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115"/>
  </bookViews>
  <sheets>
    <sheet name="restsafetyCATEformulaTachviert" sheetId="6" r:id="rId1"/>
  </sheets>
  <definedNames>
    <definedName name="_xlnm.Print_Area" localSheetId="0">restsafetyCATEformulaTachviert!$A$1:$Q$35</definedName>
  </definedNames>
  <calcPr calcId="145621"/>
</workbook>
</file>

<file path=xl/calcChain.xml><?xml version="1.0" encoding="utf-8"?>
<calcChain xmlns="http://schemas.openxmlformats.org/spreadsheetml/2006/main">
  <c r="O25" i="6" l="1"/>
  <c r="O26" i="6" s="1"/>
  <c r="P26" i="6" s="1"/>
  <c r="P20" i="6" l="1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18" i="6"/>
  <c r="A17" i="6"/>
  <c r="A16" i="6"/>
  <c r="A15" i="6"/>
  <c r="K15" i="6" s="1"/>
  <c r="A14" i="6"/>
  <c r="A13" i="6"/>
  <c r="A12" i="6"/>
  <c r="A11" i="6"/>
  <c r="A10" i="6"/>
  <c r="A9" i="6"/>
  <c r="O9" i="6" s="1"/>
  <c r="A8" i="6"/>
  <c r="A7" i="6"/>
  <c r="C7" i="6" s="1"/>
  <c r="A6" i="6"/>
  <c r="A5" i="6"/>
  <c r="K10" i="6" l="1"/>
  <c r="F11" i="6"/>
  <c r="G7" i="6"/>
  <c r="E12" i="6"/>
  <c r="O15" i="6"/>
  <c r="K7" i="6"/>
  <c r="O13" i="6"/>
  <c r="G15" i="6"/>
  <c r="O17" i="6"/>
  <c r="M12" i="6"/>
  <c r="O7" i="6"/>
  <c r="L15" i="6"/>
  <c r="K5" i="6"/>
  <c r="C15" i="6"/>
  <c r="D15" i="6"/>
  <c r="H12" i="6"/>
  <c r="N8" i="6"/>
  <c r="P18" i="6"/>
  <c r="D8" i="6"/>
  <c r="P10" i="6"/>
  <c r="P14" i="6"/>
  <c r="C18" i="6"/>
  <c r="P6" i="6"/>
  <c r="I8" i="6"/>
  <c r="C10" i="6"/>
  <c r="N12" i="6"/>
  <c r="K12" i="6"/>
  <c r="G14" i="6"/>
  <c r="N16" i="6"/>
  <c r="K18" i="6"/>
  <c r="O8" i="6"/>
  <c r="G10" i="6"/>
  <c r="C12" i="6"/>
  <c r="P12" i="6"/>
  <c r="O6" i="6"/>
  <c r="M11" i="6"/>
  <c r="P11" i="6"/>
  <c r="G16" i="6"/>
  <c r="L16" i="6"/>
  <c r="C6" i="6"/>
  <c r="M7" i="6"/>
  <c r="H7" i="6"/>
  <c r="P7" i="6"/>
  <c r="E8" i="6"/>
  <c r="K8" i="6"/>
  <c r="P8" i="6"/>
  <c r="C11" i="6"/>
  <c r="K11" i="6"/>
  <c r="G12" i="6"/>
  <c r="L12" i="6"/>
  <c r="K14" i="6"/>
  <c r="C16" i="6"/>
  <c r="H16" i="6"/>
  <c r="M16" i="6"/>
  <c r="O18" i="6"/>
  <c r="H11" i="6"/>
  <c r="G6" i="6"/>
  <c r="G8" i="6"/>
  <c r="L8" i="6"/>
  <c r="D11" i="6"/>
  <c r="L11" i="6"/>
  <c r="O14" i="6"/>
  <c r="D16" i="6"/>
  <c r="I16" i="6"/>
  <c r="O16" i="6"/>
  <c r="O5" i="6"/>
  <c r="K6" i="6"/>
  <c r="D7" i="6"/>
  <c r="L7" i="6"/>
  <c r="C8" i="6"/>
  <c r="H8" i="6"/>
  <c r="M8" i="6"/>
  <c r="O10" i="6"/>
  <c r="G11" i="6"/>
  <c r="O11" i="6"/>
  <c r="D12" i="6"/>
  <c r="I12" i="6"/>
  <c r="O12" i="6"/>
  <c r="C14" i="6"/>
  <c r="M15" i="6"/>
  <c r="H15" i="6"/>
  <c r="P15" i="6"/>
  <c r="E16" i="6"/>
  <c r="K16" i="6"/>
  <c r="P16" i="6"/>
  <c r="G18" i="6"/>
  <c r="F5" i="6"/>
  <c r="J5" i="6"/>
  <c r="N5" i="6"/>
  <c r="F9" i="6"/>
  <c r="J9" i="6"/>
  <c r="N9" i="6"/>
  <c r="F13" i="6"/>
  <c r="J13" i="6"/>
  <c r="N13" i="6"/>
  <c r="F17" i="6"/>
  <c r="J17" i="6"/>
  <c r="N17" i="6"/>
  <c r="E5" i="6"/>
  <c r="I5" i="6"/>
  <c r="M5" i="6"/>
  <c r="F6" i="6"/>
  <c r="J6" i="6"/>
  <c r="N6" i="6"/>
  <c r="E9" i="6"/>
  <c r="I9" i="6"/>
  <c r="M9" i="6"/>
  <c r="F10" i="6"/>
  <c r="J10" i="6"/>
  <c r="N10" i="6"/>
  <c r="E13" i="6"/>
  <c r="I13" i="6"/>
  <c r="M13" i="6"/>
  <c r="F14" i="6"/>
  <c r="J14" i="6"/>
  <c r="N14" i="6"/>
  <c r="E17" i="6"/>
  <c r="I17" i="6"/>
  <c r="M17" i="6"/>
  <c r="F18" i="6"/>
  <c r="J18" i="6"/>
  <c r="N18" i="6"/>
  <c r="D5" i="6"/>
  <c r="H5" i="6"/>
  <c r="L5" i="6"/>
  <c r="P5" i="6"/>
  <c r="E6" i="6"/>
  <c r="I6" i="6"/>
  <c r="M6" i="6"/>
  <c r="F7" i="6"/>
  <c r="J7" i="6"/>
  <c r="N7" i="6"/>
  <c r="D9" i="6"/>
  <c r="H9" i="6"/>
  <c r="L9" i="6"/>
  <c r="P9" i="6"/>
  <c r="E10" i="6"/>
  <c r="I10" i="6"/>
  <c r="M10" i="6"/>
  <c r="J11" i="6"/>
  <c r="N11" i="6"/>
  <c r="D13" i="6"/>
  <c r="H13" i="6"/>
  <c r="L13" i="6"/>
  <c r="P13" i="6"/>
  <c r="E14" i="6"/>
  <c r="I14" i="6"/>
  <c r="M14" i="6"/>
  <c r="F15" i="6"/>
  <c r="J15" i="6"/>
  <c r="N15" i="6"/>
  <c r="D17" i="6"/>
  <c r="H17" i="6"/>
  <c r="L17" i="6"/>
  <c r="P17" i="6"/>
  <c r="E18" i="6"/>
  <c r="I18" i="6"/>
  <c r="M18" i="6"/>
  <c r="C5" i="6"/>
  <c r="G5" i="6"/>
  <c r="D6" i="6"/>
  <c r="H6" i="6"/>
  <c r="L6" i="6"/>
  <c r="E7" i="6"/>
  <c r="I7" i="6"/>
  <c r="F8" i="6"/>
  <c r="J8" i="6"/>
  <c r="C9" i="6"/>
  <c r="G9" i="6"/>
  <c r="K9" i="6"/>
  <c r="D10" i="6"/>
  <c r="H10" i="6"/>
  <c r="L10" i="6"/>
  <c r="E11" i="6"/>
  <c r="I11" i="6"/>
  <c r="F12" i="6"/>
  <c r="J12" i="6"/>
  <c r="C13" i="6"/>
  <c r="G13" i="6"/>
  <c r="K13" i="6"/>
  <c r="D14" i="6"/>
  <c r="H14" i="6"/>
  <c r="L14" i="6"/>
  <c r="E15" i="6"/>
  <c r="I15" i="6"/>
  <c r="F16" i="6"/>
  <c r="J16" i="6"/>
  <c r="C17" i="6"/>
  <c r="G17" i="6"/>
  <c r="K17" i="6"/>
  <c r="D18" i="6"/>
  <c r="H18" i="6"/>
  <c r="L18" i="6"/>
</calcChain>
</file>

<file path=xl/sharedStrings.xml><?xml version="1.0" encoding="utf-8"?>
<sst xmlns="http://schemas.openxmlformats.org/spreadsheetml/2006/main" count="29" uniqueCount="28">
  <si>
    <t>a</t>
  </si>
  <si>
    <t>m/s2</t>
  </si>
  <si>
    <t>s</t>
  </si>
  <si>
    <t>Rectiontime</t>
  </si>
  <si>
    <t>gap</t>
  </si>
  <si>
    <t>V_RO</t>
  </si>
  <si>
    <t>V_VUT</t>
  </si>
  <si>
    <t>dV=20 km/h</t>
  </si>
  <si>
    <t>dV=30 km/h</t>
  </si>
  <si>
    <t>dV=40 km/h</t>
  </si>
  <si>
    <t>dV=10 km/h</t>
  </si>
  <si>
    <t>dV=0 km/h</t>
  </si>
  <si>
    <t>dV=50 km/h</t>
  </si>
  <si>
    <t>Srear</t>
  </si>
  <si>
    <t>V_SMIN</t>
  </si>
  <si>
    <t>m/s</t>
  </si>
  <si>
    <t>km/h</t>
  </si>
  <si>
    <t>m</t>
  </si>
  <si>
    <t>V_APP</t>
  </si>
  <si>
    <t>Input in cells with blue text only !!!</t>
  </si>
  <si>
    <t xml:space="preserve">tb = </t>
  </si>
  <si>
    <t xml:space="preserve">tg = </t>
  </si>
  <si>
    <t>= V_APP</t>
  </si>
  <si>
    <t>Proposed by Germany</t>
  </si>
  <si>
    <t>GRRF-84-37</t>
  </si>
  <si>
    <t xml:space="preserve">Informal document </t>
  </si>
  <si>
    <t>84th GRRF 19-22 September 2017</t>
  </si>
  <si>
    <t>Agenda item 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</si>
</sst>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A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0" fillId="6" borderId="0" xfId="0" applyFill="1"/>
    <xf numFmtId="164" fontId="0" fillId="7" borderId="1" xfId="0" applyNumberFormat="1" applyFill="1" applyBorder="1"/>
    <xf numFmtId="0" fontId="0" fillId="7" borderId="0" xfId="0" applyFill="1"/>
    <xf numFmtId="164" fontId="0" fillId="8" borderId="1" xfId="0" applyNumberFormat="1" applyFill="1" applyBorder="1"/>
    <xf numFmtId="164" fontId="0" fillId="9" borderId="1" xfId="0" applyNumberFormat="1" applyFill="1" applyBorder="1"/>
    <xf numFmtId="0" fontId="3" fillId="11" borderId="0" xfId="0" applyFont="1" applyFill="1" applyAlignment="1">
      <alignment horizontal="center"/>
    </xf>
    <xf numFmtId="0" fontId="4" fillId="0" borderId="0" xfId="0" applyFont="1"/>
    <xf numFmtId="0" fontId="3" fillId="10" borderId="0" xfId="0" applyFont="1" applyFill="1" applyAlignment="1">
      <alignment horizontal="center"/>
    </xf>
    <xf numFmtId="0" fontId="7" fillId="0" borderId="0" xfId="0" quotePrefix="1" applyFont="1"/>
    <xf numFmtId="0" fontId="6" fillId="0" borderId="0" xfId="0" applyFont="1" applyAlignment="1">
      <alignment horizontal="right"/>
    </xf>
    <xf numFmtId="0" fontId="8" fillId="10" borderId="0" xfId="0" applyFont="1" applyFill="1"/>
    <xf numFmtId="0" fontId="8" fillId="10" borderId="0" xfId="0" applyFont="1" applyFill="1" applyAlignment="1">
      <alignment horizontal="left"/>
    </xf>
    <xf numFmtId="0" fontId="8" fillId="12" borderId="0" xfId="0" applyFont="1" applyFill="1"/>
    <xf numFmtId="2" fontId="8" fillId="12" borderId="0" xfId="0" applyNumberFormat="1" applyFont="1" applyFill="1" applyAlignment="1">
      <alignment horizontal="center"/>
    </xf>
    <xf numFmtId="164" fontId="8" fillId="12" borderId="0" xfId="0" applyNumberFormat="1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164" fontId="9" fillId="11" borderId="0" xfId="0" applyNumberFormat="1" applyFont="1" applyFill="1" applyAlignment="1">
      <alignment horizontal="center"/>
    </xf>
    <xf numFmtId="0" fontId="8" fillId="11" borderId="0" xfId="0" applyFont="1" applyFill="1" applyAlignment="1">
      <alignment horizontal="left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EAF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27</xdr:row>
      <xdr:rowOff>142875</xdr:rowOff>
    </xdr:from>
    <xdr:to>
      <xdr:col>16</xdr:col>
      <xdr:colOff>467099</xdr:colOff>
      <xdr:row>33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5362575"/>
          <a:ext cx="881099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zoomScaleNormal="100" workbookViewId="0">
      <selection activeCell="Q35" sqref="A1:Q35"/>
    </sheetView>
  </sheetViews>
  <sheetFormatPr defaultColWidth="11.42578125" defaultRowHeight="15" x14ac:dyDescent="0.25"/>
  <cols>
    <col min="1" max="1" width="11.85546875" bestFit="1" customWidth="1"/>
    <col min="2" max="2" width="5.85546875" bestFit="1" customWidth="1"/>
    <col min="3" max="6" width="12.5703125" hidden="1" customWidth="1"/>
    <col min="7" max="7" width="8.28515625" bestFit="1" customWidth="1"/>
    <col min="8" max="8" width="11.5703125" bestFit="1" customWidth="1"/>
    <col min="9" max="12" width="11.7109375" bestFit="1" customWidth="1"/>
    <col min="13" max="16" width="12.5703125" bestFit="1" customWidth="1"/>
  </cols>
  <sheetData>
    <row r="2" spans="1:16" x14ac:dyDescent="0.25">
      <c r="A2" t="s">
        <v>23</v>
      </c>
      <c r="O2" s="30" t="s">
        <v>25</v>
      </c>
      <c r="P2" s="31" t="s">
        <v>24</v>
      </c>
    </row>
    <row r="3" spans="1:16" x14ac:dyDescent="0.25">
      <c r="P3" s="29" t="s">
        <v>26</v>
      </c>
    </row>
    <row r="4" spans="1:16" x14ac:dyDescent="0.25">
      <c r="B4" s="1" t="s">
        <v>5</v>
      </c>
      <c r="G4" s="17" t="s">
        <v>22</v>
      </c>
      <c r="P4" s="29" t="s">
        <v>27</v>
      </c>
    </row>
    <row r="5" spans="1:16" x14ac:dyDescent="0.25">
      <c r="A5" s="2">
        <f>B5/3.6</f>
        <v>36.111111111111107</v>
      </c>
      <c r="B5" s="1">
        <v>130</v>
      </c>
      <c r="C5" s="3">
        <f t="shared" ref="C5:P18" si="0">(($A5-C$20)^2)/(2*$K$22)+($A5-C$20)*$K$23+C$20*$K$24</f>
        <v>253.44650205761312</v>
      </c>
      <c r="D5" s="3">
        <f t="shared" si="0"/>
        <v>221.29629629629625</v>
      </c>
      <c r="E5" s="3">
        <f t="shared" si="0"/>
        <v>191.71810699588471</v>
      </c>
      <c r="F5" s="3">
        <f t="shared" si="0"/>
        <v>164.71193415637856</v>
      </c>
      <c r="G5" s="3">
        <f t="shared" si="0"/>
        <v>140.27777777777774</v>
      </c>
      <c r="H5" s="3">
        <f t="shared" si="0"/>
        <v>118.41563786008226</v>
      </c>
      <c r="I5" s="3">
        <f t="shared" si="0"/>
        <v>99.125514403292144</v>
      </c>
      <c r="J5" s="3">
        <f t="shared" si="0"/>
        <v>82.407407407407391</v>
      </c>
      <c r="K5" s="6">
        <f>(($A5-K$20)^2)/(2*$K$22)+($A5-K$20)*$K$23+K$20*$K$24</f>
        <v>68.261316872427969</v>
      </c>
      <c r="L5" s="12">
        <f t="shared" si="0"/>
        <v>56.687242798353893</v>
      </c>
      <c r="M5" s="10">
        <f t="shared" si="0"/>
        <v>47.685185185185169</v>
      </c>
      <c r="N5" s="8">
        <f t="shared" si="0"/>
        <v>41.255144032921805</v>
      </c>
      <c r="O5" s="13">
        <f t="shared" si="0"/>
        <v>37.39711934156378</v>
      </c>
      <c r="P5" s="4">
        <f t="shared" si="0"/>
        <v>36.111111111111107</v>
      </c>
    </row>
    <row r="6" spans="1:16" x14ac:dyDescent="0.25">
      <c r="A6" s="2">
        <f t="shared" ref="A6:A18" si="1">B6/3.6</f>
        <v>33.333333333333336</v>
      </c>
      <c r="B6" s="1">
        <v>120</v>
      </c>
      <c r="C6" s="3">
        <f t="shared" si="0"/>
        <v>218.51851851851856</v>
      </c>
      <c r="D6" s="3">
        <f t="shared" si="0"/>
        <v>188.94032921810702</v>
      </c>
      <c r="E6" s="3">
        <f t="shared" si="0"/>
        <v>161.93415637860082</v>
      </c>
      <c r="F6" s="3">
        <f t="shared" si="0"/>
        <v>137.50000000000003</v>
      </c>
      <c r="G6" s="3">
        <f t="shared" si="0"/>
        <v>115.63786008230456</v>
      </c>
      <c r="H6" s="3">
        <f t="shared" si="0"/>
        <v>96.347736625514415</v>
      </c>
      <c r="I6" s="3">
        <f t="shared" si="0"/>
        <v>79.629629629629648</v>
      </c>
      <c r="J6" s="5">
        <f t="shared" si="0"/>
        <v>65.483539094650226</v>
      </c>
      <c r="K6" s="12">
        <f t="shared" si="0"/>
        <v>53.90946502057615</v>
      </c>
      <c r="L6" s="10">
        <f t="shared" si="0"/>
        <v>44.907407407407419</v>
      </c>
      <c r="M6" s="8">
        <f t="shared" si="0"/>
        <v>38.477366255144034</v>
      </c>
      <c r="N6" s="13">
        <f t="shared" si="0"/>
        <v>34.619341563786016</v>
      </c>
      <c r="O6" s="4">
        <f t="shared" si="0"/>
        <v>33.333333333333336</v>
      </c>
      <c r="P6" s="3">
        <f t="shared" si="0"/>
        <v>34.619341563786001</v>
      </c>
    </row>
    <row r="7" spans="1:16" x14ac:dyDescent="0.25">
      <c r="A7" s="2">
        <f t="shared" si="1"/>
        <v>30.555555555555554</v>
      </c>
      <c r="B7" s="1">
        <v>110</v>
      </c>
      <c r="C7" s="3">
        <f t="shared" si="0"/>
        <v>186.16255144032917</v>
      </c>
      <c r="D7" s="3">
        <f t="shared" si="0"/>
        <v>159.15637860082299</v>
      </c>
      <c r="E7" s="3">
        <f t="shared" si="0"/>
        <v>134.72222222222223</v>
      </c>
      <c r="F7" s="3">
        <f t="shared" si="0"/>
        <v>112.86008230452673</v>
      </c>
      <c r="G7" s="3">
        <f t="shared" si="0"/>
        <v>93.569958847736615</v>
      </c>
      <c r="H7" s="3">
        <f t="shared" si="0"/>
        <v>76.851851851851833</v>
      </c>
      <c r="I7" s="5">
        <f t="shared" si="0"/>
        <v>62.705761316872412</v>
      </c>
      <c r="J7" s="12">
        <f t="shared" si="0"/>
        <v>51.13168724279835</v>
      </c>
      <c r="K7" s="10">
        <f t="shared" si="0"/>
        <v>42.129629629629626</v>
      </c>
      <c r="L7" s="8">
        <f t="shared" si="0"/>
        <v>35.699588477366248</v>
      </c>
      <c r="M7" s="13">
        <f t="shared" si="0"/>
        <v>31.841563786008226</v>
      </c>
      <c r="N7" s="4">
        <f t="shared" si="0"/>
        <v>30.555555555555554</v>
      </c>
      <c r="O7" s="3">
        <f t="shared" si="0"/>
        <v>31.841563786008233</v>
      </c>
      <c r="P7" s="3">
        <f t="shared" si="0"/>
        <v>35.699588477366248</v>
      </c>
    </row>
    <row r="8" spans="1:16" x14ac:dyDescent="0.25">
      <c r="A8" s="2">
        <f t="shared" si="1"/>
        <v>27.777777777777779</v>
      </c>
      <c r="B8" s="1">
        <v>100</v>
      </c>
      <c r="C8" s="3">
        <f t="shared" si="0"/>
        <v>156.37860082304528</v>
      </c>
      <c r="D8" s="3">
        <f t="shared" si="0"/>
        <v>131.94444444444446</v>
      </c>
      <c r="E8" s="3">
        <f t="shared" si="0"/>
        <v>110.08230452674896</v>
      </c>
      <c r="F8" s="3">
        <f t="shared" si="0"/>
        <v>90.792181069958829</v>
      </c>
      <c r="G8" s="3">
        <f t="shared" si="0"/>
        <v>74.07407407407409</v>
      </c>
      <c r="H8" s="5">
        <f t="shared" si="0"/>
        <v>59.927983539094654</v>
      </c>
      <c r="I8" s="12">
        <f t="shared" si="0"/>
        <v>48.353909465020578</v>
      </c>
      <c r="J8" s="10">
        <f t="shared" si="0"/>
        <v>39.351851851851862</v>
      </c>
      <c r="K8" s="8">
        <f t="shared" si="0"/>
        <v>32.921810699588477</v>
      </c>
      <c r="L8" s="13">
        <f t="shared" si="0"/>
        <v>29.063786008230455</v>
      </c>
      <c r="M8" s="4">
        <f t="shared" si="0"/>
        <v>27.777777777777779</v>
      </c>
      <c r="N8" s="3">
        <f t="shared" si="0"/>
        <v>29.063786008230451</v>
      </c>
      <c r="O8" s="3">
        <f t="shared" si="0"/>
        <v>32.921810699588484</v>
      </c>
      <c r="P8" s="3">
        <f t="shared" si="0"/>
        <v>39.351851851851841</v>
      </c>
    </row>
    <row r="9" spans="1:16" x14ac:dyDescent="0.25">
      <c r="A9" s="2">
        <f t="shared" si="1"/>
        <v>25</v>
      </c>
      <c r="B9" s="1">
        <v>90</v>
      </c>
      <c r="C9" s="3">
        <f t="shared" si="0"/>
        <v>129.16666666666669</v>
      </c>
      <c r="D9" s="3">
        <f t="shared" si="0"/>
        <v>107.30452674897117</v>
      </c>
      <c r="E9" s="3">
        <f t="shared" si="0"/>
        <v>88.014403292181058</v>
      </c>
      <c r="F9" s="3">
        <f t="shared" si="0"/>
        <v>71.296296296296276</v>
      </c>
      <c r="G9" s="5">
        <f t="shared" si="0"/>
        <v>57.150205761316883</v>
      </c>
      <c r="H9" s="12">
        <f t="shared" si="0"/>
        <v>45.576131687242793</v>
      </c>
      <c r="I9" s="10">
        <f t="shared" si="0"/>
        <v>36.574074074074076</v>
      </c>
      <c r="J9" s="8">
        <f t="shared" si="0"/>
        <v>30.144032921810702</v>
      </c>
      <c r="K9" s="13">
        <f t="shared" si="0"/>
        <v>26.286008230452676</v>
      </c>
      <c r="L9" s="4">
        <f t="shared" si="0"/>
        <v>25</v>
      </c>
      <c r="M9" s="3">
        <f t="shared" si="0"/>
        <v>26.286008230452676</v>
      </c>
      <c r="N9" s="3">
        <f t="shared" si="0"/>
        <v>30.144032921810695</v>
      </c>
      <c r="O9" s="3">
        <f t="shared" si="0"/>
        <v>36.574074074074083</v>
      </c>
      <c r="P9" s="3">
        <f t="shared" si="0"/>
        <v>45.576131687242778</v>
      </c>
    </row>
    <row r="10" spans="1:16" x14ac:dyDescent="0.25">
      <c r="A10" s="2">
        <f t="shared" si="1"/>
        <v>22.222222222222221</v>
      </c>
      <c r="B10" s="1">
        <v>80</v>
      </c>
      <c r="C10" s="3">
        <f t="shared" si="0"/>
        <v>104.5267489711934</v>
      </c>
      <c r="D10" s="3">
        <f t="shared" si="0"/>
        <v>85.236625514403272</v>
      </c>
      <c r="E10" s="3">
        <f t="shared" si="0"/>
        <v>68.518518518518505</v>
      </c>
      <c r="F10" s="5">
        <f t="shared" si="0"/>
        <v>54.372427983539083</v>
      </c>
      <c r="G10" s="12">
        <f t="shared" si="0"/>
        <v>42.798353909465021</v>
      </c>
      <c r="H10" s="10">
        <f t="shared" si="0"/>
        <v>33.796296296296291</v>
      </c>
      <c r="I10" s="8">
        <f t="shared" si="0"/>
        <v>27.366255144032916</v>
      </c>
      <c r="J10" s="13">
        <f t="shared" si="0"/>
        <v>23.508230452674898</v>
      </c>
      <c r="K10" s="4">
        <f t="shared" si="0"/>
        <v>22.222222222222221</v>
      </c>
      <c r="L10" s="3">
        <f t="shared" si="0"/>
        <v>23.508230452674898</v>
      </c>
      <c r="M10" s="3">
        <f t="shared" si="0"/>
        <v>27.366255144032923</v>
      </c>
      <c r="N10" s="3">
        <f t="shared" si="0"/>
        <v>33.796296296296291</v>
      </c>
      <c r="O10" s="3">
        <f t="shared" si="0"/>
        <v>42.798353909465035</v>
      </c>
      <c r="P10" s="3">
        <f t="shared" si="0"/>
        <v>54.372427983539083</v>
      </c>
    </row>
    <row r="11" spans="1:16" x14ac:dyDescent="0.25">
      <c r="A11" s="2">
        <f t="shared" si="1"/>
        <v>19.444444444444443</v>
      </c>
      <c r="B11" s="1">
        <v>70</v>
      </c>
      <c r="C11" s="3">
        <f t="shared" si="0"/>
        <v>82.458847736625501</v>
      </c>
      <c r="D11" s="3">
        <f t="shared" si="0"/>
        <v>65.740740740740719</v>
      </c>
      <c r="E11" s="4">
        <f t="shared" si="0"/>
        <v>51.594650205761305</v>
      </c>
      <c r="F11" s="12">
        <f t="shared" si="0"/>
        <v>40.020576131687235</v>
      </c>
      <c r="G11" s="10">
        <f t="shared" si="0"/>
        <v>31.018518518518515</v>
      </c>
      <c r="H11" s="8">
        <f t="shared" si="0"/>
        <v>24.588477366255137</v>
      </c>
      <c r="I11" s="13">
        <f t="shared" si="0"/>
        <v>20.730452674897116</v>
      </c>
      <c r="J11" s="4">
        <f t="shared" si="0"/>
        <v>19.444444444444443</v>
      </c>
      <c r="K11" s="3">
        <f t="shared" si="0"/>
        <v>20.730452674897119</v>
      </c>
      <c r="L11" s="3">
        <f t="shared" si="0"/>
        <v>24.588477366255145</v>
      </c>
      <c r="M11" s="3">
        <f t="shared" si="0"/>
        <v>31.018518518518526</v>
      </c>
      <c r="N11" s="3">
        <f t="shared" si="0"/>
        <v>40.020576131687235</v>
      </c>
      <c r="O11" s="3">
        <f t="shared" si="0"/>
        <v>51.594650205761333</v>
      </c>
      <c r="P11" s="3">
        <f t="shared" si="0"/>
        <v>65.740740740740733</v>
      </c>
    </row>
    <row r="12" spans="1:16" x14ac:dyDescent="0.25">
      <c r="A12" s="2">
        <f t="shared" si="1"/>
        <v>16.666666666666668</v>
      </c>
      <c r="B12" s="1">
        <v>60</v>
      </c>
      <c r="C12" s="3">
        <f t="shared" si="0"/>
        <v>62.962962962962976</v>
      </c>
      <c r="D12" s="4">
        <f t="shared" si="0"/>
        <v>48.816872427983547</v>
      </c>
      <c r="E12" s="4">
        <f t="shared" si="0"/>
        <v>37.242798353909471</v>
      </c>
      <c r="F12" s="4">
        <f t="shared" si="0"/>
        <v>28.240740740740748</v>
      </c>
      <c r="G12" s="8">
        <f t="shared" si="0"/>
        <v>21.81069958847737</v>
      </c>
      <c r="H12" s="13">
        <f t="shared" si="0"/>
        <v>17.952674897119344</v>
      </c>
      <c r="I12" s="4">
        <f t="shared" si="0"/>
        <v>16.666666666666668</v>
      </c>
      <c r="J12" s="3">
        <f t="shared" si="0"/>
        <v>17.952674897119341</v>
      </c>
      <c r="K12" s="3">
        <f t="shared" si="0"/>
        <v>21.810699588477362</v>
      </c>
      <c r="L12" s="3">
        <f t="shared" si="0"/>
        <v>28.24074074074074</v>
      </c>
      <c r="M12" s="3">
        <f t="shared" si="0"/>
        <v>37.242798353909464</v>
      </c>
      <c r="N12" s="3">
        <f t="shared" si="0"/>
        <v>48.816872427983526</v>
      </c>
      <c r="O12" s="3">
        <f t="shared" si="0"/>
        <v>62.962962962962976</v>
      </c>
      <c r="P12" s="3">
        <f t="shared" si="0"/>
        <v>79.681069958847701</v>
      </c>
    </row>
    <row r="13" spans="1:16" x14ac:dyDescent="0.25">
      <c r="A13" s="2">
        <f t="shared" si="1"/>
        <v>13.888888888888889</v>
      </c>
      <c r="B13" s="1">
        <v>50</v>
      </c>
      <c r="C13" s="3">
        <f t="shared" si="0"/>
        <v>46.039094650205769</v>
      </c>
      <c r="D13" s="4">
        <f t="shared" si="0"/>
        <v>34.465020576131685</v>
      </c>
      <c r="E13" s="4">
        <f t="shared" si="0"/>
        <v>25.462962962962969</v>
      </c>
      <c r="F13" s="4">
        <f t="shared" si="0"/>
        <v>19.032921810699591</v>
      </c>
      <c r="G13" s="13">
        <f t="shared" si="0"/>
        <v>15.174897119341566</v>
      </c>
      <c r="H13" s="4">
        <f t="shared" si="0"/>
        <v>13.888888888888889</v>
      </c>
      <c r="I13" s="3">
        <f t="shared" si="0"/>
        <v>15.174897119341566</v>
      </c>
      <c r="J13" s="3">
        <f t="shared" si="0"/>
        <v>19.032921810699584</v>
      </c>
      <c r="K13" s="3">
        <f t="shared" si="0"/>
        <v>25.462962962962962</v>
      </c>
      <c r="L13" s="3">
        <f t="shared" si="0"/>
        <v>34.465020576131685</v>
      </c>
      <c r="M13" s="3">
        <f t="shared" si="0"/>
        <v>46.039094650205769</v>
      </c>
      <c r="N13" s="3">
        <f t="shared" si="0"/>
        <v>60.185185185185176</v>
      </c>
      <c r="O13" s="3">
        <f t="shared" si="0"/>
        <v>76.903292181069958</v>
      </c>
      <c r="P13" s="3">
        <f t="shared" si="0"/>
        <v>96.193415637860056</v>
      </c>
    </row>
    <row r="14" spans="1:16" x14ac:dyDescent="0.25">
      <c r="A14" s="2">
        <f t="shared" si="1"/>
        <v>11.111111111111111</v>
      </c>
      <c r="B14" s="1">
        <v>40</v>
      </c>
      <c r="C14" s="3">
        <f t="shared" si="0"/>
        <v>31.687242798353907</v>
      </c>
      <c r="D14" s="4">
        <f t="shared" si="0"/>
        <v>22.685185185185183</v>
      </c>
      <c r="E14" s="4">
        <f t="shared" si="0"/>
        <v>16.255144032921812</v>
      </c>
      <c r="F14" s="7">
        <f t="shared" si="0"/>
        <v>12.397119341563783</v>
      </c>
      <c r="G14" s="4">
        <f t="shared" si="0"/>
        <v>11.111111111111111</v>
      </c>
      <c r="H14" s="3">
        <f t="shared" si="0"/>
        <v>12.397119341563787</v>
      </c>
      <c r="I14" s="3">
        <f t="shared" si="0"/>
        <v>16.255144032921812</v>
      </c>
      <c r="J14" s="3">
        <f t="shared" si="0"/>
        <v>22.685185185185183</v>
      </c>
      <c r="K14" s="3">
        <f t="shared" si="0"/>
        <v>31.687242798353907</v>
      </c>
      <c r="L14" s="3">
        <f t="shared" si="0"/>
        <v>43.261316872427983</v>
      </c>
      <c r="M14" s="3">
        <f t="shared" si="0"/>
        <v>57.407407407407419</v>
      </c>
      <c r="N14" s="3">
        <f t="shared" si="0"/>
        <v>74.125514403292172</v>
      </c>
      <c r="O14" s="3">
        <f t="shared" si="0"/>
        <v>93.415637860082313</v>
      </c>
      <c r="P14" s="3">
        <f t="shared" si="0"/>
        <v>115.27777777777774</v>
      </c>
    </row>
    <row r="15" spans="1:16" x14ac:dyDescent="0.25">
      <c r="A15" s="2">
        <f t="shared" si="1"/>
        <v>8.3333333333333339</v>
      </c>
      <c r="B15" s="1">
        <v>30</v>
      </c>
      <c r="C15" s="3">
        <f t="shared" si="0"/>
        <v>19.907407407407412</v>
      </c>
      <c r="D15" s="4">
        <f t="shared" si="0"/>
        <v>13.477366255144034</v>
      </c>
      <c r="E15" s="7">
        <f t="shared" si="0"/>
        <v>9.6193415637860085</v>
      </c>
      <c r="F15" s="7">
        <f t="shared" si="0"/>
        <v>8.3333333333333339</v>
      </c>
      <c r="G15" s="3">
        <f t="shared" si="0"/>
        <v>9.6193415637860085</v>
      </c>
      <c r="H15" s="3">
        <f t="shared" si="0"/>
        <v>13.477366255144034</v>
      </c>
      <c r="I15" s="3">
        <f t="shared" si="0"/>
        <v>19.907407407407412</v>
      </c>
      <c r="J15" s="3">
        <f t="shared" si="0"/>
        <v>28.909465020576121</v>
      </c>
      <c r="K15" s="3">
        <f t="shared" si="0"/>
        <v>40.483539094650197</v>
      </c>
      <c r="L15" s="3">
        <f t="shared" si="0"/>
        <v>54.629629629629619</v>
      </c>
      <c r="M15" s="3">
        <f t="shared" si="0"/>
        <v>71.347736625514401</v>
      </c>
      <c r="N15" s="3">
        <f t="shared" si="0"/>
        <v>90.637860082304513</v>
      </c>
      <c r="O15" s="3">
        <f t="shared" si="0"/>
        <v>112.5</v>
      </c>
      <c r="P15" s="3">
        <f t="shared" si="0"/>
        <v>136.93415637860079</v>
      </c>
    </row>
    <row r="16" spans="1:16" x14ac:dyDescent="0.25">
      <c r="A16" s="2">
        <f t="shared" si="1"/>
        <v>5.5555555555555554</v>
      </c>
      <c r="B16" s="1">
        <v>20</v>
      </c>
      <c r="C16" s="3">
        <f t="shared" si="0"/>
        <v>10.699588477366255</v>
      </c>
      <c r="D16" s="7">
        <f t="shared" si="0"/>
        <v>6.8415637860082299</v>
      </c>
      <c r="E16" s="7">
        <f t="shared" si="0"/>
        <v>5.5555555555555554</v>
      </c>
      <c r="F16" s="3">
        <f t="shared" si="0"/>
        <v>6.8415637860082308</v>
      </c>
      <c r="G16" s="3">
        <f t="shared" si="0"/>
        <v>10.699588477366255</v>
      </c>
      <c r="H16" s="3">
        <f t="shared" si="0"/>
        <v>17.129629629629633</v>
      </c>
      <c r="I16" s="3">
        <f t="shared" si="0"/>
        <v>26.131687242798357</v>
      </c>
      <c r="J16" s="3">
        <f t="shared" si="0"/>
        <v>37.705761316872419</v>
      </c>
      <c r="K16" s="3">
        <f t="shared" si="0"/>
        <v>51.851851851851841</v>
      </c>
      <c r="L16" s="3">
        <f t="shared" si="0"/>
        <v>68.569958847736615</v>
      </c>
      <c r="M16" s="3">
        <f t="shared" si="0"/>
        <v>87.860082304526742</v>
      </c>
      <c r="N16" s="3">
        <f t="shared" si="0"/>
        <v>109.72222222222223</v>
      </c>
      <c r="O16" s="3">
        <f t="shared" si="0"/>
        <v>134.15637860082307</v>
      </c>
      <c r="P16" s="3">
        <f t="shared" si="0"/>
        <v>161.1625514403292</v>
      </c>
    </row>
    <row r="17" spans="1:17" x14ac:dyDescent="0.25">
      <c r="A17" s="2">
        <f t="shared" si="1"/>
        <v>2.7777777777777777</v>
      </c>
      <c r="B17" s="1">
        <v>10</v>
      </c>
      <c r="C17" s="3">
        <f t="shared" si="0"/>
        <v>4.0637860082304522</v>
      </c>
      <c r="D17" s="7">
        <f t="shared" si="0"/>
        <v>2.7777777777777777</v>
      </c>
      <c r="E17" s="3">
        <f t="shared" si="0"/>
        <v>4.0637860082304522</v>
      </c>
      <c r="F17" s="3">
        <f t="shared" si="0"/>
        <v>7.9218106995884785</v>
      </c>
      <c r="G17" s="3">
        <f t="shared" si="0"/>
        <v>14.351851851851849</v>
      </c>
      <c r="H17" s="3">
        <f t="shared" si="0"/>
        <v>23.353909465020575</v>
      </c>
      <c r="I17" s="3">
        <f t="shared" si="0"/>
        <v>34.927983539094654</v>
      </c>
      <c r="J17" s="3">
        <f t="shared" si="0"/>
        <v>49.074074074074062</v>
      </c>
      <c r="K17" s="3">
        <f t="shared" si="0"/>
        <v>65.792181069958843</v>
      </c>
      <c r="L17" s="3">
        <f t="shared" si="0"/>
        <v>85.08230452674897</v>
      </c>
      <c r="M17" s="3">
        <f t="shared" si="0"/>
        <v>106.94444444444446</v>
      </c>
      <c r="N17" s="3">
        <f t="shared" si="0"/>
        <v>131.37860082304522</v>
      </c>
      <c r="O17" s="3">
        <f t="shared" si="0"/>
        <v>158.38477366255145</v>
      </c>
      <c r="P17" s="3">
        <f t="shared" si="0"/>
        <v>187.96296296296291</v>
      </c>
    </row>
    <row r="18" spans="1:17" x14ac:dyDescent="0.25">
      <c r="A18" s="2">
        <f t="shared" si="1"/>
        <v>0</v>
      </c>
      <c r="B18" s="1">
        <v>0</v>
      </c>
      <c r="C18" s="3">
        <f t="shared" si="0"/>
        <v>0</v>
      </c>
      <c r="D18" s="3">
        <f t="shared" si="0"/>
        <v>1.2860082304526748</v>
      </c>
      <c r="E18" s="3">
        <f t="shared" si="0"/>
        <v>5.144032921810699</v>
      </c>
      <c r="F18" s="3">
        <f t="shared" si="0"/>
        <v>11.574074074074076</v>
      </c>
      <c r="G18" s="3">
        <f t="shared" si="0"/>
        <v>20.576131687242796</v>
      </c>
      <c r="H18" s="3">
        <f t="shared" si="0"/>
        <v>32.150205761316876</v>
      </c>
      <c r="I18" s="3">
        <f t="shared" si="0"/>
        <v>46.296296296296305</v>
      </c>
      <c r="J18" s="3">
        <f t="shared" si="0"/>
        <v>63.014403292181065</v>
      </c>
      <c r="K18" s="3">
        <f t="shared" si="0"/>
        <v>82.304526748971185</v>
      </c>
      <c r="L18" s="3">
        <f t="shared" si="0"/>
        <v>104.16666666666667</v>
      </c>
      <c r="M18" s="3">
        <f t="shared" si="0"/>
        <v>128.6008230452675</v>
      </c>
      <c r="N18" s="3">
        <f t="shared" si="0"/>
        <v>155.60699588477362</v>
      </c>
      <c r="O18" s="3">
        <f t="shared" si="0"/>
        <v>185.18518518518522</v>
      </c>
      <c r="P18" s="3">
        <f t="shared" si="0"/>
        <v>217.335390946502</v>
      </c>
    </row>
    <row r="19" spans="1:17" x14ac:dyDescent="0.25">
      <c r="C19" s="1">
        <v>0</v>
      </c>
      <c r="D19" s="1">
        <v>10</v>
      </c>
      <c r="E19" s="1">
        <v>20</v>
      </c>
      <c r="F19" s="1">
        <v>30</v>
      </c>
      <c r="G19" s="1">
        <v>40</v>
      </c>
      <c r="H19" s="1">
        <v>50</v>
      </c>
      <c r="I19" s="1">
        <v>60</v>
      </c>
      <c r="J19" s="1">
        <v>70</v>
      </c>
      <c r="K19" s="1">
        <v>80</v>
      </c>
      <c r="L19" s="1">
        <v>90</v>
      </c>
      <c r="M19" s="1">
        <v>100</v>
      </c>
      <c r="N19" s="1">
        <v>110</v>
      </c>
      <c r="O19" s="1">
        <v>120</v>
      </c>
      <c r="P19" s="1">
        <v>130</v>
      </c>
      <c r="Q19" s="1" t="s">
        <v>6</v>
      </c>
    </row>
    <row r="20" spans="1:17" x14ac:dyDescent="0.25">
      <c r="C20" s="2">
        <f>C19/3.6</f>
        <v>0</v>
      </c>
      <c r="D20" s="2">
        <f t="shared" ref="D20:P20" si="2">D19/3.6</f>
        <v>2.7777777777777777</v>
      </c>
      <c r="E20" s="2">
        <f t="shared" si="2"/>
        <v>5.5555555555555554</v>
      </c>
      <c r="F20" s="2">
        <f t="shared" si="2"/>
        <v>8.3333333333333339</v>
      </c>
      <c r="G20" s="2">
        <f t="shared" si="2"/>
        <v>11.111111111111111</v>
      </c>
      <c r="H20" s="2">
        <f t="shared" si="2"/>
        <v>13.888888888888889</v>
      </c>
      <c r="I20" s="2">
        <f t="shared" si="2"/>
        <v>16.666666666666668</v>
      </c>
      <c r="J20" s="2">
        <f t="shared" si="2"/>
        <v>19.444444444444443</v>
      </c>
      <c r="K20" s="2">
        <f t="shared" si="2"/>
        <v>22.222222222222221</v>
      </c>
      <c r="L20" s="2">
        <f t="shared" si="2"/>
        <v>25</v>
      </c>
      <c r="M20" s="2">
        <f t="shared" si="2"/>
        <v>27.777777777777779</v>
      </c>
      <c r="N20" s="2">
        <f t="shared" si="2"/>
        <v>30.555555555555554</v>
      </c>
      <c r="O20" s="2">
        <f t="shared" si="2"/>
        <v>33.333333333333336</v>
      </c>
      <c r="P20" s="2">
        <f t="shared" si="2"/>
        <v>36.111111111111107</v>
      </c>
    </row>
    <row r="21" spans="1:17" x14ac:dyDescent="0.25">
      <c r="H21" s="4" t="s">
        <v>11</v>
      </c>
    </row>
    <row r="22" spans="1:17" ht="15.75" x14ac:dyDescent="0.25">
      <c r="H22" s="13" t="s">
        <v>10</v>
      </c>
      <c r="J22" t="s">
        <v>0</v>
      </c>
      <c r="K22" s="15">
        <v>3</v>
      </c>
      <c r="L22" t="s">
        <v>1</v>
      </c>
      <c r="M22" s="1"/>
      <c r="N22" s="19" t="s">
        <v>13</v>
      </c>
      <c r="O22" s="16">
        <v>55</v>
      </c>
      <c r="P22" s="20" t="s">
        <v>17</v>
      </c>
    </row>
    <row r="23" spans="1:17" x14ac:dyDescent="0.25">
      <c r="H23" s="9" t="s">
        <v>7</v>
      </c>
      <c r="I23" s="18" t="s">
        <v>20</v>
      </c>
      <c r="J23" t="s">
        <v>3</v>
      </c>
      <c r="K23" s="15">
        <v>1</v>
      </c>
      <c r="L23" t="s">
        <v>2</v>
      </c>
    </row>
    <row r="24" spans="1:17" ht="15.75" x14ac:dyDescent="0.25">
      <c r="H24" s="11" t="s">
        <v>8</v>
      </c>
      <c r="I24" s="18" t="s">
        <v>21</v>
      </c>
      <c r="J24" t="s">
        <v>4</v>
      </c>
      <c r="K24" s="15">
        <v>1</v>
      </c>
      <c r="L24" t="s">
        <v>2</v>
      </c>
      <c r="N24" s="26" t="s">
        <v>18</v>
      </c>
      <c r="O24" s="24" t="s">
        <v>15</v>
      </c>
      <c r="P24" s="24" t="s">
        <v>16</v>
      </c>
    </row>
    <row r="25" spans="1:17" ht="15.75" x14ac:dyDescent="0.25">
      <c r="H25" s="12" t="s">
        <v>9</v>
      </c>
      <c r="N25" s="26"/>
      <c r="O25" s="25">
        <f>P25/3.6</f>
        <v>36.111111111111107</v>
      </c>
      <c r="P25" s="14">
        <v>130</v>
      </c>
    </row>
    <row r="26" spans="1:17" ht="18.75" x14ac:dyDescent="0.25">
      <c r="H26" s="5" t="s">
        <v>12</v>
      </c>
      <c r="I26" s="27" t="s">
        <v>19</v>
      </c>
      <c r="J26" s="28"/>
      <c r="K26" s="28"/>
      <c r="L26" s="28"/>
      <c r="M26" s="28"/>
      <c r="N26" s="21" t="s">
        <v>14</v>
      </c>
      <c r="O26" s="22">
        <f>K22*(K23-K24)+O25-SQRT(K22*K22*(K23-K24)^2-2*K22*(O25*K24-O22))</f>
        <v>25.465298162663565</v>
      </c>
      <c r="P26" s="23">
        <f>O26*3.6</f>
        <v>91.675073385588831</v>
      </c>
    </row>
  </sheetData>
  <mergeCells count="2">
    <mergeCell ref="N24:N25"/>
    <mergeCell ref="I26:M26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restsafetyCATEformulaTachviert</vt:lpstr>
      <vt:lpstr>restsafetyCATEformulaTachviert!Print_Area</vt:lpstr>
    </vt:vector>
  </TitlesOfParts>
  <Company>BASt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Francois E. Guichard</cp:lastModifiedBy>
  <cp:lastPrinted>2017-09-21T17:33:37Z</cp:lastPrinted>
  <dcterms:created xsi:type="dcterms:W3CDTF">2017-08-29T18:06:53Z</dcterms:created>
  <dcterms:modified xsi:type="dcterms:W3CDTF">2017-09-21T17:33:42Z</dcterms:modified>
</cp:coreProperties>
</file>