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35" windowWidth="19440" windowHeight="11790" firstSheet="1" activeTab="1"/>
  </bookViews>
  <sheets>
    <sheet name="detailed table" sheetId="1" state="hidden" r:id="rId1"/>
    <sheet name="Explanation" sheetId="15" r:id="rId2"/>
    <sheet name="Scenarios" sheetId="17" r:id="rId3"/>
    <sheet name="Countries-Regions" sheetId="16" r:id="rId4"/>
    <sheet name="Summary sheet" sheetId="14" r:id="rId5"/>
    <sheet name="RemovalsData" sheetId="2" state="hidden" r:id="rId6"/>
    <sheet name="ExtractedResidues" sheetId="3" state="hidden" r:id="rId7"/>
    <sheet name="WoodSupplyData" sheetId="4" state="hidden" r:id="rId8"/>
    <sheet name="WoodDemandData" sheetId="5" state="hidden" r:id="rId9"/>
    <sheet name="BioEnergyData" sheetId="6" state="hidden" r:id="rId10"/>
    <sheet name="CarbonStocks" sheetId="7" state="hidden" r:id="rId11"/>
    <sheet name="BaseResults" sheetId="8" state="hidden" r:id="rId12"/>
    <sheet name="ConsRWE" sheetId="9" state="hidden" r:id="rId13"/>
    <sheet name="ProdRWE" sheetId="10" state="hidden" r:id="rId14"/>
    <sheet name="CountryNames" sheetId="11" r:id="rId15"/>
  </sheets>
  <definedNames>
    <definedName name="_xlnm._FilterDatabase" localSheetId="11" hidden="1">BaseResults!$A$1:$K$1216</definedName>
    <definedName name="_xlnm._FilterDatabase" localSheetId="10" hidden="1">CarbonStocks!$A$1:$K$1037</definedName>
    <definedName name="_xlnm._FilterDatabase" localSheetId="6" hidden="1">ExtractedResidues!$A$1:$I$981</definedName>
    <definedName name="_xlnm._FilterDatabase" localSheetId="5" hidden="1">RemovalsData!$A$1:$H$881</definedName>
    <definedName name="_xlnm._FilterDatabase" localSheetId="8" hidden="1">WoodDemandData!$A$1:$N$241</definedName>
    <definedName name="_xlnm._FilterDatabase" localSheetId="7" hidden="1">WoodSupplyData!$A$1:$O$199</definedName>
    <definedName name="BaseResults">BaseResults!$B$1:$L$577</definedName>
    <definedName name="CarbonStocks">CarbonStocks!$B$1:$K$577</definedName>
    <definedName name="Removals">RemovalsData!$B$1:$H$481</definedName>
  </definedNames>
  <calcPr calcId="114210"/>
</workbook>
</file>

<file path=xl/calcChain.xml><?xml version="1.0" encoding="utf-8"?>
<calcChain xmlns="http://schemas.openxmlformats.org/spreadsheetml/2006/main">
  <c r="A7" i="16"/>
  <c r="A8"/>
  <c r="A9"/>
  <c r="A10"/>
  <c r="A11"/>
  <c r="A12"/>
  <c r="A13"/>
  <c r="A14"/>
  <c r="A15"/>
  <c r="A16"/>
  <c r="A17"/>
  <c r="A18"/>
  <c r="A19"/>
  <c r="A20"/>
  <c r="A21"/>
  <c r="A22"/>
  <c r="A23"/>
  <c r="A24"/>
  <c r="A25"/>
  <c r="A26"/>
  <c r="A27"/>
  <c r="A28"/>
  <c r="A29"/>
  <c r="A30"/>
  <c r="A31"/>
  <c r="A32"/>
  <c r="A33"/>
  <c r="A3" i="8"/>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667"/>
  <c r="A668"/>
  <c r="A669"/>
  <c r="A670"/>
  <c r="A671"/>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2"/>
  <c r="A733"/>
  <c r="A734"/>
  <c r="A735"/>
  <c r="A736"/>
  <c r="A737"/>
  <c r="A738"/>
  <c r="A739"/>
  <c r="A740"/>
  <c r="A741"/>
  <c r="A742"/>
  <c r="A743"/>
  <c r="A744"/>
  <c r="A745"/>
  <c r="A746"/>
  <c r="A747"/>
  <c r="A748"/>
  <c r="A749"/>
  <c r="A750"/>
  <c r="A751"/>
  <c r="A752"/>
  <c r="A753"/>
  <c r="A754"/>
  <c r="A755"/>
  <c r="A756"/>
  <c r="A757"/>
  <c r="A758"/>
  <c r="A759"/>
  <c r="A760"/>
  <c r="A761"/>
  <c r="A762"/>
  <c r="A763"/>
  <c r="A764"/>
  <c r="A765"/>
  <c r="A766"/>
  <c r="A767"/>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837"/>
  <c r="A83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7"/>
  <c r="A898"/>
  <c r="A899"/>
  <c r="A900"/>
  <c r="A901"/>
  <c r="A902"/>
  <c r="A903"/>
  <c r="A904"/>
  <c r="A905"/>
  <c r="A906"/>
  <c r="A907"/>
  <c r="A908"/>
  <c r="A909"/>
  <c r="A910"/>
  <c r="A911"/>
  <c r="A912"/>
  <c r="A913"/>
  <c r="A914"/>
  <c r="A915"/>
  <c r="A916"/>
  <c r="A917"/>
  <c r="A918"/>
  <c r="A919"/>
  <c r="A920"/>
  <c r="A921"/>
  <c r="A922"/>
  <c r="A923"/>
  <c r="A924"/>
  <c r="A925"/>
  <c r="A926"/>
  <c r="A927"/>
  <c r="A928"/>
  <c r="A929"/>
  <c r="A930"/>
  <c r="A931"/>
  <c r="A932"/>
  <c r="A933"/>
  <c r="A934"/>
  <c r="A935"/>
  <c r="A936"/>
  <c r="A937"/>
  <c r="A938"/>
  <c r="A939"/>
  <c r="A940"/>
  <c r="A941"/>
  <c r="A942"/>
  <c r="A943"/>
  <c r="A944"/>
  <c r="A945"/>
  <c r="A946"/>
  <c r="A947"/>
  <c r="A948"/>
  <c r="A949"/>
  <c r="A950"/>
  <c r="A951"/>
  <c r="A952"/>
  <c r="A953"/>
  <c r="A954"/>
  <c r="A955"/>
  <c r="A956"/>
  <c r="A957"/>
  <c r="A958"/>
  <c r="A959"/>
  <c r="A960"/>
  <c r="A961"/>
  <c r="A962"/>
  <c r="A963"/>
  <c r="A964"/>
  <c r="A965"/>
  <c r="A966"/>
  <c r="A967"/>
  <c r="A968"/>
  <c r="A969"/>
  <c r="A970"/>
  <c r="A971"/>
  <c r="A972"/>
  <c r="A973"/>
  <c r="A974"/>
  <c r="A975"/>
  <c r="A976"/>
  <c r="A977"/>
  <c r="A978"/>
  <c r="A979"/>
  <c r="A980"/>
  <c r="A981"/>
  <c r="A982"/>
  <c r="A983"/>
  <c r="A984"/>
  <c r="A985"/>
  <c r="A986"/>
  <c r="A987"/>
  <c r="A988"/>
  <c r="A989"/>
  <c r="A990"/>
  <c r="A991"/>
  <c r="A992"/>
  <c r="A993"/>
  <c r="A994"/>
  <c r="A995"/>
  <c r="A996"/>
  <c r="A997"/>
  <c r="A998"/>
  <c r="A999"/>
  <c r="A1000"/>
  <c r="A1001"/>
  <c r="A1002"/>
  <c r="A1003"/>
  <c r="A1004"/>
  <c r="A1005"/>
  <c r="A1006"/>
  <c r="A1007"/>
  <c r="A1008"/>
  <c r="A1009"/>
  <c r="A1010"/>
  <c r="A1011"/>
  <c r="A1012"/>
  <c r="A1013"/>
  <c r="A1014"/>
  <c r="A1015"/>
  <c r="A1016"/>
  <c r="A1017"/>
  <c r="A1018"/>
  <c r="A1019"/>
  <c r="A1020"/>
  <c r="A1021"/>
  <c r="A1022"/>
  <c r="A1023"/>
  <c r="A1024"/>
  <c r="A1025"/>
  <c r="A1026"/>
  <c r="A1027"/>
  <c r="A1028"/>
  <c r="A1029"/>
  <c r="A1030"/>
  <c r="A1031"/>
  <c r="A1032"/>
  <c r="A1033"/>
  <c r="A1034"/>
  <c r="A1035"/>
  <c r="A1036"/>
  <c r="A1037"/>
  <c r="A3" i="2"/>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667"/>
  <c r="A668"/>
  <c r="A669"/>
  <c r="A670"/>
  <c r="A671"/>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2"/>
  <c r="A733"/>
  <c r="A734"/>
  <c r="A735"/>
  <c r="A736"/>
  <c r="A737"/>
  <c r="A738"/>
  <c r="A739"/>
  <c r="A740"/>
  <c r="A741"/>
  <c r="A742"/>
  <c r="A743"/>
  <c r="A744"/>
  <c r="A745"/>
  <c r="A746"/>
  <c r="A747"/>
  <c r="A748"/>
  <c r="A749"/>
  <c r="A750"/>
  <c r="A751"/>
  <c r="A752"/>
  <c r="A753"/>
  <c r="A754"/>
  <c r="A755"/>
  <c r="A756"/>
  <c r="A757"/>
  <c r="A758"/>
  <c r="A759"/>
  <c r="A760"/>
  <c r="A761"/>
  <c r="A762"/>
  <c r="A763"/>
  <c r="A764"/>
  <c r="A765"/>
  <c r="A766"/>
  <c r="A767"/>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837"/>
  <c r="A83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3" i="3"/>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667"/>
  <c r="A668"/>
  <c r="A669"/>
  <c r="A670"/>
  <c r="A671"/>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2"/>
  <c r="A733"/>
  <c r="A734"/>
  <c r="A735"/>
  <c r="A736"/>
  <c r="A737"/>
  <c r="A738"/>
  <c r="A739"/>
  <c r="A740"/>
  <c r="A741"/>
  <c r="A742"/>
  <c r="A743"/>
  <c r="A744"/>
  <c r="A745"/>
  <c r="A746"/>
  <c r="A747"/>
  <c r="A748"/>
  <c r="A749"/>
  <c r="A750"/>
  <c r="A751"/>
  <c r="A752"/>
  <c r="A753"/>
  <c r="A754"/>
  <c r="A755"/>
  <c r="A756"/>
  <c r="A757"/>
  <c r="A758"/>
  <c r="A759"/>
  <c r="A760"/>
  <c r="A761"/>
  <c r="A762"/>
  <c r="A763"/>
  <c r="A764"/>
  <c r="A765"/>
  <c r="A766"/>
  <c r="A767"/>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837"/>
  <c r="A83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7"/>
  <c r="A898"/>
  <c r="A899"/>
  <c r="A900"/>
  <c r="A901"/>
  <c r="A902"/>
  <c r="A903"/>
  <c r="A904"/>
  <c r="A905"/>
  <c r="A906"/>
  <c r="A907"/>
  <c r="A908"/>
  <c r="A909"/>
  <c r="A910"/>
  <c r="A911"/>
  <c r="A912"/>
  <c r="A913"/>
  <c r="A914"/>
  <c r="A915"/>
  <c r="A916"/>
  <c r="A917"/>
  <c r="A918"/>
  <c r="A919"/>
  <c r="A920"/>
  <c r="A921"/>
  <c r="A922"/>
  <c r="A923"/>
  <c r="A924"/>
  <c r="A925"/>
  <c r="A926"/>
  <c r="A927"/>
  <c r="A928"/>
  <c r="A929"/>
  <c r="A930"/>
  <c r="A931"/>
  <c r="A932"/>
  <c r="A933"/>
  <c r="A934"/>
  <c r="A935"/>
  <c r="A936"/>
  <c r="A937"/>
  <c r="A938"/>
  <c r="A939"/>
  <c r="A940"/>
  <c r="A941"/>
  <c r="A942"/>
  <c r="A943"/>
  <c r="A944"/>
  <c r="A945"/>
  <c r="A946"/>
  <c r="A947"/>
  <c r="A948"/>
  <c r="A949"/>
  <c r="A950"/>
  <c r="A951"/>
  <c r="A952"/>
  <c r="A953"/>
  <c r="A954"/>
  <c r="A955"/>
  <c r="A956"/>
  <c r="A957"/>
  <c r="A958"/>
  <c r="A959"/>
  <c r="A960"/>
  <c r="A961"/>
  <c r="A962"/>
  <c r="A963"/>
  <c r="A964"/>
  <c r="A965"/>
  <c r="A966"/>
  <c r="A967"/>
  <c r="A968"/>
  <c r="A969"/>
  <c r="A970"/>
  <c r="A971"/>
  <c r="A972"/>
  <c r="A973"/>
  <c r="A974"/>
  <c r="A975"/>
  <c r="A976"/>
  <c r="A977"/>
  <c r="A978"/>
  <c r="A979"/>
  <c r="A980"/>
  <c r="A981"/>
  <c r="A1037" i="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B1" i="1"/>
  <c r="A134" i="9"/>
  <c r="A135"/>
  <c r="A136"/>
  <c r="A137"/>
  <c r="A138"/>
  <c r="A139"/>
  <c r="A140"/>
  <c r="A141"/>
  <c r="A142"/>
  <c r="A143"/>
  <c r="A144"/>
  <c r="A145"/>
  <c r="A146"/>
  <c r="A147"/>
  <c r="A148"/>
  <c r="A149"/>
  <c r="A150"/>
  <c r="A151"/>
  <c r="A152"/>
  <c r="A153"/>
  <c r="A154"/>
  <c r="A155"/>
  <c r="A156"/>
  <c r="A157"/>
  <c r="A134" i="10"/>
  <c r="A135"/>
  <c r="A136"/>
  <c r="A137"/>
  <c r="A138"/>
  <c r="A139"/>
  <c r="A140"/>
  <c r="A141"/>
  <c r="A142"/>
  <c r="A143"/>
  <c r="A144"/>
  <c r="A145"/>
  <c r="A146"/>
  <c r="A147"/>
  <c r="A148"/>
  <c r="A149"/>
  <c r="A150"/>
  <c r="A151"/>
  <c r="A152"/>
  <c r="A153"/>
  <c r="A154"/>
  <c r="A155"/>
  <c r="A156"/>
  <c r="A157"/>
  <c r="C3"/>
  <c r="A3"/>
  <c r="D3"/>
  <c r="C4"/>
  <c r="A4"/>
  <c r="D4"/>
  <c r="C5"/>
  <c r="A5"/>
  <c r="D5"/>
  <c r="C6"/>
  <c r="A6"/>
  <c r="D6"/>
  <c r="C7"/>
  <c r="A7"/>
  <c r="D7"/>
  <c r="C8"/>
  <c r="A8"/>
  <c r="D8"/>
  <c r="C9"/>
  <c r="A9"/>
  <c r="D9"/>
  <c r="C10"/>
  <c r="A10"/>
  <c r="D10"/>
  <c r="C11"/>
  <c r="A11"/>
  <c r="D11"/>
  <c r="C12"/>
  <c r="A12"/>
  <c r="D12"/>
  <c r="C13"/>
  <c r="A13"/>
  <c r="D13"/>
  <c r="C14"/>
  <c r="A14"/>
  <c r="D14"/>
  <c r="C15"/>
  <c r="A15"/>
  <c r="D15"/>
  <c r="C16"/>
  <c r="A16"/>
  <c r="D16"/>
  <c r="C17"/>
  <c r="A17"/>
  <c r="D17"/>
  <c r="C18"/>
  <c r="A18"/>
  <c r="D18"/>
  <c r="C19"/>
  <c r="A19"/>
  <c r="D19"/>
  <c r="C20"/>
  <c r="A20"/>
  <c r="D20"/>
  <c r="C21"/>
  <c r="A21"/>
  <c r="D21"/>
  <c r="C22"/>
  <c r="A22"/>
  <c r="D22"/>
  <c r="C23"/>
  <c r="A23"/>
  <c r="D23"/>
  <c r="C24"/>
  <c r="A24"/>
  <c r="D24"/>
  <c r="C25"/>
  <c r="A25"/>
  <c r="D25"/>
  <c r="C26"/>
  <c r="A26"/>
  <c r="D26"/>
  <c r="C27"/>
  <c r="A27"/>
  <c r="D27"/>
  <c r="C28"/>
  <c r="A28"/>
  <c r="D28"/>
  <c r="C29"/>
  <c r="A29"/>
  <c r="D29"/>
  <c r="C30"/>
  <c r="A30"/>
  <c r="D30"/>
  <c r="C31"/>
  <c r="A31"/>
  <c r="D31"/>
  <c r="C32"/>
  <c r="A32"/>
  <c r="D32"/>
  <c r="C33"/>
  <c r="A33"/>
  <c r="D33"/>
  <c r="C34"/>
  <c r="A34"/>
  <c r="D34"/>
  <c r="C35"/>
  <c r="A35"/>
  <c r="D35"/>
  <c r="C36"/>
  <c r="A36"/>
  <c r="D36"/>
  <c r="C37"/>
  <c r="A37"/>
  <c r="D37"/>
  <c r="C38"/>
  <c r="A38"/>
  <c r="D38"/>
  <c r="C39"/>
  <c r="A39"/>
  <c r="D39"/>
  <c r="C40"/>
  <c r="A40"/>
  <c r="D40"/>
  <c r="C41"/>
  <c r="A41"/>
  <c r="D41"/>
  <c r="C42"/>
  <c r="A42"/>
  <c r="D42"/>
  <c r="C43"/>
  <c r="A43"/>
  <c r="D43"/>
  <c r="C44"/>
  <c r="A44"/>
  <c r="D44"/>
  <c r="C45"/>
  <c r="A45"/>
  <c r="D45"/>
  <c r="C46"/>
  <c r="A46"/>
  <c r="D46"/>
  <c r="C47"/>
  <c r="A47"/>
  <c r="D47"/>
  <c r="C48"/>
  <c r="A48"/>
  <c r="D48"/>
  <c r="C49"/>
  <c r="A49"/>
  <c r="D49"/>
  <c r="C50"/>
  <c r="A50"/>
  <c r="D50"/>
  <c r="C51"/>
  <c r="A51"/>
  <c r="D51"/>
  <c r="C52"/>
  <c r="A52"/>
  <c r="D52"/>
  <c r="C53"/>
  <c r="A53"/>
  <c r="D53"/>
  <c r="C54"/>
  <c r="A54"/>
  <c r="D54"/>
  <c r="C55"/>
  <c r="A55"/>
  <c r="D55"/>
  <c r="C56"/>
  <c r="A56"/>
  <c r="D56"/>
  <c r="C57"/>
  <c r="A57"/>
  <c r="D57"/>
  <c r="C58"/>
  <c r="A58"/>
  <c r="D58"/>
  <c r="C59"/>
  <c r="A59"/>
  <c r="D59"/>
  <c r="C60"/>
  <c r="A60"/>
  <c r="D60"/>
  <c r="C61"/>
  <c r="A61"/>
  <c r="D61"/>
  <c r="C62"/>
  <c r="A62"/>
  <c r="D62"/>
  <c r="C63"/>
  <c r="A63"/>
  <c r="D63"/>
  <c r="C64"/>
  <c r="A64"/>
  <c r="D64"/>
  <c r="C65"/>
  <c r="A65"/>
  <c r="D65"/>
  <c r="C66"/>
  <c r="A66"/>
  <c r="D66"/>
  <c r="C67"/>
  <c r="A67"/>
  <c r="D67"/>
  <c r="C68"/>
  <c r="A68"/>
  <c r="D68"/>
  <c r="C69"/>
  <c r="A69"/>
  <c r="D69"/>
  <c r="C70"/>
  <c r="A70"/>
  <c r="D70"/>
  <c r="C71"/>
  <c r="A71"/>
  <c r="D71"/>
  <c r="C72"/>
  <c r="A72"/>
  <c r="D72"/>
  <c r="C73"/>
  <c r="A73"/>
  <c r="D73"/>
  <c r="C74"/>
  <c r="A74"/>
  <c r="D74"/>
  <c r="C75"/>
  <c r="A75"/>
  <c r="D75"/>
  <c r="C76"/>
  <c r="A76"/>
  <c r="D76"/>
  <c r="C77"/>
  <c r="A77"/>
  <c r="D77"/>
  <c r="C78"/>
  <c r="A78"/>
  <c r="D78"/>
  <c r="C79"/>
  <c r="A79"/>
  <c r="D79"/>
  <c r="C80"/>
  <c r="A80"/>
  <c r="D80"/>
  <c r="C81"/>
  <c r="A81"/>
  <c r="D81"/>
  <c r="C82"/>
  <c r="A82"/>
  <c r="D82"/>
  <c r="C83"/>
  <c r="A83"/>
  <c r="D83"/>
  <c r="C84"/>
  <c r="A84"/>
  <c r="D84"/>
  <c r="C85"/>
  <c r="A85"/>
  <c r="D85"/>
  <c r="C86"/>
  <c r="A86"/>
  <c r="D86"/>
  <c r="C87"/>
  <c r="A87"/>
  <c r="D87"/>
  <c r="C88"/>
  <c r="A88"/>
  <c r="D88"/>
  <c r="C89"/>
  <c r="A89"/>
  <c r="D89"/>
  <c r="C90"/>
  <c r="A90"/>
  <c r="D90"/>
  <c r="C91"/>
  <c r="A91"/>
  <c r="D91"/>
  <c r="C92"/>
  <c r="A92"/>
  <c r="D92"/>
  <c r="C93"/>
  <c r="A93"/>
  <c r="D93"/>
  <c r="C94"/>
  <c r="A94"/>
  <c r="D94"/>
  <c r="C95"/>
  <c r="A95"/>
  <c r="D95"/>
  <c r="C96"/>
  <c r="A96"/>
  <c r="D96"/>
  <c r="C97"/>
  <c r="A97"/>
  <c r="D97"/>
  <c r="C98"/>
  <c r="A98"/>
  <c r="D98"/>
  <c r="C99"/>
  <c r="A99"/>
  <c r="D99"/>
  <c r="C100"/>
  <c r="A100"/>
  <c r="D100"/>
  <c r="C101"/>
  <c r="A101"/>
  <c r="D101"/>
  <c r="C102"/>
  <c r="A102"/>
  <c r="D102"/>
  <c r="C103"/>
  <c r="A103"/>
  <c r="D103"/>
  <c r="C104"/>
  <c r="A104"/>
  <c r="D104"/>
  <c r="C105"/>
  <c r="A105"/>
  <c r="D105"/>
  <c r="C106"/>
  <c r="A106"/>
  <c r="D106"/>
  <c r="C107"/>
  <c r="A107"/>
  <c r="D107"/>
  <c r="C108"/>
  <c r="A108"/>
  <c r="D108"/>
  <c r="C109"/>
  <c r="A109"/>
  <c r="D109"/>
  <c r="C110"/>
  <c r="A110"/>
  <c r="D110"/>
  <c r="C111"/>
  <c r="A111"/>
  <c r="D111"/>
  <c r="C112"/>
  <c r="A112"/>
  <c r="D112"/>
  <c r="C113"/>
  <c r="A113"/>
  <c r="D113"/>
  <c r="C114"/>
  <c r="A114"/>
  <c r="D114"/>
  <c r="C115"/>
  <c r="A115"/>
  <c r="D115"/>
  <c r="C116"/>
  <c r="A116"/>
  <c r="D116"/>
  <c r="C117"/>
  <c r="A117"/>
  <c r="D117"/>
  <c r="C118"/>
  <c r="A118"/>
  <c r="D118"/>
  <c r="C119"/>
  <c r="A119"/>
  <c r="D119"/>
  <c r="C120"/>
  <c r="A120"/>
  <c r="D120"/>
  <c r="C121"/>
  <c r="A121"/>
  <c r="D121"/>
  <c r="C122"/>
  <c r="A122"/>
  <c r="D122"/>
  <c r="C123"/>
  <c r="A123"/>
  <c r="D123"/>
  <c r="C124"/>
  <c r="A124"/>
  <c r="D124"/>
  <c r="C125"/>
  <c r="A125"/>
  <c r="D125"/>
  <c r="C126"/>
  <c r="A126"/>
  <c r="D126"/>
  <c r="C127"/>
  <c r="A127"/>
  <c r="D127"/>
  <c r="C128"/>
  <c r="A128"/>
  <c r="D128"/>
  <c r="C129"/>
  <c r="A129"/>
  <c r="D129"/>
  <c r="C130"/>
  <c r="A130"/>
  <c r="D130"/>
  <c r="C131"/>
  <c r="A131"/>
  <c r="D131"/>
  <c r="C132"/>
  <c r="A132"/>
  <c r="D132"/>
  <c r="C133"/>
  <c r="A133"/>
  <c r="D133"/>
  <c r="D2"/>
  <c r="C2"/>
  <c r="A2"/>
  <c r="K28" i="1"/>
  <c r="C29" i="9"/>
  <c r="A29"/>
  <c r="C33"/>
  <c r="A33"/>
  <c r="C61"/>
  <c r="A61"/>
  <c r="C65"/>
  <c r="A65"/>
  <c r="C93"/>
  <c r="A93"/>
  <c r="C97"/>
  <c r="A97"/>
  <c r="C125"/>
  <c r="A125"/>
  <c r="C129"/>
  <c r="A129"/>
  <c r="C3"/>
  <c r="A3"/>
  <c r="D3"/>
  <c r="C4"/>
  <c r="A4"/>
  <c r="D4"/>
  <c r="C5"/>
  <c r="A5"/>
  <c r="D5"/>
  <c r="C6"/>
  <c r="A6"/>
  <c r="D6"/>
  <c r="C7"/>
  <c r="A7"/>
  <c r="D7"/>
  <c r="C8"/>
  <c r="A8"/>
  <c r="D8"/>
  <c r="C9"/>
  <c r="A9"/>
  <c r="D9"/>
  <c r="C10"/>
  <c r="A10"/>
  <c r="D10"/>
  <c r="C11"/>
  <c r="A11"/>
  <c r="D11"/>
  <c r="C12"/>
  <c r="A12"/>
  <c r="D12"/>
  <c r="C13"/>
  <c r="A13"/>
  <c r="D13"/>
  <c r="C14"/>
  <c r="A14"/>
  <c r="D14"/>
  <c r="C15"/>
  <c r="A15"/>
  <c r="D15"/>
  <c r="C16"/>
  <c r="A16"/>
  <c r="D16"/>
  <c r="C17"/>
  <c r="A17"/>
  <c r="D17"/>
  <c r="C18"/>
  <c r="A18"/>
  <c r="D18"/>
  <c r="C19"/>
  <c r="A19"/>
  <c r="D19"/>
  <c r="C20"/>
  <c r="A20"/>
  <c r="D20"/>
  <c r="C21"/>
  <c r="A21"/>
  <c r="D21"/>
  <c r="C22"/>
  <c r="A22"/>
  <c r="D22"/>
  <c r="C23"/>
  <c r="A23"/>
  <c r="D23"/>
  <c r="C24"/>
  <c r="A24"/>
  <c r="D24"/>
  <c r="C25"/>
  <c r="A25"/>
  <c r="D25"/>
  <c r="C26"/>
  <c r="A26"/>
  <c r="D26"/>
  <c r="C27"/>
  <c r="A27"/>
  <c r="D27"/>
  <c r="C28"/>
  <c r="A28"/>
  <c r="D28"/>
  <c r="D29"/>
  <c r="C30"/>
  <c r="A30"/>
  <c r="D30"/>
  <c r="C31"/>
  <c r="A31"/>
  <c r="D31"/>
  <c r="C32"/>
  <c r="A32"/>
  <c r="D32"/>
  <c r="D33"/>
  <c r="C34"/>
  <c r="A34"/>
  <c r="D34"/>
  <c r="C35"/>
  <c r="A35"/>
  <c r="D35"/>
  <c r="C36"/>
  <c r="A36"/>
  <c r="D36"/>
  <c r="C37"/>
  <c r="A37"/>
  <c r="D37"/>
  <c r="C38"/>
  <c r="A38"/>
  <c r="D38"/>
  <c r="C39"/>
  <c r="A39"/>
  <c r="D39"/>
  <c r="C40"/>
  <c r="A40"/>
  <c r="D40"/>
  <c r="C41"/>
  <c r="A41"/>
  <c r="D41"/>
  <c r="C42"/>
  <c r="A42"/>
  <c r="D42"/>
  <c r="C43"/>
  <c r="A43"/>
  <c r="D43"/>
  <c r="C44"/>
  <c r="A44"/>
  <c r="D44"/>
  <c r="C45"/>
  <c r="A45"/>
  <c r="D45"/>
  <c r="C46"/>
  <c r="A46"/>
  <c r="D46"/>
  <c r="C47"/>
  <c r="A47"/>
  <c r="D47"/>
  <c r="C48"/>
  <c r="A48"/>
  <c r="D48"/>
  <c r="C49"/>
  <c r="A49"/>
  <c r="D49"/>
  <c r="C50"/>
  <c r="A50"/>
  <c r="D50"/>
  <c r="C51"/>
  <c r="A51"/>
  <c r="D51"/>
  <c r="C52"/>
  <c r="A52"/>
  <c r="D52"/>
  <c r="C53"/>
  <c r="A53"/>
  <c r="D53"/>
  <c r="C54"/>
  <c r="A54"/>
  <c r="D54"/>
  <c r="C55"/>
  <c r="A55"/>
  <c r="D55"/>
  <c r="C56"/>
  <c r="A56"/>
  <c r="D56"/>
  <c r="C57"/>
  <c r="A57"/>
  <c r="D57"/>
  <c r="C58"/>
  <c r="A58"/>
  <c r="D58"/>
  <c r="C59"/>
  <c r="A59"/>
  <c r="D59"/>
  <c r="C60"/>
  <c r="A60"/>
  <c r="D60"/>
  <c r="D61"/>
  <c r="C62"/>
  <c r="A62"/>
  <c r="D62"/>
  <c r="C63"/>
  <c r="A63"/>
  <c r="D63"/>
  <c r="C64"/>
  <c r="A64"/>
  <c r="D64"/>
  <c r="D65"/>
  <c r="C66"/>
  <c r="A66"/>
  <c r="D66"/>
  <c r="C67"/>
  <c r="A67"/>
  <c r="D67"/>
  <c r="C68"/>
  <c r="A68"/>
  <c r="D68"/>
  <c r="C69"/>
  <c r="A69"/>
  <c r="D69"/>
  <c r="C70"/>
  <c r="A70"/>
  <c r="D70"/>
  <c r="C71"/>
  <c r="A71"/>
  <c r="D71"/>
  <c r="C72"/>
  <c r="A72"/>
  <c r="D72"/>
  <c r="C73"/>
  <c r="A73"/>
  <c r="D73"/>
  <c r="C74"/>
  <c r="A74"/>
  <c r="D74"/>
  <c r="C75"/>
  <c r="A75"/>
  <c r="D75"/>
  <c r="C76"/>
  <c r="A76"/>
  <c r="D76"/>
  <c r="C77"/>
  <c r="A77"/>
  <c r="D77"/>
  <c r="C78"/>
  <c r="A78"/>
  <c r="D78"/>
  <c r="C79"/>
  <c r="A79"/>
  <c r="D79"/>
  <c r="C80"/>
  <c r="A80"/>
  <c r="D80"/>
  <c r="C81"/>
  <c r="A81"/>
  <c r="D81"/>
  <c r="C82"/>
  <c r="A82"/>
  <c r="D82"/>
  <c r="C83"/>
  <c r="A83"/>
  <c r="D83"/>
  <c r="C84"/>
  <c r="A84"/>
  <c r="D84"/>
  <c r="C85"/>
  <c r="A85"/>
  <c r="D85"/>
  <c r="C86"/>
  <c r="A86"/>
  <c r="D86"/>
  <c r="C87"/>
  <c r="A87"/>
  <c r="D87"/>
  <c r="C88"/>
  <c r="A88"/>
  <c r="D88"/>
  <c r="C89"/>
  <c r="A89"/>
  <c r="D89"/>
  <c r="C90"/>
  <c r="A90"/>
  <c r="D90"/>
  <c r="C91"/>
  <c r="A91"/>
  <c r="D91"/>
  <c r="C92"/>
  <c r="A92"/>
  <c r="D92"/>
  <c r="D93"/>
  <c r="C94"/>
  <c r="A94"/>
  <c r="D94"/>
  <c r="C95"/>
  <c r="A95"/>
  <c r="D95"/>
  <c r="C96"/>
  <c r="A96"/>
  <c r="D96"/>
  <c r="D97"/>
  <c r="C98"/>
  <c r="A98"/>
  <c r="D98"/>
  <c r="C99"/>
  <c r="A99"/>
  <c r="D99"/>
  <c r="C100"/>
  <c r="A100"/>
  <c r="D100"/>
  <c r="C101"/>
  <c r="A101"/>
  <c r="D101"/>
  <c r="C102"/>
  <c r="A102"/>
  <c r="D102"/>
  <c r="C103"/>
  <c r="A103"/>
  <c r="D103"/>
  <c r="C104"/>
  <c r="A104"/>
  <c r="D104"/>
  <c r="C105"/>
  <c r="A105"/>
  <c r="D105"/>
  <c r="C106"/>
  <c r="A106"/>
  <c r="D106"/>
  <c r="C107"/>
  <c r="A107"/>
  <c r="D107"/>
  <c r="C108"/>
  <c r="A108"/>
  <c r="D108"/>
  <c r="C109"/>
  <c r="A109"/>
  <c r="D109"/>
  <c r="C110"/>
  <c r="A110"/>
  <c r="D110"/>
  <c r="C111"/>
  <c r="A111"/>
  <c r="D111"/>
  <c r="C112"/>
  <c r="A112"/>
  <c r="D112"/>
  <c r="C113"/>
  <c r="A113"/>
  <c r="D113"/>
  <c r="C114"/>
  <c r="A114"/>
  <c r="D114"/>
  <c r="C115"/>
  <c r="A115"/>
  <c r="D115"/>
  <c r="C116"/>
  <c r="A116"/>
  <c r="D116"/>
  <c r="C117"/>
  <c r="A117"/>
  <c r="D117"/>
  <c r="C118"/>
  <c r="A118"/>
  <c r="D118"/>
  <c r="C119"/>
  <c r="A119"/>
  <c r="D119"/>
  <c r="C120"/>
  <c r="A120"/>
  <c r="D120"/>
  <c r="C121"/>
  <c r="A121"/>
  <c r="D121"/>
  <c r="C122"/>
  <c r="A122"/>
  <c r="D122"/>
  <c r="C123"/>
  <c r="A123"/>
  <c r="D123"/>
  <c r="C124"/>
  <c r="A124"/>
  <c r="D124"/>
  <c r="D125"/>
  <c r="C126"/>
  <c r="A126"/>
  <c r="D126"/>
  <c r="C127"/>
  <c r="A127"/>
  <c r="D127"/>
  <c r="C128"/>
  <c r="A128"/>
  <c r="D128"/>
  <c r="D129"/>
  <c r="C130"/>
  <c r="A130"/>
  <c r="D130"/>
  <c r="C131"/>
  <c r="A131"/>
  <c r="D131"/>
  <c r="C132"/>
  <c r="A132"/>
  <c r="D132"/>
  <c r="C133"/>
  <c r="A133"/>
  <c r="D133"/>
  <c r="D2"/>
  <c r="C2"/>
  <c r="A2"/>
  <c r="E38" i="1"/>
  <c r="E26"/>
  <c r="K30"/>
  <c r="K39"/>
  <c r="F32"/>
  <c r="E23"/>
  <c r="E27"/>
  <c r="F26"/>
  <c r="G26"/>
  <c r="H26"/>
  <c r="E33"/>
  <c r="E24"/>
  <c r="E42"/>
  <c r="K33"/>
  <c r="K23"/>
  <c r="K34"/>
  <c r="K29"/>
  <c r="F29"/>
  <c r="L29"/>
  <c r="E36"/>
  <c r="F34"/>
  <c r="F24"/>
  <c r="K24"/>
  <c r="L24"/>
  <c r="F38"/>
  <c r="F47"/>
  <c r="G47"/>
  <c r="H47"/>
  <c r="E28"/>
  <c r="F30"/>
  <c r="E37"/>
  <c r="E39"/>
  <c r="E25" i="14"/>
  <c r="K37" i="1"/>
  <c r="K27"/>
  <c r="F36"/>
  <c r="G36"/>
  <c r="H36"/>
  <c r="F25"/>
  <c r="F43"/>
  <c r="G43"/>
  <c r="K25"/>
  <c r="F39"/>
  <c r="G39"/>
  <c r="H39"/>
  <c r="E35"/>
  <c r="E34"/>
  <c r="E24" i="14"/>
  <c r="E32" i="1"/>
  <c r="E30"/>
  <c r="F37"/>
  <c r="L37"/>
  <c r="F27"/>
  <c r="L27"/>
  <c r="F35"/>
  <c r="K36"/>
  <c r="K45"/>
  <c r="K38"/>
  <c r="K47"/>
  <c r="E25"/>
  <c r="E29"/>
  <c r="K26"/>
  <c r="F33"/>
  <c r="F42"/>
  <c r="G42"/>
  <c r="H42"/>
  <c r="F23"/>
  <c r="F28"/>
  <c r="E48"/>
  <c r="K35"/>
  <c r="L35"/>
  <c r="K32"/>
  <c r="K41"/>
  <c r="F46"/>
  <c r="G46"/>
  <c r="E19" i="14"/>
  <c r="E45" i="1"/>
  <c r="K42"/>
  <c r="K19" i="14"/>
  <c r="E47" i="1"/>
  <c r="K23" i="14"/>
  <c r="E43" i="1"/>
  <c r="E20" i="14"/>
  <c r="E21"/>
  <c r="K46" i="1"/>
  <c r="E31"/>
  <c r="E41"/>
  <c r="A2" i="8"/>
  <c r="A2" i="7"/>
  <c r="O3" i="5"/>
  <c r="O4"/>
  <c r="O5"/>
  <c r="O6"/>
  <c r="O7"/>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
  <c r="A241" i="6"/>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 r="J53" i="1"/>
  <c r="I53"/>
  <c r="G35"/>
  <c r="H35"/>
  <c r="L34"/>
  <c r="G34"/>
  <c r="G29"/>
  <c r="H29"/>
  <c r="L28"/>
  <c r="G28"/>
  <c r="L23"/>
  <c r="G23"/>
  <c r="L36"/>
  <c r="F44"/>
  <c r="G44"/>
  <c r="H44"/>
  <c r="K40"/>
  <c r="L39"/>
  <c r="F45"/>
  <c r="G45"/>
  <c r="H45"/>
  <c r="F23" i="14"/>
  <c r="G38" i="1"/>
  <c r="H38"/>
  <c r="K31"/>
  <c r="F31"/>
  <c r="L31"/>
  <c r="G25"/>
  <c r="H25"/>
  <c r="G27"/>
  <c r="H27"/>
  <c r="H20" i="14"/>
  <c r="G32" i="1"/>
  <c r="H32"/>
  <c r="G33"/>
  <c r="H33"/>
  <c r="H23" i="14"/>
  <c r="K20"/>
  <c r="K43" i="1"/>
  <c r="K44"/>
  <c r="L32"/>
  <c r="G31"/>
  <c r="H31"/>
  <c r="K21" i="14"/>
  <c r="F48" i="1"/>
  <c r="G48"/>
  <c r="H48"/>
  <c r="G24"/>
  <c r="H24"/>
  <c r="E40"/>
  <c r="K48"/>
  <c r="F41"/>
  <c r="G41"/>
  <c r="H41"/>
  <c r="H27" i="14"/>
  <c r="F40" i="1"/>
  <c r="G40"/>
  <c r="H40"/>
  <c r="E23" i="14"/>
  <c r="E26"/>
  <c r="F20"/>
  <c r="K25"/>
  <c r="K24"/>
  <c r="F25"/>
  <c r="F19"/>
  <c r="F24"/>
  <c r="L25" i="1"/>
  <c r="L26"/>
  <c r="L20" i="14"/>
  <c r="L38" i="1"/>
  <c r="L25" i="14"/>
  <c r="E46" i="1"/>
  <c r="G30"/>
  <c r="H30"/>
  <c r="G37"/>
  <c r="G25" i="14"/>
  <c r="L30" i="1"/>
  <c r="L33"/>
  <c r="F21" i="14"/>
  <c r="E44" i="1"/>
  <c r="E28" i="14"/>
  <c r="I60" i="1"/>
  <c r="K63"/>
  <c r="F63"/>
  <c r="G63"/>
  <c r="E60"/>
  <c r="K60"/>
  <c r="K64"/>
  <c r="K57"/>
  <c r="K38" i="14"/>
  <c r="I63" i="1"/>
  <c r="G60"/>
  <c r="F60"/>
  <c r="E63"/>
  <c r="I59"/>
  <c r="E59"/>
  <c r="K59"/>
  <c r="G59"/>
  <c r="F59"/>
  <c r="L43"/>
  <c r="F27" i="14"/>
  <c r="L47" i="1"/>
  <c r="L40"/>
  <c r="L42"/>
  <c r="E29" i="14"/>
  <c r="K27"/>
  <c r="F29"/>
  <c r="E22"/>
  <c r="L21"/>
  <c r="F18" i="1"/>
  <c r="G18"/>
  <c r="G14" i="14"/>
  <c r="K18" i="1"/>
  <c r="K14" i="14"/>
  <c r="E18" i="1"/>
  <c r="E14" i="14"/>
  <c r="F28"/>
  <c r="H23" i="1"/>
  <c r="H19" i="14"/>
  <c r="G23"/>
  <c r="H34" i="1"/>
  <c r="H24" i="14"/>
  <c r="G24"/>
  <c r="H46" i="1"/>
  <c r="H29" i="14"/>
  <c r="H28" i="1"/>
  <c r="H37"/>
  <c r="H25" i="14"/>
  <c r="H43" i="1"/>
  <c r="G28" i="14"/>
  <c r="E27"/>
  <c r="L19"/>
  <c r="L23"/>
  <c r="L24"/>
  <c r="L46" i="1"/>
  <c r="K26" i="14"/>
  <c r="K28"/>
  <c r="G19"/>
  <c r="G20"/>
  <c r="G21"/>
  <c r="G22"/>
  <c r="F22"/>
  <c r="K22"/>
  <c r="L48" i="1"/>
  <c r="H28" i="14"/>
  <c r="H30"/>
  <c r="H34"/>
  <c r="H21"/>
  <c r="L41" i="1"/>
  <c r="L27" i="14"/>
  <c r="L45" i="1"/>
  <c r="I61"/>
  <c r="I56"/>
  <c r="I37" i="14"/>
  <c r="I64" i="1"/>
  <c r="I57"/>
  <c r="I38" i="14"/>
  <c r="F26"/>
  <c r="L44" i="1"/>
  <c r="G29" i="14"/>
  <c r="F49" i="1"/>
  <c r="G49"/>
  <c r="H49"/>
  <c r="K29" i="14"/>
  <c r="K30"/>
  <c r="K34"/>
  <c r="E49" i="1"/>
  <c r="E53"/>
  <c r="K49"/>
  <c r="L49"/>
  <c r="L53"/>
  <c r="K61"/>
  <c r="K56"/>
  <c r="K37" i="14"/>
  <c r="F64" i="1"/>
  <c r="F57"/>
  <c r="G64"/>
  <c r="G57"/>
  <c r="G38" i="14"/>
  <c r="G61" i="1"/>
  <c r="G56"/>
  <c r="G37" i="14"/>
  <c r="E64" i="1"/>
  <c r="E57"/>
  <c r="E38" i="14"/>
  <c r="E61" i="1"/>
  <c r="E56"/>
  <c r="E37" i="14"/>
  <c r="F61" i="1"/>
  <c r="F56"/>
  <c r="F37" i="14"/>
  <c r="G27"/>
  <c r="G30"/>
  <c r="G34"/>
  <c r="G53" i="1"/>
  <c r="F53"/>
  <c r="L28" i="14"/>
  <c r="L29"/>
  <c r="E30"/>
  <c r="E34"/>
  <c r="F30"/>
  <c r="F34"/>
  <c r="G26"/>
  <c r="I18" i="1"/>
  <c r="I14" i="14"/>
  <c r="F14"/>
  <c r="L14"/>
  <c r="L22"/>
  <c r="L26"/>
  <c r="H26"/>
  <c r="H22"/>
  <c r="H53" i="1"/>
  <c r="J57"/>
  <c r="J38" i="14"/>
  <c r="K53" i="1"/>
  <c r="F38" i="14"/>
  <c r="J56" i="1"/>
  <c r="J37" i="14"/>
  <c r="L57" i="1"/>
  <c r="L38" i="14"/>
  <c r="H56" i="1"/>
  <c r="H37" i="14"/>
  <c r="L56" i="1"/>
  <c r="L37" i="14"/>
  <c r="H57" i="1"/>
  <c r="H38" i="14"/>
  <c r="L30"/>
  <c r="L34"/>
  <c r="H14"/>
  <c r="J14"/>
  <c r="A241" i="5"/>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 r="A241" i="4"/>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 r="K11" i="1"/>
  <c r="K9" i="14"/>
  <c r="F10" i="1"/>
  <c r="F8" i="14"/>
  <c r="K17" i="1"/>
  <c r="K13" i="14"/>
  <c r="K15"/>
  <c r="K12" i="1"/>
  <c r="F12"/>
  <c r="E12"/>
  <c r="F17"/>
  <c r="E17"/>
  <c r="E13" i="14"/>
  <c r="E15"/>
  <c r="E11" i="1"/>
  <c r="E9" i="14"/>
  <c r="K10" i="1"/>
  <c r="K8" i="14"/>
  <c r="F15" i="1"/>
  <c r="E14"/>
  <c r="E15"/>
  <c r="E13"/>
  <c r="K13"/>
  <c r="K14"/>
  <c r="F14"/>
  <c r="F13"/>
  <c r="K15"/>
  <c r="E10"/>
  <c r="E8" i="14"/>
  <c r="F11" i="1"/>
  <c r="G11"/>
  <c r="G9" i="14"/>
  <c r="I10" i="1"/>
  <c r="I8" i="14"/>
  <c r="G10" i="1"/>
  <c r="G8" i="14"/>
  <c r="L14" i="1"/>
  <c r="E10" i="14"/>
  <c r="G13" i="1"/>
  <c r="H13"/>
  <c r="I13"/>
  <c r="J13"/>
  <c r="I14"/>
  <c r="J14"/>
  <c r="G14"/>
  <c r="H14"/>
  <c r="E11" i="14"/>
  <c r="E33"/>
  <c r="E35"/>
  <c r="E52" i="1"/>
  <c r="E54"/>
  <c r="I12"/>
  <c r="G12"/>
  <c r="F10" i="14"/>
  <c r="K10"/>
  <c r="L12" i="1"/>
  <c r="F9" i="14"/>
  <c r="L9"/>
  <c r="I11" i="1"/>
  <c r="I9" i="14"/>
  <c r="L8"/>
  <c r="K52" i="1"/>
  <c r="K54"/>
  <c r="K11" i="14"/>
  <c r="L13" i="1"/>
  <c r="G15"/>
  <c r="F52"/>
  <c r="I15"/>
  <c r="F11" i="14"/>
  <c r="F33"/>
  <c r="F35"/>
  <c r="F54" i="1"/>
  <c r="G17"/>
  <c r="G13" i="14"/>
  <c r="F13"/>
  <c r="I17" i="1"/>
  <c r="I13" i="14"/>
  <c r="H8"/>
  <c r="J8"/>
  <c r="A2" i="3"/>
  <c r="A2" i="2"/>
  <c r="L18" i="1"/>
  <c r="F19"/>
  <c r="L11"/>
  <c r="J10"/>
  <c r="G9"/>
  <c r="G7" i="14"/>
  <c r="I9" i="1"/>
  <c r="I7" i="14"/>
  <c r="F8" i="1"/>
  <c r="F6" i="14"/>
  <c r="E9" i="1"/>
  <c r="E7" i="14"/>
  <c r="K9" i="1"/>
  <c r="K7" i="14"/>
  <c r="G8" i="1"/>
  <c r="G6" i="14"/>
  <c r="F9" i="1"/>
  <c r="F7" i="14"/>
  <c r="I8" i="1"/>
  <c r="I6" i="14"/>
  <c r="E8" i="1"/>
  <c r="E6" i="14"/>
  <c r="K8" i="1"/>
  <c r="K6" i="14"/>
  <c r="I7" i="1"/>
  <c r="I5" i="14"/>
  <c r="F7" i="1"/>
  <c r="F5" i="14"/>
  <c r="E7" i="1"/>
  <c r="E5" i="14"/>
  <c r="G7" i="1"/>
  <c r="G5" i="14"/>
  <c r="K7" i="1"/>
  <c r="J9" i="14"/>
  <c r="L10"/>
  <c r="L13"/>
  <c r="F15"/>
  <c r="L15"/>
  <c r="I52" i="1"/>
  <c r="I11" i="14"/>
  <c r="K33"/>
  <c r="K35"/>
  <c r="L11"/>
  <c r="L33"/>
  <c r="L35"/>
  <c r="J13"/>
  <c r="I15"/>
  <c r="H13"/>
  <c r="G15"/>
  <c r="H15"/>
  <c r="G10"/>
  <c r="H10"/>
  <c r="H12" i="1"/>
  <c r="G52"/>
  <c r="G54"/>
  <c r="G11" i="14"/>
  <c r="I10"/>
  <c r="J10"/>
  <c r="J12" i="1"/>
  <c r="H9" i="14"/>
  <c r="J11" i="1"/>
  <c r="J18"/>
  <c r="H15"/>
  <c r="L15"/>
  <c r="I19"/>
  <c r="J19"/>
  <c r="H10"/>
  <c r="L10"/>
  <c r="J15"/>
  <c r="J52"/>
  <c r="E19"/>
  <c r="L17"/>
  <c r="H17"/>
  <c r="H11"/>
  <c r="H18"/>
  <c r="J17"/>
  <c r="G19"/>
  <c r="H19"/>
  <c r="K19"/>
  <c r="L19"/>
  <c r="J7" i="14"/>
  <c r="E12"/>
  <c r="E16"/>
  <c r="L6"/>
  <c r="J5"/>
  <c r="J6"/>
  <c r="H9" i="1"/>
  <c r="H7" i="14"/>
  <c r="J9" i="1"/>
  <c r="L8"/>
  <c r="J8"/>
  <c r="H6" i="14"/>
  <c r="L7"/>
  <c r="H8" i="1"/>
  <c r="L9"/>
  <c r="I16"/>
  <c r="I20"/>
  <c r="G16"/>
  <c r="G20"/>
  <c r="J7"/>
  <c r="H7"/>
  <c r="H5" i="14"/>
  <c r="L7" i="1"/>
  <c r="E16"/>
  <c r="E20"/>
  <c r="F12" i="14"/>
  <c r="F16"/>
  <c r="F16" i="1"/>
  <c r="F20"/>
  <c r="K16"/>
  <c r="K20"/>
  <c r="K5" i="14"/>
  <c r="L5"/>
  <c r="G12"/>
  <c r="G16"/>
  <c r="J15"/>
  <c r="I12"/>
  <c r="I16"/>
  <c r="H11"/>
  <c r="H33"/>
  <c r="H35"/>
  <c r="G33"/>
  <c r="G35"/>
  <c r="I33"/>
  <c r="J11"/>
  <c r="J33"/>
  <c r="L54" i="1"/>
  <c r="L52"/>
  <c r="H52"/>
  <c r="H54"/>
  <c r="K12" i="14"/>
  <c r="K16"/>
  <c r="L16"/>
  <c r="L16" i="1"/>
  <c r="J16"/>
  <c r="L12" i="14"/>
  <c r="H16" i="1"/>
  <c r="L20"/>
  <c r="H20"/>
  <c r="J20"/>
  <c r="J12" i="14"/>
  <c r="H12"/>
  <c r="H16"/>
  <c r="J16"/>
</calcChain>
</file>

<file path=xl/sharedStrings.xml><?xml version="1.0" encoding="utf-8"?>
<sst xmlns="http://schemas.openxmlformats.org/spreadsheetml/2006/main" count="18666" uniqueCount="289">
  <si>
    <t>unit</t>
  </si>
  <si>
    <t>source</t>
  </si>
  <si>
    <t>Reference scenario</t>
  </si>
  <si>
    <t>Maximising carbon</t>
  </si>
  <si>
    <t>Priority to biodiversity</t>
  </si>
  <si>
    <t>Promoting wood energy</t>
  </si>
  <si>
    <t>Wood balance</t>
  </si>
  <si>
    <t>absolute</t>
  </si>
  <si>
    <t>difference</t>
  </si>
  <si>
    <t>Wood supply</t>
  </si>
  <si>
    <t>Stemwood removals</t>
  </si>
  <si>
    <t>Mm3 ob</t>
  </si>
  <si>
    <t>EFISCEN</t>
  </si>
  <si>
    <t>Harvest residues</t>
  </si>
  <si>
    <t>Mm3</t>
  </si>
  <si>
    <t>Stump extraction</t>
  </si>
  <si>
    <t>Landscape care wood</t>
  </si>
  <si>
    <t>EUwood</t>
  </si>
  <si>
    <t>Post-consumer wood</t>
  </si>
  <si>
    <t>Industrial residues</t>
  </si>
  <si>
    <t>EFI-GTM</t>
  </si>
  <si>
    <t>Trade</t>
  </si>
  <si>
    <t>Total</t>
  </si>
  <si>
    <t>Wood demand</t>
  </si>
  <si>
    <t>Products</t>
  </si>
  <si>
    <t>Energy</t>
  </si>
  <si>
    <t>Gap</t>
  </si>
  <si>
    <t>Supply-Demand</t>
  </si>
  <si>
    <t>Product balance</t>
  </si>
  <si>
    <t>Production</t>
  </si>
  <si>
    <t>Sawnwood</t>
  </si>
  <si>
    <t>Mm3 RWE</t>
  </si>
  <si>
    <t>NA</t>
  </si>
  <si>
    <t>Wood-based panels</t>
  </si>
  <si>
    <t>Paper and paperboard</t>
  </si>
  <si>
    <t>Consumption</t>
  </si>
  <si>
    <t>Net trade</t>
  </si>
  <si>
    <t>Trade balance</t>
  </si>
  <si>
    <t>wood</t>
  </si>
  <si>
    <t>products</t>
  </si>
  <si>
    <t>Total trade</t>
  </si>
  <si>
    <t>Main impacts</t>
  </si>
  <si>
    <t>Carbon in biomass</t>
  </si>
  <si>
    <t>tonne C/ha</t>
  </si>
  <si>
    <t>Forest not available for wood supply</t>
  </si>
  <si>
    <t>Mha</t>
  </si>
  <si>
    <t>Select country:</t>
  </si>
  <si>
    <t>Reference</t>
  </si>
  <si>
    <t>RID</t>
  </si>
  <si>
    <t>Description</t>
  </si>
  <si>
    <t>NUTS</t>
  </si>
  <si>
    <t>NAME</t>
  </si>
  <si>
    <t>Region</t>
  </si>
  <si>
    <t>Step</t>
  </si>
  <si>
    <t>Removals</t>
  </si>
  <si>
    <t>B2 reference</t>
  </si>
  <si>
    <t>AL</t>
  </si>
  <si>
    <t>Albania</t>
  </si>
  <si>
    <t>SouthEast</t>
  </si>
  <si>
    <t>AT</t>
  </si>
  <si>
    <t>Austria</t>
  </si>
  <si>
    <t>CentWest</t>
  </si>
  <si>
    <t>BA</t>
  </si>
  <si>
    <t>Bosnia and Herzegovina</t>
  </si>
  <si>
    <t>BE</t>
  </si>
  <si>
    <t>Belgium</t>
  </si>
  <si>
    <t>BG</t>
  </si>
  <si>
    <t>Bulgaria</t>
  </si>
  <si>
    <t>BY</t>
  </si>
  <si>
    <t>Belarus</t>
  </si>
  <si>
    <t>CentEast</t>
  </si>
  <si>
    <t>CH</t>
  </si>
  <si>
    <t>Switzerland</t>
  </si>
  <si>
    <t>CY</t>
  </si>
  <si>
    <t>Cyprus</t>
  </si>
  <si>
    <t>CZ</t>
  </si>
  <si>
    <t>Czech Republic</t>
  </si>
  <si>
    <t>DE</t>
  </si>
  <si>
    <t>Germany</t>
  </si>
  <si>
    <t>DK</t>
  </si>
  <si>
    <t>Denmark</t>
  </si>
  <si>
    <t>North</t>
  </si>
  <si>
    <t>EE</t>
  </si>
  <si>
    <t>Estonia</t>
  </si>
  <si>
    <t>ES</t>
  </si>
  <si>
    <t>Spain</t>
  </si>
  <si>
    <t>SouthWest</t>
  </si>
  <si>
    <t>FI</t>
  </si>
  <si>
    <t>Finland</t>
  </si>
  <si>
    <t>FR</t>
  </si>
  <si>
    <t>France</t>
  </si>
  <si>
    <t>GR</t>
  </si>
  <si>
    <t>Greece</t>
  </si>
  <si>
    <t>HR</t>
  </si>
  <si>
    <t>Croatia</t>
  </si>
  <si>
    <t>HU</t>
  </si>
  <si>
    <t>Hungary</t>
  </si>
  <si>
    <t>IE</t>
  </si>
  <si>
    <t>Ireland</t>
  </si>
  <si>
    <t>IT</t>
  </si>
  <si>
    <t>Italy</t>
  </si>
  <si>
    <t>LT</t>
  </si>
  <si>
    <t>Lithuania</t>
  </si>
  <si>
    <t>LU</t>
  </si>
  <si>
    <t>Luxembourg</t>
  </si>
  <si>
    <t>LV</t>
  </si>
  <si>
    <t>Latvia</t>
  </si>
  <si>
    <t>MD</t>
  </si>
  <si>
    <t>Republic of Moldova</t>
  </si>
  <si>
    <t>ME</t>
  </si>
  <si>
    <t>Montenegro</t>
  </si>
  <si>
    <t>MK</t>
  </si>
  <si>
    <t>The former Yugoslav Republic of Macedonia</t>
  </si>
  <si>
    <t>NL</t>
  </si>
  <si>
    <t>Netherlands</t>
  </si>
  <si>
    <t>NO</t>
  </si>
  <si>
    <t>Norway</t>
  </si>
  <si>
    <t>PL</t>
  </si>
  <si>
    <t>Poland</t>
  </si>
  <si>
    <t>PT</t>
  </si>
  <si>
    <t>Portugal</t>
  </si>
  <si>
    <t>RO</t>
  </si>
  <si>
    <t>Romania</t>
  </si>
  <si>
    <t>RS</t>
  </si>
  <si>
    <t>Serbia</t>
  </si>
  <si>
    <t>SE</t>
  </si>
  <si>
    <t>Sweden</t>
  </si>
  <si>
    <t>SI</t>
  </si>
  <si>
    <t>Slovenia</t>
  </si>
  <si>
    <t>SK</t>
  </si>
  <si>
    <t>Slovakia</t>
  </si>
  <si>
    <t>TR</t>
  </si>
  <si>
    <t>Turkey</t>
  </si>
  <si>
    <t>UA</t>
  </si>
  <si>
    <t>Ukraine</t>
  </si>
  <si>
    <t>UK</t>
  </si>
  <si>
    <t>United Kingdom</t>
  </si>
  <si>
    <t>B2 carbon</t>
  </si>
  <si>
    <t>B2 wood energy</t>
  </si>
  <si>
    <t>B2 biodiversity</t>
  </si>
  <si>
    <t>EFSOS Total</t>
  </si>
  <si>
    <t>LoggingResidues</t>
  </si>
  <si>
    <t>Stumps</t>
  </si>
  <si>
    <t>ID</t>
  </si>
  <si>
    <t>Country</t>
  </si>
  <si>
    <t>Country2</t>
  </si>
  <si>
    <t>Scenario</t>
  </si>
  <si>
    <t>Year</t>
  </si>
  <si>
    <t>Imports of wood</t>
  </si>
  <si>
    <t>Firewood harvest</t>
  </si>
  <si>
    <t>Landscape Care Wood (LCW), potential</t>
  </si>
  <si>
    <t>Post Consumer Wood (PCW), potential</t>
  </si>
  <si>
    <t>Industry wood residues (other than sawmills)</t>
  </si>
  <si>
    <t>Black liquor</t>
  </si>
  <si>
    <t>Bark (total potential)</t>
  </si>
  <si>
    <t>Supply of harvesting residues for energy</t>
  </si>
  <si>
    <t>Imports of wood based energy</t>
  </si>
  <si>
    <t>AUSTRIA</t>
  </si>
  <si>
    <t>Wood energy scenario</t>
  </si>
  <si>
    <t>BELGIUM</t>
  </si>
  <si>
    <t>BELARUS</t>
  </si>
  <si>
    <t>BOSNIA-HERZEG</t>
  </si>
  <si>
    <t>BULGARIA</t>
  </si>
  <si>
    <t>CROATIA</t>
  </si>
  <si>
    <t>CZECH REPUBLIC</t>
  </si>
  <si>
    <t>DENMARK</t>
  </si>
  <si>
    <t>ESTONIA</t>
  </si>
  <si>
    <t>FINLAND</t>
  </si>
  <si>
    <t>FRANCE</t>
  </si>
  <si>
    <t>GERMANY</t>
  </si>
  <si>
    <t>GREECE</t>
  </si>
  <si>
    <t>HUNGARY</t>
  </si>
  <si>
    <t>IRELAND</t>
  </si>
  <si>
    <t>ITALY</t>
  </si>
  <si>
    <t>LATVIA</t>
  </si>
  <si>
    <t>LITHUANIA</t>
  </si>
  <si>
    <t>NETHERLANDS</t>
  </si>
  <si>
    <t>NORWAY</t>
  </si>
  <si>
    <t>POLAND</t>
  </si>
  <si>
    <t>PORTUGAL</t>
  </si>
  <si>
    <t>ROMANIA</t>
  </si>
  <si>
    <t>SERBIA</t>
  </si>
  <si>
    <t>SLOVAKIA</t>
  </si>
  <si>
    <t>SLOVENIA</t>
  </si>
  <si>
    <t>SPAIN</t>
  </si>
  <si>
    <t>SWEDEN</t>
  </si>
  <si>
    <t>SWITZERLAND</t>
  </si>
  <si>
    <t>TURKEY</t>
  </si>
  <si>
    <t>UNITED KINGDOM</t>
  </si>
  <si>
    <t>UKRAINE</t>
  </si>
  <si>
    <t>RESTofEUROPE</t>
  </si>
  <si>
    <t>CentralWest</t>
  </si>
  <si>
    <t>CentralEast</t>
  </si>
  <si>
    <t>Other</t>
  </si>
  <si>
    <t>Sawmill and plywood residues</t>
  </si>
  <si>
    <t>Other industrial residues</t>
  </si>
  <si>
    <t>Chemical pulp</t>
  </si>
  <si>
    <t>Mech. Pulp</t>
  </si>
  <si>
    <t>Panels</t>
  </si>
  <si>
    <t>PLYW</t>
  </si>
  <si>
    <t>PELLET</t>
  </si>
  <si>
    <t>Wood residues from sawmill and plywood</t>
  </si>
  <si>
    <t>Deficit after potential</t>
  </si>
  <si>
    <t>Hide</t>
  </si>
  <si>
    <t>production</t>
  </si>
  <si>
    <t>Sawnwood coniferous</t>
  </si>
  <si>
    <t>Sawnwood non-coniferous</t>
  </si>
  <si>
    <t>Plywood &amp; veneer</t>
  </si>
  <si>
    <t>Particle board</t>
  </si>
  <si>
    <t>Fibreboard</t>
  </si>
  <si>
    <t>Newsprint</t>
  </si>
  <si>
    <t>Printing &amp; writing paper</t>
  </si>
  <si>
    <t>Other paper &amp; paperboard</t>
  </si>
  <si>
    <t>consumption</t>
  </si>
  <si>
    <t>net trade</t>
  </si>
  <si>
    <t>Demand</t>
  </si>
  <si>
    <t>TotalDemand</t>
  </si>
  <si>
    <t>TotalBiomass</t>
  </si>
  <si>
    <t>AbovegroundBiomass</t>
  </si>
  <si>
    <t>BelowgroundBiomass</t>
  </si>
  <si>
    <t>Soil</t>
  </si>
  <si>
    <t>total biomass carbon</t>
  </si>
  <si>
    <t>FAWS</t>
  </si>
  <si>
    <t>GrStock</t>
  </si>
  <si>
    <t>NAI</t>
  </si>
  <si>
    <t>Fellings</t>
  </si>
  <si>
    <t>ForestArea</t>
  </si>
  <si>
    <t>biomass/ha</t>
  </si>
  <si>
    <t>Total forest area</t>
  </si>
  <si>
    <t>FNAWS</t>
  </si>
  <si>
    <t>Sawnwood Conif.</t>
  </si>
  <si>
    <t>Sawnwood Non-Conif.</t>
  </si>
  <si>
    <t>Printing &amp; Writing paper</t>
  </si>
  <si>
    <t>Other paper &amp; Board</t>
  </si>
  <si>
    <t>AUSTR</t>
  </si>
  <si>
    <t>BELGI</t>
  </si>
  <si>
    <t>BELRU</t>
  </si>
  <si>
    <t>BOSHE</t>
  </si>
  <si>
    <t>BULGA</t>
  </si>
  <si>
    <t>CROAT</t>
  </si>
  <si>
    <t>CZECH</t>
  </si>
  <si>
    <t>DENMA</t>
  </si>
  <si>
    <t>ESTON</t>
  </si>
  <si>
    <t>FINLA</t>
  </si>
  <si>
    <t>FRANC</t>
  </si>
  <si>
    <t>GERMA</t>
  </si>
  <si>
    <t>GREEC</t>
  </si>
  <si>
    <t>HUNGA</t>
  </si>
  <si>
    <t>IRLAN</t>
  </si>
  <si>
    <t>LATVI</t>
  </si>
  <si>
    <t>LITHU</t>
  </si>
  <si>
    <t>NETHL</t>
  </si>
  <si>
    <t>NORWA</t>
  </si>
  <si>
    <t>POLAN</t>
  </si>
  <si>
    <t>PORTU</t>
  </si>
  <si>
    <t>ROMAN</t>
  </si>
  <si>
    <t>SERBI</t>
  </si>
  <si>
    <t>SLOVK</t>
  </si>
  <si>
    <t>SLOVN</t>
  </si>
  <si>
    <t>SWEDE</t>
  </si>
  <si>
    <t>SWITZ</t>
  </si>
  <si>
    <t>TURKE</t>
  </si>
  <si>
    <t>UKING</t>
  </si>
  <si>
    <t>UKRAI</t>
  </si>
  <si>
    <t>OTEUR</t>
  </si>
  <si>
    <t>Small countries in Europe</t>
  </si>
  <si>
    <t>Country selected:</t>
  </si>
  <si>
    <t>EFSOS - countries and regions</t>
  </si>
  <si>
    <t>Prefix1</t>
  </si>
  <si>
    <t>EFSOS</t>
  </si>
  <si>
    <t>Name</t>
  </si>
  <si>
    <t>Code</t>
  </si>
  <si>
    <t>region</t>
  </si>
  <si>
    <t>ECE</t>
  </si>
  <si>
    <t>REP MOLDAVIA</t>
  </si>
  <si>
    <t>ECW</t>
  </si>
  <si>
    <t>GB</t>
  </si>
  <si>
    <t>LUXEMBOURG</t>
  </si>
  <si>
    <t>ALBANIA</t>
  </si>
  <si>
    <t>ESE</t>
  </si>
  <si>
    <t>CYPRUS</t>
  </si>
  <si>
    <t>MONTENEGRO</t>
  </si>
  <si>
    <t>MACEDONIA</t>
  </si>
  <si>
    <t>ESW</t>
  </si>
  <si>
    <t>MALTA</t>
  </si>
  <si>
    <t>MT</t>
  </si>
  <si>
    <t>EUN</t>
  </si>
  <si>
    <t>ICELAND</t>
  </si>
  <si>
    <t>IS</t>
  </si>
</sst>
</file>

<file path=xl/styles.xml><?xml version="1.0" encoding="utf-8"?>
<styleSheet xmlns="http://schemas.openxmlformats.org/spreadsheetml/2006/main">
  <numFmts count="1">
    <numFmt numFmtId="164" formatCode="0.0"/>
  </numFmts>
  <fonts count="29">
    <font>
      <sz val="11"/>
      <color theme="1"/>
      <name val="Calibri"/>
      <family val="2"/>
      <scheme val="minor"/>
    </font>
    <font>
      <b/>
      <sz val="11"/>
      <color indexed="8"/>
      <name val="Calibri"/>
      <family val="2"/>
    </font>
    <font>
      <sz val="10"/>
      <name val="MS Sans Serif"/>
      <family val="2"/>
    </font>
    <font>
      <sz val="10"/>
      <name val="Calibri"/>
      <family val="2"/>
    </font>
    <font>
      <sz val="10"/>
      <name val="Arial"/>
      <family val="2"/>
    </font>
    <font>
      <sz val="10"/>
      <name val="Arial"/>
      <family val="2"/>
    </font>
    <font>
      <sz val="11"/>
      <color indexed="8"/>
      <name val="Arial"/>
      <family val="2"/>
    </font>
    <font>
      <sz val="11"/>
      <name val="Calibri"/>
      <family val="2"/>
    </font>
    <font>
      <b/>
      <sz val="12"/>
      <color indexed="18"/>
      <name val="Tahoma"/>
      <family val="2"/>
    </font>
    <font>
      <b/>
      <sz val="10"/>
      <color indexed="18"/>
      <name val="Tahoma"/>
      <family val="2"/>
    </font>
    <font>
      <sz val="11"/>
      <color indexed="62"/>
      <name val="Tahoma"/>
      <family val="2"/>
    </font>
    <font>
      <sz val="10"/>
      <color indexed="62"/>
      <name val="Tahoma"/>
      <family val="2"/>
    </font>
    <font>
      <sz val="12"/>
      <color indexed="8"/>
      <name val="Arial"/>
      <family val="2"/>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sz val="11"/>
      <color rgb="FF3F3F76"/>
      <name val="Arial"/>
      <family val="2"/>
    </font>
    <font>
      <sz val="11"/>
      <color rgb="FFFA7D00"/>
      <name val="Arial"/>
      <family val="2"/>
    </font>
    <font>
      <sz val="11"/>
      <color rgb="FF9C6500"/>
      <name val="Arial"/>
      <family val="2"/>
    </font>
    <font>
      <b/>
      <sz val="11"/>
      <color rgb="FF3F3F3F"/>
      <name val="Arial"/>
      <family val="2"/>
    </font>
    <font>
      <b/>
      <sz val="11"/>
      <color theme="1"/>
      <name val="Arial"/>
      <family val="2"/>
    </font>
    <font>
      <sz val="11"/>
      <color rgb="FFFF0000"/>
      <name val="Arial"/>
      <family val="2"/>
    </font>
  </fonts>
  <fills count="44">
    <fill>
      <patternFill patternType="none"/>
    </fill>
    <fill>
      <patternFill patternType="gray125"/>
    </fill>
    <fill>
      <patternFill patternType="solid">
        <fgColor indexed="26"/>
      </patternFill>
    </fill>
    <fill>
      <patternFill patternType="solid">
        <fgColor indexed="10"/>
        <bgColor indexed="64"/>
      </patternFill>
    </fill>
    <fill>
      <patternFill patternType="solid">
        <fgColor indexed="13"/>
        <bgColor indexed="64"/>
      </patternFill>
    </fill>
    <fill>
      <patternFill patternType="solid">
        <fgColor indexed="50"/>
        <bgColor indexed="64"/>
      </patternFill>
    </fill>
    <fill>
      <patternFill patternType="solid">
        <fgColor indexed="40"/>
        <bgColor indexed="64"/>
      </patternFill>
    </fill>
    <fill>
      <patternFill patternType="solid">
        <fgColor indexed="36"/>
        <bgColor indexed="64"/>
      </patternFill>
    </fill>
    <fill>
      <patternFill patternType="solid">
        <fgColor indexed="46"/>
        <bgColor indexed="64"/>
      </patternFill>
    </fill>
    <fill>
      <patternFill patternType="solid">
        <fgColor indexed="22"/>
        <bgColor indexed="64"/>
      </patternFill>
    </fill>
    <fill>
      <patternFill patternType="solid">
        <fgColor indexed="43"/>
        <bgColor indexed="64"/>
      </patternFill>
    </fill>
    <fill>
      <patternFill patternType="solid">
        <fgColor indexed="29"/>
        <bgColor indexed="64"/>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4">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3">
    <xf numFmtId="0" fontId="0" fillId="0" borderId="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5" fillId="37" borderId="0" applyNumberFormat="0" applyBorder="0" applyAlignment="0" applyProtection="0"/>
    <xf numFmtId="0" fontId="16" fillId="38" borderId="15" applyNumberFormat="0" applyAlignment="0" applyProtection="0"/>
    <xf numFmtId="0" fontId="17" fillId="39" borderId="16" applyNumberFormat="0" applyAlignment="0" applyProtection="0"/>
    <xf numFmtId="0" fontId="18" fillId="0" borderId="0" applyNumberFormat="0" applyFill="0" applyBorder="0" applyAlignment="0" applyProtection="0"/>
    <xf numFmtId="0" fontId="19" fillId="40" borderId="0" applyNumberFormat="0" applyBorder="0" applyAlignment="0" applyProtection="0"/>
    <xf numFmtId="0" fontId="20" fillId="0" borderId="17" applyNumberFormat="0" applyFill="0" applyAlignment="0" applyProtection="0"/>
    <xf numFmtId="0" fontId="21" fillId="0" borderId="18" applyNumberFormat="0" applyFill="0" applyAlignment="0" applyProtection="0"/>
    <xf numFmtId="0" fontId="22" fillId="0" borderId="19" applyNumberFormat="0" applyFill="0" applyAlignment="0" applyProtection="0"/>
    <xf numFmtId="0" fontId="22" fillId="0" borderId="0" applyNumberFormat="0" applyFill="0" applyBorder="0" applyAlignment="0" applyProtection="0"/>
    <xf numFmtId="0" fontId="23" fillId="41" borderId="15" applyNumberFormat="0" applyAlignment="0" applyProtection="0"/>
    <xf numFmtId="0" fontId="24" fillId="0" borderId="20" applyNumberFormat="0" applyFill="0" applyAlignment="0" applyProtection="0"/>
    <xf numFmtId="0" fontId="25" fillId="42" borderId="0" applyNumberFormat="0" applyBorder="0" applyAlignment="0" applyProtection="0"/>
    <xf numFmtId="0" fontId="4" fillId="0" borderId="0"/>
    <xf numFmtId="0" fontId="2" fillId="0" borderId="0"/>
    <xf numFmtId="0" fontId="13" fillId="0" borderId="0"/>
    <xf numFmtId="0" fontId="5" fillId="0" borderId="0"/>
    <xf numFmtId="0" fontId="5" fillId="0" borderId="0"/>
    <xf numFmtId="0" fontId="2" fillId="0" borderId="0"/>
    <xf numFmtId="0" fontId="5" fillId="0" borderId="0"/>
    <xf numFmtId="0" fontId="5" fillId="0" borderId="0"/>
    <xf numFmtId="0" fontId="2" fillId="0" borderId="0"/>
    <xf numFmtId="0" fontId="2" fillId="0" borderId="0"/>
    <xf numFmtId="0" fontId="5" fillId="0" borderId="0"/>
    <xf numFmtId="0" fontId="2" fillId="0" borderId="0"/>
    <xf numFmtId="0" fontId="6" fillId="43" borderId="21" applyNumberFormat="0" applyFont="0" applyAlignment="0" applyProtection="0"/>
    <xf numFmtId="0" fontId="26" fillId="38" borderId="22" applyNumberFormat="0" applyAlignment="0" applyProtection="0"/>
    <xf numFmtId="0" fontId="27" fillId="0" borderId="23" applyNumberFormat="0" applyFill="0" applyAlignment="0" applyProtection="0"/>
    <xf numFmtId="0" fontId="28" fillId="0" borderId="0" applyNumberFormat="0" applyFill="0" applyBorder="0" applyAlignment="0" applyProtection="0"/>
  </cellStyleXfs>
  <cellXfs count="153">
    <xf numFmtId="0" fontId="0" fillId="0" borderId="0" xfId="0"/>
    <xf numFmtId="0" fontId="0" fillId="0" borderId="0" xfId="0" applyFill="1"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1" xfId="0" applyBorder="1" applyAlignment="1">
      <alignment horizontal="center"/>
    </xf>
    <xf numFmtId="0" fontId="0" fillId="0" borderId="2" xfId="0" applyBorder="1" applyAlignment="1">
      <alignment horizontal="center"/>
    </xf>
    <xf numFmtId="0" fontId="0" fillId="0" borderId="5" xfId="0" applyBorder="1"/>
    <xf numFmtId="0" fontId="0" fillId="0" borderId="6" xfId="0" applyBorder="1"/>
    <xf numFmtId="164" fontId="3" fillId="0" borderId="7" xfId="48" applyNumberFormat="1" applyFont="1" applyBorder="1"/>
    <xf numFmtId="164" fontId="0" fillId="0" borderId="6" xfId="0" applyNumberFormat="1" applyBorder="1"/>
    <xf numFmtId="164" fontId="0" fillId="0" borderId="7" xfId="0" applyNumberFormat="1" applyBorder="1"/>
    <xf numFmtId="0" fontId="0" fillId="0" borderId="0" xfId="0" applyBorder="1"/>
    <xf numFmtId="164" fontId="0" fillId="0" borderId="1" xfId="0" applyNumberFormat="1" applyBorder="1"/>
    <xf numFmtId="164" fontId="0" fillId="0" borderId="2" xfId="0" applyNumberFormat="1" applyBorder="1"/>
    <xf numFmtId="0" fontId="0" fillId="0" borderId="2" xfId="0" applyFill="1" applyBorder="1"/>
    <xf numFmtId="0" fontId="1" fillId="0" borderId="8" xfId="0" applyFont="1" applyBorder="1"/>
    <xf numFmtId="0" fontId="1" fillId="0" borderId="9" xfId="0" applyFont="1" applyBorder="1"/>
    <xf numFmtId="164" fontId="1" fillId="0" borderId="10" xfId="0" applyNumberFormat="1" applyFont="1" applyBorder="1"/>
    <xf numFmtId="164" fontId="1" fillId="0" borderId="9" xfId="0" applyNumberFormat="1" applyFont="1" applyBorder="1"/>
    <xf numFmtId="164" fontId="1" fillId="0" borderId="1" xfId="0" applyNumberFormat="1" applyFont="1" applyBorder="1"/>
    <xf numFmtId="164" fontId="1" fillId="0" borderId="2" xfId="0" applyNumberFormat="1" applyFont="1" applyBorder="1"/>
    <xf numFmtId="164" fontId="0" fillId="0" borderId="5" xfId="0" applyNumberFormat="1" applyBorder="1"/>
    <xf numFmtId="164" fontId="0" fillId="0" borderId="0" xfId="0" applyNumberFormat="1" applyBorder="1"/>
    <xf numFmtId="0" fontId="0" fillId="0" borderId="8" xfId="0" applyBorder="1"/>
    <xf numFmtId="164" fontId="1" fillId="0" borderId="8" xfId="0" applyNumberFormat="1" applyFont="1" applyBorder="1"/>
    <xf numFmtId="0" fontId="0" fillId="0" borderId="3" xfId="0" applyBorder="1" applyAlignment="1">
      <alignment horizontal="center" vertical="center"/>
    </xf>
    <xf numFmtId="0" fontId="0" fillId="0" borderId="11" xfId="0" applyBorder="1"/>
    <xf numFmtId="164" fontId="0" fillId="0" borderId="3" xfId="0" applyNumberFormat="1" applyBorder="1"/>
    <xf numFmtId="164" fontId="0" fillId="0" borderId="4" xfId="0" applyNumberFormat="1" applyBorder="1"/>
    <xf numFmtId="164" fontId="0" fillId="0" borderId="11" xfId="0" applyNumberFormat="1" applyBorder="1"/>
    <xf numFmtId="164" fontId="0" fillId="0" borderId="0" xfId="0" applyNumberFormat="1" applyFill="1" applyBorder="1"/>
    <xf numFmtId="0" fontId="0" fillId="0" borderId="5" xfId="0" applyFill="1" applyBorder="1"/>
    <xf numFmtId="0" fontId="1" fillId="0" borderId="8" xfId="0" applyFont="1" applyFill="1" applyBorder="1"/>
    <xf numFmtId="0" fontId="1" fillId="0" borderId="0" xfId="0" applyFont="1" applyFill="1" applyBorder="1"/>
    <xf numFmtId="0" fontId="1" fillId="0" borderId="0" xfId="0" applyFont="1" applyBorder="1"/>
    <xf numFmtId="164" fontId="1" fillId="0" borderId="0" xfId="0" applyNumberFormat="1" applyFont="1" applyBorder="1"/>
    <xf numFmtId="2" fontId="1" fillId="0" borderId="0" xfId="0" applyNumberFormat="1" applyFont="1" applyBorder="1"/>
    <xf numFmtId="0" fontId="0" fillId="0" borderId="7" xfId="0" applyBorder="1"/>
    <xf numFmtId="0" fontId="0" fillId="0" borderId="5" xfId="0" applyFont="1" applyFill="1" applyBorder="1"/>
    <xf numFmtId="164" fontId="0" fillId="0" borderId="7" xfId="0" applyNumberFormat="1" applyFont="1" applyBorder="1"/>
    <xf numFmtId="164" fontId="0" fillId="0" borderId="6" xfId="0" applyNumberFormat="1" applyFont="1" applyBorder="1"/>
    <xf numFmtId="164" fontId="0" fillId="0" borderId="5" xfId="0" applyNumberFormat="1" applyFont="1" applyBorder="1"/>
    <xf numFmtId="0" fontId="0" fillId="0" borderId="5" xfId="0" applyFont="1" applyBorder="1"/>
    <xf numFmtId="0" fontId="0" fillId="0" borderId="6" xfId="0" applyFont="1" applyBorder="1"/>
    <xf numFmtId="0" fontId="0" fillId="0" borderId="0" xfId="0" applyFont="1" applyFill="1" applyBorder="1"/>
    <xf numFmtId="164" fontId="0" fillId="0" borderId="1" xfId="0" applyNumberFormat="1" applyFont="1" applyBorder="1"/>
    <xf numFmtId="164" fontId="0" fillId="0" borderId="2" xfId="0" applyNumberFormat="1" applyFont="1" applyBorder="1"/>
    <xf numFmtId="164" fontId="0" fillId="0" borderId="0" xfId="0" applyNumberFormat="1" applyFont="1" applyBorder="1"/>
    <xf numFmtId="0" fontId="0" fillId="0" borderId="0" xfId="0" applyFont="1" applyBorder="1"/>
    <xf numFmtId="0" fontId="0" fillId="0" borderId="1" xfId="0" applyFont="1" applyBorder="1"/>
    <xf numFmtId="0" fontId="0" fillId="0" borderId="2" xfId="0" applyFont="1" applyBorder="1"/>
    <xf numFmtId="0" fontId="1" fillId="0" borderId="10" xfId="0" applyFont="1" applyBorder="1"/>
    <xf numFmtId="0" fontId="0" fillId="0" borderId="8" xfId="0" applyFill="1" applyBorder="1"/>
    <xf numFmtId="0" fontId="0" fillId="0" borderId="9" xfId="0" applyBorder="1"/>
    <xf numFmtId="164" fontId="0" fillId="0" borderId="10" xfId="0" applyNumberFormat="1" applyBorder="1"/>
    <xf numFmtId="164" fontId="0" fillId="0" borderId="8" xfId="0" applyNumberFormat="1" applyBorder="1"/>
    <xf numFmtId="164" fontId="0" fillId="0" borderId="9" xfId="0" applyNumberFormat="1" applyBorder="1"/>
    <xf numFmtId="0" fontId="2" fillId="0" borderId="0" xfId="48" applyFont="1"/>
    <xf numFmtId="0" fontId="4" fillId="0" borderId="0" xfId="37"/>
    <xf numFmtId="0" fontId="2" fillId="0" borderId="0" xfId="48"/>
    <xf numFmtId="0" fontId="4" fillId="0" borderId="0" xfId="37" quotePrefix="1" applyNumberFormat="1"/>
    <xf numFmtId="0" fontId="2" fillId="0" borderId="0" xfId="38"/>
    <xf numFmtId="0" fontId="0" fillId="3" borderId="0" xfId="0" applyFill="1"/>
    <xf numFmtId="0" fontId="0" fillId="4" borderId="0" xfId="0" applyFill="1"/>
    <xf numFmtId="0" fontId="0" fillId="5" borderId="0" xfId="0" applyFill="1"/>
    <xf numFmtId="0" fontId="5" fillId="6" borderId="12" xfId="41" applyFont="1" applyFill="1" applyBorder="1" applyAlignment="1">
      <alignment wrapText="1"/>
    </xf>
    <xf numFmtId="0" fontId="5" fillId="6" borderId="0" xfId="41" applyFont="1" applyFill="1" applyBorder="1" applyAlignment="1">
      <alignment wrapText="1"/>
    </xf>
    <xf numFmtId="0" fontId="0" fillId="0" borderId="0" xfId="0" applyFill="1" applyAlignment="1">
      <alignment horizontal="left"/>
    </xf>
    <xf numFmtId="0" fontId="1" fillId="0" borderId="0" xfId="0" applyFont="1" applyFill="1"/>
    <xf numFmtId="0" fontId="0" fillId="0" borderId="0" xfId="0" applyFill="1"/>
    <xf numFmtId="3" fontId="0" fillId="0" borderId="0" xfId="0" applyNumberFormat="1" applyFill="1"/>
    <xf numFmtId="0" fontId="0" fillId="0" borderId="0" xfId="0" applyFill="1" applyBorder="1" applyAlignment="1">
      <alignment horizontal="left"/>
    </xf>
    <xf numFmtId="3" fontId="0" fillId="0" borderId="12" xfId="0" applyNumberFormat="1" applyFill="1" applyBorder="1"/>
    <xf numFmtId="0" fontId="0" fillId="0" borderId="0" xfId="0" quotePrefix="1" applyNumberFormat="1"/>
    <xf numFmtId="0" fontId="0" fillId="6" borderId="0" xfId="0" applyFill="1"/>
    <xf numFmtId="0" fontId="0" fillId="7" borderId="0" xfId="0" applyFill="1"/>
    <xf numFmtId="164" fontId="0" fillId="0" borderId="0" xfId="0" applyNumberFormat="1"/>
    <xf numFmtId="0" fontId="0" fillId="0" borderId="10" xfId="0" applyBorder="1"/>
    <xf numFmtId="0" fontId="0" fillId="0" borderId="12" xfId="0" applyBorder="1" applyAlignment="1">
      <alignment wrapText="1"/>
    </xf>
    <xf numFmtId="0" fontId="0" fillId="0" borderId="13" xfId="0" applyBorder="1" applyAlignment="1">
      <alignment wrapText="1"/>
    </xf>
    <xf numFmtId="0" fontId="0" fillId="0" borderId="0" xfId="0" applyFill="1" applyBorder="1" applyAlignment="1">
      <alignment wrapText="1"/>
    </xf>
    <xf numFmtId="0" fontId="0" fillId="0" borderId="12" xfId="0" applyBorder="1"/>
    <xf numFmtId="0" fontId="0" fillId="0" borderId="14" xfId="0" applyBorder="1"/>
    <xf numFmtId="0" fontId="0" fillId="0" borderId="0" xfId="0" applyNumberFormat="1"/>
    <xf numFmtId="0" fontId="5" fillId="0" borderId="0" xfId="0" quotePrefix="1" applyNumberFormat="1" applyFont="1"/>
    <xf numFmtId="164" fontId="7" fillId="0" borderId="7" xfId="48" applyNumberFormat="1" applyFont="1" applyBorder="1"/>
    <xf numFmtId="0" fontId="5" fillId="0" borderId="0" xfId="37" quotePrefix="1" applyNumberFormat="1" applyFont="1"/>
    <xf numFmtId="0" fontId="8" fillId="2" borderId="0" xfId="40" applyFont="1" applyFill="1" applyAlignment="1" applyProtection="1">
      <alignment horizontal="left"/>
    </xf>
    <xf numFmtId="0" fontId="9" fillId="2" borderId="0" xfId="40" applyFont="1" applyFill="1" applyAlignment="1" applyProtection="1">
      <alignment horizontal="center"/>
    </xf>
    <xf numFmtId="0" fontId="5" fillId="0" borderId="0" xfId="40"/>
    <xf numFmtId="0" fontId="10" fillId="0" borderId="0" xfId="40" applyFont="1" applyProtection="1"/>
    <xf numFmtId="0" fontId="11" fillId="0" borderId="0" xfId="40" applyFont="1" applyProtection="1"/>
    <xf numFmtId="0" fontId="12" fillId="0" borderId="8" xfId="40" applyFont="1" applyBorder="1"/>
    <xf numFmtId="0" fontId="12" fillId="0" borderId="8" xfId="40" applyFont="1" applyBorder="1" applyAlignment="1">
      <alignment horizontal="left"/>
    </xf>
    <xf numFmtId="0" fontId="12" fillId="0" borderId="8" xfId="40" applyFont="1" applyBorder="1" applyAlignment="1">
      <alignment horizontal="right"/>
    </xf>
    <xf numFmtId="0" fontId="12" fillId="0" borderId="0" xfId="40" applyFont="1"/>
    <xf numFmtId="0" fontId="12" fillId="0" borderId="0" xfId="40" applyFont="1" applyAlignment="1">
      <alignment horizontal="left"/>
    </xf>
    <xf numFmtId="0" fontId="12" fillId="0" borderId="0" xfId="40" applyFont="1" applyBorder="1" applyAlignment="1">
      <alignment horizontal="center"/>
    </xf>
    <xf numFmtId="0" fontId="12" fillId="0" borderId="0" xfId="40" applyFont="1" applyAlignment="1">
      <alignment horizontal="right"/>
    </xf>
    <xf numFmtId="0" fontId="12" fillId="0" borderId="0" xfId="40" quotePrefix="1" applyNumberFormat="1" applyFont="1" applyFill="1"/>
    <xf numFmtId="0" fontId="12" fillId="0" borderId="0" xfId="40" quotePrefix="1" applyNumberFormat="1" applyFont="1" applyFill="1" applyAlignment="1">
      <alignment horizontal="left"/>
    </xf>
    <xf numFmtId="0" fontId="12" fillId="8" borderId="0" xfId="40" applyNumberFormat="1" applyFont="1" applyFill="1" applyAlignment="1">
      <alignment horizontal="right"/>
    </xf>
    <xf numFmtId="0" fontId="5" fillId="8" borderId="0" xfId="40" applyFill="1"/>
    <xf numFmtId="0" fontId="12" fillId="9" borderId="0" xfId="40" quotePrefix="1" applyNumberFormat="1" applyFont="1" applyFill="1"/>
    <xf numFmtId="0" fontId="12" fillId="9" borderId="0" xfId="40" quotePrefix="1" applyNumberFormat="1" applyFont="1" applyFill="1" applyAlignment="1">
      <alignment horizontal="left"/>
    </xf>
    <xf numFmtId="0" fontId="12" fillId="0" borderId="8" xfId="40" quotePrefix="1" applyNumberFormat="1" applyFont="1" applyBorder="1"/>
    <xf numFmtId="0" fontId="12" fillId="0" borderId="8" xfId="40" quotePrefix="1" applyNumberFormat="1" applyFont="1" applyBorder="1" applyAlignment="1">
      <alignment horizontal="left"/>
    </xf>
    <xf numFmtId="0" fontId="12" fillId="8" borderId="8" xfId="40" applyNumberFormat="1" applyFont="1" applyFill="1" applyBorder="1" applyAlignment="1">
      <alignment horizontal="right"/>
    </xf>
    <xf numFmtId="0" fontId="12" fillId="0" borderId="0" xfId="40" quotePrefix="1" applyNumberFormat="1" applyFont="1"/>
    <xf numFmtId="0" fontId="12" fillId="0" borderId="0" xfId="40" quotePrefix="1" applyNumberFormat="1" applyFont="1" applyAlignment="1">
      <alignment horizontal="left"/>
    </xf>
    <xf numFmtId="0" fontId="5" fillId="8" borderId="5" xfId="40" applyFill="1" applyBorder="1"/>
    <xf numFmtId="0" fontId="5" fillId="8" borderId="0" xfId="40" applyFill="1" applyBorder="1"/>
    <xf numFmtId="0" fontId="5" fillId="8" borderId="8" xfId="40" applyFill="1" applyBorder="1"/>
    <xf numFmtId="0" fontId="12" fillId="8" borderId="5" xfId="40" applyNumberFormat="1" applyFont="1" applyFill="1" applyBorder="1" applyAlignment="1">
      <alignment horizontal="right"/>
    </xf>
    <xf numFmtId="0" fontId="12" fillId="8" borderId="0" xfId="40" applyNumberFormat="1" applyFont="1" applyFill="1" applyBorder="1" applyAlignment="1">
      <alignment horizontal="right"/>
    </xf>
    <xf numFmtId="0" fontId="12" fillId="10" borderId="8" xfId="40" applyNumberFormat="1" applyFont="1" applyFill="1" applyBorder="1" applyAlignment="1">
      <alignment horizontal="right"/>
    </xf>
    <xf numFmtId="0" fontId="5" fillId="10" borderId="8" xfId="40" applyFill="1" applyBorder="1"/>
    <xf numFmtId="0" fontId="12" fillId="10" borderId="5" xfId="40" applyNumberFormat="1" applyFont="1" applyFill="1" applyBorder="1" applyAlignment="1">
      <alignment horizontal="right"/>
    </xf>
    <xf numFmtId="0" fontId="5" fillId="10" borderId="5" xfId="40" applyFill="1" applyBorder="1"/>
    <xf numFmtId="0" fontId="12" fillId="10" borderId="0" xfId="40" applyNumberFormat="1" applyFont="1" applyFill="1" applyBorder="1" applyAlignment="1">
      <alignment horizontal="right"/>
    </xf>
    <xf numFmtId="0" fontId="5" fillId="10" borderId="0" xfId="40" applyFill="1" applyBorder="1"/>
    <xf numFmtId="0" fontId="12" fillId="10" borderId="0" xfId="40" applyNumberFormat="1" applyFont="1" applyFill="1" applyAlignment="1">
      <alignment horizontal="right"/>
    </xf>
    <xf numFmtId="0" fontId="5" fillId="10" borderId="0" xfId="40" applyFill="1"/>
    <xf numFmtId="0" fontId="12" fillId="11" borderId="0" xfId="40" applyNumberFormat="1" applyFont="1" applyFill="1" applyBorder="1" applyAlignment="1">
      <alignment horizontal="right"/>
    </xf>
    <xf numFmtId="0" fontId="12" fillId="11" borderId="5" xfId="40" applyNumberFormat="1" applyFont="1" applyFill="1" applyBorder="1" applyAlignment="1">
      <alignment horizontal="right"/>
    </xf>
    <xf numFmtId="0" fontId="12" fillId="11" borderId="8" xfId="40" applyNumberFormat="1" applyFont="1" applyFill="1" applyBorder="1" applyAlignment="1">
      <alignment horizontal="right"/>
    </xf>
    <xf numFmtId="0" fontId="12" fillId="11" borderId="0" xfId="40" applyNumberFormat="1" applyFont="1" applyFill="1" applyAlignment="1">
      <alignment horizontal="right"/>
    </xf>
    <xf numFmtId="0" fontId="12" fillId="4" borderId="0" xfId="40" applyNumberFormat="1" applyFont="1" applyFill="1" applyAlignment="1">
      <alignment horizontal="right"/>
    </xf>
    <xf numFmtId="0" fontId="5" fillId="4" borderId="0" xfId="40" applyFill="1"/>
    <xf numFmtId="0" fontId="12" fillId="4" borderId="0" xfId="40" applyNumberFormat="1" applyFont="1" applyFill="1" applyBorder="1" applyAlignment="1">
      <alignment horizontal="right"/>
    </xf>
    <xf numFmtId="0" fontId="12" fillId="4" borderId="5" xfId="40" applyNumberFormat="1" applyFont="1" applyFill="1" applyBorder="1" applyAlignment="1">
      <alignment horizontal="right"/>
    </xf>
    <xf numFmtId="0" fontId="5" fillId="4" borderId="5" xfId="40" applyFill="1" applyBorder="1"/>
    <xf numFmtId="0" fontId="5" fillId="4" borderId="0" xfId="40" applyFill="1" applyBorder="1"/>
    <xf numFmtId="0" fontId="12" fillId="12" borderId="8" xfId="40" applyNumberFormat="1" applyFont="1" applyFill="1" applyBorder="1" applyAlignment="1">
      <alignment horizontal="right"/>
    </xf>
    <xf numFmtId="0" fontId="5" fillId="12" borderId="8" xfId="40" applyFill="1" applyBorder="1"/>
    <xf numFmtId="0" fontId="12" fillId="12" borderId="0" xfId="40" applyNumberFormat="1" applyFont="1" applyFill="1" applyAlignment="1">
      <alignment horizontal="right"/>
    </xf>
    <xf numFmtId="0" fontId="5" fillId="12" borderId="0" xfId="40" applyFill="1"/>
    <xf numFmtId="0" fontId="12" fillId="12" borderId="0" xfId="40" applyNumberFormat="1" applyFont="1" applyFill="1" applyBorder="1" applyAlignment="1">
      <alignment horizontal="right"/>
    </xf>
    <xf numFmtId="0" fontId="12" fillId="12" borderId="5" xfId="40" applyNumberFormat="1" applyFont="1" applyFill="1" applyBorder="1" applyAlignment="1">
      <alignment horizontal="right"/>
    </xf>
    <xf numFmtId="0" fontId="5" fillId="12" borderId="5" xfId="40" applyFill="1" applyBorder="1"/>
    <xf numFmtId="0" fontId="5" fillId="12" borderId="0" xfId="40" applyFill="1" applyBorder="1"/>
    <xf numFmtId="0" fontId="12" fillId="0" borderId="11" xfId="40" quotePrefix="1" applyNumberFormat="1" applyFont="1" applyFill="1" applyBorder="1"/>
    <xf numFmtId="0" fontId="12" fillId="0" borderId="11" xfId="40" quotePrefix="1" applyNumberFormat="1" applyFont="1" applyFill="1" applyBorder="1" applyAlignment="1">
      <alignment horizontal="left"/>
    </xf>
    <xf numFmtId="0" fontId="5" fillId="12" borderId="11" xfId="40" applyFill="1" applyBorder="1"/>
    <xf numFmtId="0" fontId="0" fillId="0" borderId="7" xfId="0" applyBorder="1" applyAlignment="1">
      <alignment horizontal="center"/>
    </xf>
    <xf numFmtId="0" fontId="0" fillId="0" borderId="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cellXfs>
  <cellStyles count="53">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2 2" xfId="38"/>
    <cellStyle name="Normal 2 3" xfId="39"/>
    <cellStyle name="Normal 2 4" xfId="40"/>
    <cellStyle name="Normal 3" xfId="41"/>
    <cellStyle name="Normal 3 2" xfId="42"/>
    <cellStyle name="Normal 3 3" xfId="43"/>
    <cellStyle name="Normal 3 3 2" xfId="44"/>
    <cellStyle name="Normal 3 4" xfId="45"/>
    <cellStyle name="Normal 4" xfId="46"/>
    <cellStyle name="Normal 5" xfId="47"/>
    <cellStyle name="Normal_EFISCENResults_20110223" xfId="48"/>
    <cellStyle name="Note 2" xfId="49"/>
    <cellStyle name="Output 2" xfId="50"/>
    <cellStyle name="Total 2" xfId="51"/>
    <cellStyle name="Warning Text 2" xfId="5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419100</xdr:colOff>
      <xdr:row>23</xdr:row>
      <xdr:rowOff>142875</xdr:rowOff>
    </xdr:to>
    <xdr:sp macro="" textlink="">
      <xdr:nvSpPr>
        <xdr:cNvPr id="2" name="TextBox 1"/>
        <xdr:cNvSpPr txBox="1"/>
      </xdr:nvSpPr>
      <xdr:spPr>
        <a:xfrm>
          <a:off x="0" y="0"/>
          <a:ext cx="7124700" cy="452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300">
              <a:solidFill>
                <a:schemeClr val="dk1"/>
              </a:solidFill>
              <a:effectLst/>
              <a:latin typeface="+mn-lt"/>
              <a:ea typeface="+mn-ea"/>
              <a:cs typeface="+mn-cs"/>
            </a:rPr>
            <a:t>This file is part of a series of files to make the numerical outputs of the European Forest Sector Outlook Study (EFSOS II)</a:t>
          </a:r>
          <a:r>
            <a:rPr lang="en-GB" sz="1300" baseline="0">
              <a:solidFill>
                <a:schemeClr val="dk1"/>
              </a:solidFill>
              <a:effectLst/>
              <a:latin typeface="+mn-lt"/>
              <a:ea typeface="+mn-ea"/>
              <a:cs typeface="+mn-cs"/>
            </a:rPr>
            <a:t> more accessible. This file contains a summary of all 4 quantified scenarios in terms of wood balance, product balance and trade balance, </a:t>
          </a:r>
          <a:r>
            <a:rPr lang="en-GB" sz="1300">
              <a:solidFill>
                <a:schemeClr val="dk1"/>
              </a:solidFill>
              <a:effectLst/>
              <a:latin typeface="+mn-lt"/>
              <a:ea typeface="+mn-ea"/>
              <a:cs typeface="+mn-cs"/>
            </a:rPr>
            <a:t>analogous to Table 20 of the main report. Data are from various sources within the model framework</a:t>
          </a:r>
          <a:r>
            <a:rPr lang="en-GB" sz="1300" baseline="0">
              <a:solidFill>
                <a:schemeClr val="dk1"/>
              </a:solidFill>
              <a:effectLst/>
              <a:latin typeface="+mn-lt"/>
              <a:ea typeface="+mn-ea"/>
              <a:cs typeface="+mn-cs"/>
            </a:rPr>
            <a:t> of EFSOS II. </a:t>
          </a:r>
          <a:r>
            <a:rPr lang="en-GB" sz="1300">
              <a:solidFill>
                <a:schemeClr val="dk1"/>
              </a:solidFill>
              <a:effectLst/>
              <a:latin typeface="+mn-lt"/>
              <a:ea typeface="+mn-ea"/>
              <a:cs typeface="+mn-cs"/>
            </a:rPr>
            <a:t>The file is prepared by M.J. Schelhaas (Alterra, Wageningen UR). Information on the whole EFSOS II study can be found in the main report:</a:t>
          </a:r>
        </a:p>
        <a:p>
          <a:endParaRPr lang="nl-NL" sz="1300">
            <a:solidFill>
              <a:schemeClr val="dk1"/>
            </a:solidFill>
            <a:effectLst/>
            <a:latin typeface="+mn-lt"/>
            <a:ea typeface="+mn-ea"/>
            <a:cs typeface="+mn-cs"/>
          </a:endParaRPr>
        </a:p>
        <a:p>
          <a:r>
            <a:rPr lang="en-GB" sz="1300">
              <a:solidFill>
                <a:schemeClr val="dk1"/>
              </a:solidFill>
              <a:effectLst/>
              <a:latin typeface="+mn-lt"/>
              <a:ea typeface="+mn-ea"/>
              <a:cs typeface="+mn-cs"/>
            </a:rPr>
            <a:t>UNECE and FAO 2011 The European Forest Sector Outlook Study II 2010-2030. United Nations, New York and Geneva, 2011 (abbreviated to EFSOS II)</a:t>
          </a:r>
        </a:p>
        <a:p>
          <a:endParaRPr lang="nl-NL" sz="1300">
            <a:solidFill>
              <a:schemeClr val="dk1"/>
            </a:solidFill>
            <a:effectLst/>
            <a:latin typeface="+mn-lt"/>
            <a:ea typeface="+mn-ea"/>
            <a:cs typeface="+mn-cs"/>
          </a:endParaRPr>
        </a:p>
        <a:p>
          <a:r>
            <a:rPr lang="en-GB" sz="1300">
              <a:solidFill>
                <a:schemeClr val="dk1"/>
              </a:solidFill>
              <a:effectLst/>
              <a:latin typeface="+mn-lt"/>
              <a:ea typeface="+mn-ea"/>
              <a:cs typeface="+mn-cs"/>
            </a:rPr>
            <a:t>When using the data, please include the abovementioned reference.</a:t>
          </a:r>
          <a:endParaRPr lang="nl-NL" sz="1300">
            <a:solidFill>
              <a:schemeClr val="dk1"/>
            </a:solidFill>
            <a:effectLst/>
            <a:latin typeface="+mn-lt"/>
            <a:ea typeface="+mn-ea"/>
            <a:cs typeface="+mn-cs"/>
          </a:endParaRPr>
        </a:p>
        <a:p>
          <a:endParaRPr lang="nl-NL" sz="1300"/>
        </a:p>
        <a:p>
          <a:endParaRPr lang="nl-NL" sz="1300"/>
        </a:p>
        <a:p>
          <a:r>
            <a:rPr lang="nl-NL" sz="1300"/>
            <a:t>How to use</a:t>
          </a:r>
          <a:r>
            <a:rPr lang="nl-NL" sz="1300" baseline="0"/>
            <a:t> the file: Go to the sheet 'Summary sheet', and select the country or country group you are interested in, in the top line. The table shows the main data for wood, product and trade balance for the selected country (group).</a:t>
          </a:r>
          <a:endParaRPr lang="nl-NL" sz="13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0</xdr:row>
      <xdr:rowOff>171450</xdr:rowOff>
    </xdr:from>
    <xdr:to>
      <xdr:col>12</xdr:col>
      <xdr:colOff>257175</xdr:colOff>
      <xdr:row>25</xdr:row>
      <xdr:rowOff>171450</xdr:rowOff>
    </xdr:to>
    <xdr:sp macro="" textlink="">
      <xdr:nvSpPr>
        <xdr:cNvPr id="2" name="TextBox 1"/>
        <xdr:cNvSpPr txBox="1"/>
      </xdr:nvSpPr>
      <xdr:spPr>
        <a:xfrm>
          <a:off x="171450" y="171450"/>
          <a:ext cx="7400925" cy="476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300">
              <a:solidFill>
                <a:schemeClr val="dk1"/>
              </a:solidFill>
              <a:effectLst/>
              <a:latin typeface="+mn-lt"/>
              <a:ea typeface="+mn-ea"/>
              <a:cs typeface="+mn-cs"/>
            </a:rPr>
            <a:t>The EFSOS II main report includes a </a:t>
          </a:r>
          <a:r>
            <a:rPr lang="en-GB" sz="1300" i="1">
              <a:solidFill>
                <a:schemeClr val="dk1"/>
              </a:solidFill>
              <a:effectLst/>
              <a:latin typeface="+mn-lt"/>
              <a:ea typeface="+mn-ea"/>
              <a:cs typeface="+mn-cs"/>
            </a:rPr>
            <a:t>Reference scenario</a:t>
          </a:r>
          <a:r>
            <a:rPr lang="en-GB" sz="1300">
              <a:solidFill>
                <a:schemeClr val="dk1"/>
              </a:solidFill>
              <a:effectLst/>
              <a:latin typeface="+mn-lt"/>
              <a:ea typeface="+mn-ea"/>
              <a:cs typeface="+mn-cs"/>
            </a:rPr>
            <a:t> and four </a:t>
          </a:r>
          <a:r>
            <a:rPr lang="en-GB" sz="1300" i="1">
              <a:solidFill>
                <a:schemeClr val="dk1"/>
              </a:solidFill>
              <a:effectLst/>
              <a:latin typeface="+mn-lt"/>
              <a:ea typeface="+mn-ea"/>
              <a:cs typeface="+mn-cs"/>
            </a:rPr>
            <a:t>Policy scenarios</a:t>
          </a:r>
          <a:r>
            <a:rPr lang="en-GB" sz="1300">
              <a:solidFill>
                <a:schemeClr val="dk1"/>
              </a:solidFill>
              <a:effectLst/>
              <a:latin typeface="+mn-lt"/>
              <a:ea typeface="+mn-ea"/>
              <a:cs typeface="+mn-cs"/>
            </a:rPr>
            <a:t>. Originally, it was foreseen to have two reference scenarios, one based on the IPCC A1 SRES scenario, and one on the IPCC B2 SRES scenario. All four </a:t>
          </a:r>
          <a:r>
            <a:rPr lang="en-GB" sz="1300" i="1">
              <a:solidFill>
                <a:schemeClr val="dk1"/>
              </a:solidFill>
              <a:effectLst/>
              <a:latin typeface="+mn-lt"/>
              <a:ea typeface="+mn-ea"/>
              <a:cs typeface="+mn-cs"/>
            </a:rPr>
            <a:t>Policy scenarios</a:t>
          </a:r>
          <a:r>
            <a:rPr lang="en-GB" sz="1300">
              <a:solidFill>
                <a:schemeClr val="dk1"/>
              </a:solidFill>
              <a:effectLst/>
              <a:latin typeface="+mn-lt"/>
              <a:ea typeface="+mn-ea"/>
              <a:cs typeface="+mn-cs"/>
            </a:rPr>
            <a:t> would be tested against both the A1 and B2 background data. Due to resource constraints, only the B2 Reference scenario was finally presented, along with the four policy scenarios. Some models projected both the A1 and B2 scenarios. In those cases, scenarios are named as A1 Reference, A1 wood energy, etc., and their data is included in the files. If no indication is given on the SRES scenario, it is always based on the B2 background data. Minor inconsistencies between naming of the scenarios might be encountered in the different Excel files.</a:t>
          </a:r>
          <a:endParaRPr lang="nl-NL" sz="1300">
            <a:solidFill>
              <a:schemeClr val="dk1"/>
            </a:solidFill>
            <a:effectLst/>
            <a:latin typeface="+mn-lt"/>
            <a:ea typeface="+mn-ea"/>
            <a:cs typeface="+mn-cs"/>
          </a:endParaRPr>
        </a:p>
        <a:p>
          <a:r>
            <a:rPr lang="en-GB" sz="1300">
              <a:solidFill>
                <a:schemeClr val="dk1"/>
              </a:solidFill>
              <a:effectLst/>
              <a:latin typeface="+mn-lt"/>
              <a:ea typeface="+mn-ea"/>
              <a:cs typeface="+mn-cs"/>
            </a:rPr>
            <a:t> </a:t>
          </a:r>
          <a:endParaRPr lang="nl-NL" sz="1300">
            <a:solidFill>
              <a:schemeClr val="dk1"/>
            </a:solidFill>
            <a:effectLst/>
            <a:latin typeface="+mn-lt"/>
            <a:ea typeface="+mn-ea"/>
            <a:cs typeface="+mn-cs"/>
          </a:endParaRPr>
        </a:p>
        <a:p>
          <a:r>
            <a:rPr lang="en-GB" sz="1300">
              <a:solidFill>
                <a:schemeClr val="dk1"/>
              </a:solidFill>
              <a:effectLst/>
              <a:latin typeface="+mn-lt"/>
              <a:ea typeface="+mn-ea"/>
              <a:cs typeface="+mn-cs"/>
            </a:rPr>
            <a:t>The four policy scenarios are </a:t>
          </a:r>
          <a:r>
            <a:rPr lang="en-GB" sz="1300" i="1">
              <a:solidFill>
                <a:schemeClr val="dk1"/>
              </a:solidFill>
              <a:effectLst/>
              <a:latin typeface="+mn-lt"/>
              <a:ea typeface="+mn-ea"/>
              <a:cs typeface="+mn-cs"/>
            </a:rPr>
            <a:t>Maximising biomass carbon</a:t>
          </a:r>
          <a:r>
            <a:rPr lang="en-GB" sz="1300">
              <a:solidFill>
                <a:schemeClr val="dk1"/>
              </a:solidFill>
              <a:effectLst/>
              <a:latin typeface="+mn-lt"/>
              <a:ea typeface="+mn-ea"/>
              <a:cs typeface="+mn-cs"/>
            </a:rPr>
            <a:t>; </a:t>
          </a:r>
          <a:r>
            <a:rPr lang="en-GB" sz="1300" i="1">
              <a:solidFill>
                <a:schemeClr val="dk1"/>
              </a:solidFill>
              <a:effectLst/>
              <a:latin typeface="+mn-lt"/>
              <a:ea typeface="+mn-ea"/>
              <a:cs typeface="+mn-cs"/>
            </a:rPr>
            <a:t>Promoting wood energy</a:t>
          </a:r>
          <a:r>
            <a:rPr lang="en-GB" sz="1300">
              <a:solidFill>
                <a:schemeClr val="dk1"/>
              </a:solidFill>
              <a:effectLst/>
              <a:latin typeface="+mn-lt"/>
              <a:ea typeface="+mn-ea"/>
              <a:cs typeface="+mn-cs"/>
            </a:rPr>
            <a:t>; </a:t>
          </a:r>
          <a:r>
            <a:rPr lang="en-GB" sz="1300" i="1">
              <a:solidFill>
                <a:schemeClr val="dk1"/>
              </a:solidFill>
              <a:effectLst/>
              <a:latin typeface="+mn-lt"/>
              <a:ea typeface="+mn-ea"/>
              <a:cs typeface="+mn-cs"/>
            </a:rPr>
            <a:t>Priority to biodiversity </a:t>
          </a:r>
          <a:r>
            <a:rPr lang="en-GB" sz="1300">
              <a:solidFill>
                <a:schemeClr val="dk1"/>
              </a:solidFill>
              <a:effectLst/>
              <a:latin typeface="+mn-lt"/>
              <a:ea typeface="+mn-ea"/>
              <a:cs typeface="+mn-cs"/>
            </a:rPr>
            <a:t>and </a:t>
          </a:r>
          <a:r>
            <a:rPr lang="en-GB" sz="1300" i="1">
              <a:solidFill>
                <a:schemeClr val="dk1"/>
              </a:solidFill>
              <a:effectLst/>
              <a:latin typeface="+mn-lt"/>
              <a:ea typeface="+mn-ea"/>
              <a:cs typeface="+mn-cs"/>
            </a:rPr>
            <a:t>Fostering innovation and competitiveness</a:t>
          </a:r>
          <a:r>
            <a:rPr lang="en-GB" sz="1300">
              <a:solidFill>
                <a:schemeClr val="dk1"/>
              </a:solidFill>
              <a:effectLst/>
              <a:latin typeface="+mn-lt"/>
              <a:ea typeface="+mn-ea"/>
              <a:cs typeface="+mn-cs"/>
            </a:rPr>
            <a:t>. The </a:t>
          </a:r>
          <a:r>
            <a:rPr lang="en-GB" sz="1300" i="1">
              <a:solidFill>
                <a:schemeClr val="dk1"/>
              </a:solidFill>
              <a:effectLst/>
              <a:latin typeface="+mn-lt"/>
              <a:ea typeface="+mn-ea"/>
              <a:cs typeface="+mn-cs"/>
            </a:rPr>
            <a:t>Maximising biomass carbon scenario</a:t>
          </a:r>
          <a:r>
            <a:rPr lang="en-GB" sz="1300">
              <a:solidFill>
                <a:schemeClr val="dk1"/>
              </a:solidFill>
              <a:effectLst/>
              <a:latin typeface="+mn-lt"/>
              <a:ea typeface="+mn-ea"/>
              <a:cs typeface="+mn-cs"/>
            </a:rPr>
            <a:t> explored how much more carbon could be sequestered by European forests, without reducing the annual harvest of stemwood for products and energy, and without expanding the area of forest. In the </a:t>
          </a:r>
          <a:r>
            <a:rPr lang="en-GB" sz="1300" i="1">
              <a:solidFill>
                <a:schemeClr val="dk1"/>
              </a:solidFill>
              <a:effectLst/>
              <a:latin typeface="+mn-lt"/>
              <a:ea typeface="+mn-ea"/>
              <a:cs typeface="+mn-cs"/>
            </a:rPr>
            <a:t>Promoting wood energy</a:t>
          </a:r>
          <a:r>
            <a:rPr lang="en-GB" sz="1300">
              <a:solidFill>
                <a:schemeClr val="dk1"/>
              </a:solidFill>
              <a:effectLst/>
              <a:latin typeface="+mn-lt"/>
              <a:ea typeface="+mn-ea"/>
              <a:cs typeface="+mn-cs"/>
            </a:rPr>
            <a:t> </a:t>
          </a:r>
          <a:r>
            <a:rPr lang="en-GB" sz="1300" i="1">
              <a:solidFill>
                <a:schemeClr val="dk1"/>
              </a:solidFill>
              <a:effectLst/>
              <a:latin typeface="+mn-lt"/>
              <a:ea typeface="+mn-ea"/>
              <a:cs typeface="+mn-cs"/>
            </a:rPr>
            <a:t>scenario</a:t>
          </a:r>
          <a:r>
            <a:rPr lang="en-GB" sz="1300">
              <a:solidFill>
                <a:schemeClr val="dk1"/>
              </a:solidFill>
              <a:effectLst/>
              <a:latin typeface="+mn-lt"/>
              <a:ea typeface="+mn-ea"/>
              <a:cs typeface="+mn-cs"/>
            </a:rPr>
            <a:t>, absolute priority is attached to meeting the official targets for renewable energy. The P</a:t>
          </a:r>
          <a:r>
            <a:rPr lang="en-GB" sz="1300" i="1">
              <a:solidFill>
                <a:schemeClr val="dk1"/>
              </a:solidFill>
              <a:effectLst/>
              <a:latin typeface="+mn-lt"/>
              <a:ea typeface="+mn-ea"/>
              <a:cs typeface="+mn-cs"/>
            </a:rPr>
            <a:t>riority to biodiversity scenario</a:t>
          </a:r>
          <a:r>
            <a:rPr lang="en-GB" sz="1300">
              <a:solidFill>
                <a:schemeClr val="dk1"/>
              </a:solidFill>
              <a:effectLst/>
              <a:latin typeface="+mn-lt"/>
              <a:ea typeface="+mn-ea"/>
              <a:cs typeface="+mn-cs"/>
            </a:rPr>
            <a:t> assumes a significant increase in area of forest protected for biodiversity conservation (6.2 million ha more than in the </a:t>
          </a:r>
          <a:r>
            <a:rPr lang="en-GB" sz="1300" i="1">
              <a:solidFill>
                <a:schemeClr val="dk1"/>
              </a:solidFill>
              <a:effectLst/>
              <a:latin typeface="+mn-lt"/>
              <a:ea typeface="+mn-ea"/>
              <a:cs typeface="+mn-cs"/>
            </a:rPr>
            <a:t>Reference scenario</a:t>
          </a:r>
          <a:r>
            <a:rPr lang="en-GB" sz="1300">
              <a:solidFill>
                <a:schemeClr val="dk1"/>
              </a:solidFill>
              <a:effectLst/>
              <a:latin typeface="+mn-lt"/>
              <a:ea typeface="+mn-ea"/>
              <a:cs typeface="+mn-cs"/>
            </a:rPr>
            <a:t>) and several measures intended to promote biodiversity in forests available for wood supply: no extraction at all of harvest residues or stumps, longer rotations and more mixed stands. Demand for wood (for products and energy) is assumed to remain unchanged from the </a:t>
          </a:r>
          <a:r>
            <a:rPr lang="en-GB" sz="1300" i="1">
              <a:solidFill>
                <a:schemeClr val="dk1"/>
              </a:solidFill>
              <a:effectLst/>
              <a:latin typeface="+mn-lt"/>
              <a:ea typeface="+mn-ea"/>
              <a:cs typeface="+mn-cs"/>
            </a:rPr>
            <a:t>Reference scenario</a:t>
          </a:r>
          <a:r>
            <a:rPr lang="en-GB" sz="1300">
              <a:solidFill>
                <a:schemeClr val="dk1"/>
              </a:solidFill>
              <a:effectLst/>
              <a:latin typeface="+mn-lt"/>
              <a:ea typeface="+mn-ea"/>
              <a:cs typeface="+mn-cs"/>
            </a:rPr>
            <a:t>, as are the non-forest components of wood supply. The </a:t>
          </a:r>
          <a:r>
            <a:rPr lang="en-GB" sz="1300" i="1">
              <a:solidFill>
                <a:schemeClr val="dk1"/>
              </a:solidFill>
              <a:effectLst/>
              <a:latin typeface="+mn-lt"/>
              <a:ea typeface="+mn-ea"/>
              <a:cs typeface="+mn-cs"/>
            </a:rPr>
            <a:t>Fostering innovation and competitiveness</a:t>
          </a:r>
          <a:r>
            <a:rPr lang="en-GB" sz="1300">
              <a:solidFill>
                <a:schemeClr val="dk1"/>
              </a:solidFill>
              <a:effectLst/>
              <a:latin typeface="+mn-lt"/>
              <a:ea typeface="+mn-ea"/>
              <a:cs typeface="+mn-cs"/>
            </a:rPr>
            <a:t> scenario assumes that the forest sector would become considerably more innovative than at present, under the influence of framework conditions transformed by policy measures and the attitudes of actors in the sector. This scenario is only qualitatively described and thus not projected by any of the models.</a:t>
          </a:r>
          <a:endParaRPr lang="nl-NL" sz="1300">
            <a:solidFill>
              <a:schemeClr val="dk1"/>
            </a:solidFill>
            <a:effectLst/>
            <a:latin typeface="+mn-lt"/>
            <a:ea typeface="+mn-ea"/>
            <a:cs typeface="+mn-cs"/>
          </a:endParaRPr>
        </a:p>
        <a:p>
          <a:endParaRPr lang="nl-NL"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257175</xdr:colOff>
      <xdr:row>24</xdr:row>
      <xdr:rowOff>85725</xdr:rowOff>
    </xdr:to>
    <xdr:pic>
      <xdr:nvPicPr>
        <xdr:cNvPr id="4097" name="Picture 1"/>
        <xdr:cNvPicPr>
          <a:picLocks noChangeAspect="1"/>
        </xdr:cNvPicPr>
      </xdr:nvPicPr>
      <xdr:blipFill>
        <a:blip xmlns:r="http://schemas.openxmlformats.org/officeDocument/2006/relationships" r:embed="rId1" cstate="print"/>
        <a:srcRect/>
        <a:stretch>
          <a:fillRect/>
        </a:stretch>
      </xdr:blipFill>
      <xdr:spPr bwMode="auto">
        <a:xfrm>
          <a:off x="4000500" y="561975"/>
          <a:ext cx="6962775" cy="4086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64"/>
  <sheetViews>
    <sheetView workbookViewId="0">
      <selection activeCell="E60" sqref="E60"/>
    </sheetView>
  </sheetViews>
  <sheetFormatPr defaultColWidth="11.42578125" defaultRowHeight="15"/>
  <cols>
    <col min="1" max="1" width="16.7109375" bestFit="1" customWidth="1"/>
    <col min="2" max="2" width="34" bestFit="1" customWidth="1"/>
  </cols>
  <sheetData>
    <row r="1" spans="1:12">
      <c r="A1" t="s">
        <v>266</v>
      </c>
      <c r="B1" t="str">
        <f ca="1">'Summary sheet'!B1</f>
        <v>Austria</v>
      </c>
    </row>
    <row r="2" spans="1:12">
      <c r="A2" t="s">
        <v>203</v>
      </c>
      <c r="E2" s="60" t="s">
        <v>55</v>
      </c>
      <c r="F2" s="60" t="s">
        <v>55</v>
      </c>
      <c r="G2" s="60" t="s">
        <v>137</v>
      </c>
      <c r="H2" s="60" t="s">
        <v>137</v>
      </c>
      <c r="I2" s="60" t="s">
        <v>139</v>
      </c>
      <c r="J2" s="60" t="s">
        <v>139</v>
      </c>
      <c r="K2" s="60" t="s">
        <v>138</v>
      </c>
      <c r="L2" s="60" t="s">
        <v>138</v>
      </c>
    </row>
    <row r="3" spans="1:12">
      <c r="A3" t="s">
        <v>203</v>
      </c>
      <c r="E3" s="71" t="s">
        <v>2</v>
      </c>
      <c r="F3" s="71" t="s">
        <v>2</v>
      </c>
      <c r="G3" s="60"/>
      <c r="H3" s="60"/>
      <c r="I3" s="60"/>
      <c r="J3" s="60"/>
      <c r="K3" s="75" t="s">
        <v>158</v>
      </c>
      <c r="L3" s="75" t="s">
        <v>158</v>
      </c>
    </row>
    <row r="4" spans="1:12">
      <c r="E4" s="146" t="s">
        <v>2</v>
      </c>
      <c r="F4" s="147"/>
      <c r="G4" s="146" t="s">
        <v>3</v>
      </c>
      <c r="H4" s="147"/>
      <c r="I4" s="146" t="s">
        <v>4</v>
      </c>
      <c r="J4" s="147"/>
      <c r="K4" s="146" t="s">
        <v>5</v>
      </c>
      <c r="L4" s="147"/>
    </row>
    <row r="5" spans="1:12">
      <c r="B5" s="1"/>
      <c r="E5" s="2">
        <v>2010</v>
      </c>
      <c r="F5" s="3">
        <v>2030</v>
      </c>
      <c r="G5" s="148">
        <v>2030</v>
      </c>
      <c r="H5" s="149"/>
      <c r="I5" s="148">
        <v>2030</v>
      </c>
      <c r="J5" s="149"/>
      <c r="K5" s="148">
        <v>2030</v>
      </c>
      <c r="L5" s="149"/>
    </row>
    <row r="6" spans="1:12">
      <c r="A6" t="s">
        <v>6</v>
      </c>
      <c r="C6" s="4" t="s">
        <v>0</v>
      </c>
      <c r="D6" s="5" t="s">
        <v>1</v>
      </c>
      <c r="E6" s="2"/>
      <c r="F6" s="3"/>
      <c r="G6" s="6" t="s">
        <v>7</v>
      </c>
      <c r="H6" s="7" t="s">
        <v>8</v>
      </c>
      <c r="I6" s="6" t="s">
        <v>7</v>
      </c>
      <c r="J6" s="7" t="s">
        <v>8</v>
      </c>
      <c r="K6" s="6" t="s">
        <v>7</v>
      </c>
      <c r="L6" s="7" t="s">
        <v>8</v>
      </c>
    </row>
    <row r="7" spans="1:12">
      <c r="A7" s="150" t="s">
        <v>9</v>
      </c>
      <c r="B7" s="8" t="s">
        <v>10</v>
      </c>
      <c r="C7" s="8" t="s">
        <v>11</v>
      </c>
      <c r="D7" s="9" t="s">
        <v>12</v>
      </c>
      <c r="E7" s="10">
        <f ca="1">VLOOKUP(CONCATENATE(E$2,$B$1,E$5),RemovalsData!$A:$H,8,FALSE)/1000</f>
        <v>27.064525937400003</v>
      </c>
      <c r="F7" s="11">
        <f ca="1">VLOOKUP(CONCATENATE(F$2,$B$1,F$5),RemovalsData!$A:$H,8,FALSE)/1000</f>
        <v>29.949912702599999</v>
      </c>
      <c r="G7" s="12">
        <f ca="1">VLOOKUP(CONCATENATE(G$2,$B$1,G$5),RemovalsData!$A:$H,8,FALSE)/1000</f>
        <v>29.949918647400001</v>
      </c>
      <c r="H7" s="11">
        <f t="shared" ref="H7:H15" si="0">G7-$F7</f>
        <v>5.9448000016004698E-6</v>
      </c>
      <c r="I7" s="12">
        <f ca="1">VLOOKUP(CONCATENATE(I$2,$B$1,I$5),RemovalsData!$A:$H,8,FALSE)/1000</f>
        <v>29.949913334199998</v>
      </c>
      <c r="J7" s="11">
        <f t="shared" ref="J7:J15" si="1">I7-$F7</f>
        <v>6.3159999896811314E-7</v>
      </c>
      <c r="K7" s="12">
        <f ca="1">VLOOKUP(CONCATENATE(K$2,$B$1,K$5),RemovalsData!$A:$H,8,FALSE)/1000</f>
        <v>31.300163266399998</v>
      </c>
      <c r="L7" s="11">
        <f t="shared" ref="L7:L19" si="2">K7-$F7</f>
        <v>1.3502505637999995</v>
      </c>
    </row>
    <row r="8" spans="1:12">
      <c r="A8" s="152"/>
      <c r="B8" s="13" t="s">
        <v>13</v>
      </c>
      <c r="C8" s="13" t="s">
        <v>14</v>
      </c>
      <c r="D8" s="3" t="s">
        <v>12</v>
      </c>
      <c r="E8" s="14">
        <f ca="1">VLOOKUP(CONCATENATE(E$2,$B$1,E$5),ExtractedResidues!$A:$I,8,FALSE)/1000/0.45</f>
        <v>1.0233333333333334</v>
      </c>
      <c r="F8" s="15">
        <f ca="1">VLOOKUP(CONCATENATE(F$2,$B$1,F$5),ExtractedResidues!$A:$I,8,FALSE)/1000/0.45</f>
        <v>3.3948888888888891</v>
      </c>
      <c r="G8" s="14">
        <f ca="1">VLOOKUP(CONCATENATE(G$2,$B$1,G$5),ExtractedResidues!$A:$I,8,FALSE)/1000/0.45</f>
        <v>2.8526666666666669</v>
      </c>
      <c r="H8" s="15">
        <f t="shared" si="0"/>
        <v>-0.54222222222222216</v>
      </c>
      <c r="I8" s="14">
        <f ca="1">VLOOKUP(CONCATENATE(I$2,$B$1,I$5),ExtractedResidues!$A:$I,8,FALSE)/1000/0.45</f>
        <v>0</v>
      </c>
      <c r="J8" s="15">
        <f t="shared" si="1"/>
        <v>-3.3948888888888891</v>
      </c>
      <c r="K8" s="14">
        <f ca="1">VLOOKUP(CONCATENATE(K$2,$B$1,K$5),ExtractedResidues!$A:$I,8,FALSE)/1000/0.45</f>
        <v>5.8331111111111111</v>
      </c>
      <c r="L8" s="15">
        <f t="shared" si="2"/>
        <v>2.4382222222222221</v>
      </c>
    </row>
    <row r="9" spans="1:12">
      <c r="A9" s="152"/>
      <c r="B9" s="13" t="s">
        <v>15</v>
      </c>
      <c r="C9" s="13" t="s">
        <v>14</v>
      </c>
      <c r="D9" s="3" t="s">
        <v>12</v>
      </c>
      <c r="E9" s="14">
        <f ca="1">VLOOKUP(CONCATENATE(E$2,$B$1,E$5),ExtractedResidues!$A:$I,9,FALSE)/1000/0.45</f>
        <v>0</v>
      </c>
      <c r="F9" s="15">
        <f ca="1">VLOOKUP(CONCATENATE(F$2,$B$1,F$5),ExtractedResidues!$A:$I,9,FALSE)/1000/0.45</f>
        <v>0</v>
      </c>
      <c r="G9" s="14">
        <f ca="1">VLOOKUP(CONCATENATE(G$2,$B$1,G$5),ExtractedResidues!$A:$I,9,FALSE)/1000/0.45</f>
        <v>0</v>
      </c>
      <c r="H9" s="15">
        <f t="shared" si="0"/>
        <v>0</v>
      </c>
      <c r="I9" s="14">
        <f ca="1">VLOOKUP(CONCATENATE(I$2,$B$1,I$5),ExtractedResidues!$A:$I,9,FALSE)/1000/0.45</f>
        <v>0</v>
      </c>
      <c r="J9" s="15">
        <f t="shared" si="1"/>
        <v>0</v>
      </c>
      <c r="K9" s="14">
        <f ca="1">VLOOKUP(CONCATENATE(K$2,$B$1,K$5),ExtractedResidues!$A:$I,9,FALSE)/1000/0.45</f>
        <v>4.1342222222222222</v>
      </c>
      <c r="L9" s="15">
        <f t="shared" si="2"/>
        <v>4.1342222222222222</v>
      </c>
    </row>
    <row r="10" spans="1:12">
      <c r="A10" s="152"/>
      <c r="B10" s="1" t="s">
        <v>16</v>
      </c>
      <c r="C10" s="1" t="s">
        <v>14</v>
      </c>
      <c r="D10" s="16" t="s">
        <v>17</v>
      </c>
      <c r="E10" s="14">
        <f ca="1">VLOOKUP(CONCATENATE(E$3,$B$1,E$5),WoodSupplyData!$A:$O,9,FALSE)/1000</f>
        <v>0.87352999999999992</v>
      </c>
      <c r="F10" s="15">
        <f ca="1">VLOOKUP(CONCATENATE(F$3,$B$1,F$5),WoodSupplyData!$A:$O,9,FALSE)/1000</f>
        <v>1.1151500000000001</v>
      </c>
      <c r="G10" s="14">
        <f>F10</f>
        <v>1.1151500000000001</v>
      </c>
      <c r="H10" s="15">
        <f t="shared" si="0"/>
        <v>0</v>
      </c>
      <c r="I10" s="14">
        <f>F10</f>
        <v>1.1151500000000001</v>
      </c>
      <c r="J10" s="15">
        <f t="shared" si="1"/>
        <v>0</v>
      </c>
      <c r="K10" s="14">
        <f ca="1">VLOOKUP(CONCATENATE(K$3,$B$1,K$5),WoodSupplyData!$A:$O,9,FALSE)/1000</f>
        <v>1.4868599999999998</v>
      </c>
      <c r="L10" s="15">
        <f>K10-$F10</f>
        <v>0.37170999999999976</v>
      </c>
    </row>
    <row r="11" spans="1:12">
      <c r="A11" s="152"/>
      <c r="B11" s="13" t="s">
        <v>18</v>
      </c>
      <c r="C11" s="13" t="s">
        <v>14</v>
      </c>
      <c r="D11" s="3" t="s">
        <v>17</v>
      </c>
      <c r="E11" s="14">
        <f ca="1">VLOOKUP(CONCATENATE(E$3,$B$1,E$5),WoodSupplyData!$A:$O,10,FALSE)/1000</f>
        <v>1.00379</v>
      </c>
      <c r="F11" s="15">
        <f ca="1">VLOOKUP(CONCATENATE(F$3,$B$1,F$5),WoodSupplyData!$A:$O,10,FALSE)/1000</f>
        <v>1.1936</v>
      </c>
      <c r="G11" s="14">
        <f>F11</f>
        <v>1.1936</v>
      </c>
      <c r="H11" s="15">
        <f t="shared" si="0"/>
        <v>0</v>
      </c>
      <c r="I11" s="14">
        <f>F11</f>
        <v>1.1936</v>
      </c>
      <c r="J11" s="15">
        <f t="shared" si="1"/>
        <v>0</v>
      </c>
      <c r="K11" s="14">
        <f ca="1">VLOOKUP(CONCATENATE(K$3,$B$1,K$5),WoodSupplyData!$A:$O,10,FALSE)/1000</f>
        <v>1.1936</v>
      </c>
      <c r="L11" s="15">
        <f>K11-$F11</f>
        <v>0</v>
      </c>
    </row>
    <row r="12" spans="1:12">
      <c r="A12" s="152"/>
      <c r="B12" t="s">
        <v>194</v>
      </c>
      <c r="C12" s="1" t="s">
        <v>14</v>
      </c>
      <c r="D12" s="1" t="s">
        <v>20</v>
      </c>
      <c r="E12" s="78">
        <f ca="1">VLOOKUP(CONCATENATE(E$3,$B$1,E$5),WoodDemandData!$A:$O,13,FALSE)/1000</f>
        <v>5.2944298000000014</v>
      </c>
      <c r="F12" s="78">
        <f ca="1">VLOOKUP(CONCATENATE(F$3,$B$1,F$5),WoodDemandData!$A:$O,13,FALSE)/1000</f>
        <v>4.1520072999999975</v>
      </c>
      <c r="G12" s="14">
        <f t="shared" ref="G12:G18" si="3">F12</f>
        <v>4.1520072999999975</v>
      </c>
      <c r="H12" s="15">
        <f t="shared" si="0"/>
        <v>0</v>
      </c>
      <c r="I12" s="14">
        <f t="shared" ref="I12:I18" si="4">F12</f>
        <v>4.1520072999999975</v>
      </c>
      <c r="J12" s="15">
        <f t="shared" si="1"/>
        <v>0</v>
      </c>
      <c r="K12" s="78">
        <f ca="1">VLOOKUP(CONCATENATE(K$3,$B$1,K$5),WoodDemandData!$A:$O,13,FALSE)/1000</f>
        <v>4.154477299999999</v>
      </c>
      <c r="L12" s="15">
        <f>K12-$F12</f>
        <v>2.4700000000015265E-3</v>
      </c>
    </row>
    <row r="13" spans="1:12">
      <c r="A13" s="152"/>
      <c r="B13" t="s">
        <v>195</v>
      </c>
      <c r="C13" s="1" t="s">
        <v>14</v>
      </c>
      <c r="D13" s="1" t="s">
        <v>20</v>
      </c>
      <c r="E13" s="78">
        <f ca="1">VLOOKUP(CONCATENATE(E$3,$B$1,E$5),WoodSupplyData!$A:$O,11,FALSE)/1000</f>
        <v>1.9921600000000002</v>
      </c>
      <c r="F13" s="78">
        <f ca="1">VLOOKUP(CONCATENATE(F$3,$B$1,F$5),WoodSupplyData!$A:$O,11,FALSE)/1000</f>
        <v>2.15252</v>
      </c>
      <c r="G13" s="14">
        <f t="shared" si="3"/>
        <v>2.15252</v>
      </c>
      <c r="H13" s="15">
        <f t="shared" si="0"/>
        <v>0</v>
      </c>
      <c r="I13" s="14">
        <f t="shared" si="4"/>
        <v>2.15252</v>
      </c>
      <c r="J13" s="15">
        <f t="shared" si="1"/>
        <v>0</v>
      </c>
      <c r="K13" s="78">
        <f ca="1">VLOOKUP(CONCATENATE(K$3,$B$1,K$5),WoodSupplyData!$A:$O,11,FALSE)/1000</f>
        <v>2.15252</v>
      </c>
      <c r="L13" s="15">
        <f>K13-$F13</f>
        <v>0</v>
      </c>
    </row>
    <row r="14" spans="1:12">
      <c r="A14" s="152"/>
      <c r="B14" t="s">
        <v>153</v>
      </c>
      <c r="C14" s="1" t="s">
        <v>14</v>
      </c>
      <c r="D14" s="1" t="s">
        <v>20</v>
      </c>
      <c r="E14" s="78">
        <f ca="1">VLOOKUP(CONCATENATE(E$3,$B$1,E$5),WoodSupplyData!$A:$O,12,FALSE)/1000</f>
        <v>3.1516999999999999</v>
      </c>
      <c r="F14" s="78">
        <f ca="1">VLOOKUP(CONCATENATE(F$3,$B$1,F$5),WoodSupplyData!$A:$O,12,FALSE)/1000</f>
        <v>3.2820999999999998</v>
      </c>
      <c r="G14" s="14">
        <f t="shared" si="3"/>
        <v>3.2820999999999998</v>
      </c>
      <c r="H14" s="15">
        <f t="shared" si="0"/>
        <v>0</v>
      </c>
      <c r="I14" s="14">
        <f t="shared" si="4"/>
        <v>3.2820999999999998</v>
      </c>
      <c r="J14" s="15">
        <f t="shared" si="1"/>
        <v>0</v>
      </c>
      <c r="K14" s="78">
        <f ca="1">VLOOKUP(CONCATENATE(K$3,$B$1,K$5),WoodSupplyData!$A:$O,12,FALSE)/1000</f>
        <v>3.2820999999999998</v>
      </c>
      <c r="L14" s="15">
        <f>K14-$F14</f>
        <v>0</v>
      </c>
    </row>
    <row r="15" spans="1:12">
      <c r="A15" s="152"/>
      <c r="B15" s="13" t="s">
        <v>21</v>
      </c>
      <c r="C15" s="13" t="s">
        <v>14</v>
      </c>
      <c r="D15" s="3" t="s">
        <v>20</v>
      </c>
      <c r="E15" s="14">
        <f ca="1">VLOOKUP(CONCATENATE(E$3,$B$1,E$5),WoodSupplyData!$A:$O,7,FALSE)/1000</f>
        <v>2.3853161999999974</v>
      </c>
      <c r="F15" s="15">
        <f ca="1">VLOOKUP(CONCATENATE(F$3,$B$1,F$5),WoodSupplyData!$A:$O,7,FALSE)/1000</f>
        <v>6.0255700000001522E-2</v>
      </c>
      <c r="G15" s="14">
        <f t="shared" si="3"/>
        <v>6.0255700000001522E-2</v>
      </c>
      <c r="H15" s="15">
        <f t="shared" si="0"/>
        <v>0</v>
      </c>
      <c r="I15" s="14">
        <f t="shared" si="4"/>
        <v>6.0255700000001522E-2</v>
      </c>
      <c r="J15" s="15">
        <f t="shared" si="1"/>
        <v>0</v>
      </c>
      <c r="K15" s="14">
        <f ca="1">VLOOKUP(CONCATENATE(K$3,$B$1,K$5),WoodSupplyData!$A:$O,7,FALSE)/1000</f>
        <v>-5.6354299999999059E-2</v>
      </c>
      <c r="L15" s="15">
        <f t="shared" si="2"/>
        <v>-0.11661000000000057</v>
      </c>
    </row>
    <row r="16" spans="1:12">
      <c r="A16" s="151"/>
      <c r="B16" s="17" t="s">
        <v>22</v>
      </c>
      <c r="C16" s="17" t="s">
        <v>14</v>
      </c>
      <c r="D16" s="18"/>
      <c r="E16" s="19">
        <f t="shared" ref="E16:L16" si="5">SUM(E7:E15)</f>
        <v>42.788785270733328</v>
      </c>
      <c r="F16" s="20">
        <f t="shared" si="5"/>
        <v>45.300434591488887</v>
      </c>
      <c r="G16" s="19">
        <f t="shared" si="5"/>
        <v>44.75821831406666</v>
      </c>
      <c r="H16" s="20">
        <f t="shared" si="5"/>
        <v>-0.54221627742222056</v>
      </c>
      <c r="I16" s="19">
        <f t="shared" si="5"/>
        <v>41.90554633419999</v>
      </c>
      <c r="J16" s="20">
        <f t="shared" si="5"/>
        <v>-3.3948882572888901</v>
      </c>
      <c r="K16" s="21">
        <f t="shared" si="5"/>
        <v>53.480699599733327</v>
      </c>
      <c r="L16" s="22">
        <f t="shared" si="5"/>
        <v>8.1802650082444437</v>
      </c>
    </row>
    <row r="17" spans="1:12">
      <c r="A17" s="150" t="s">
        <v>23</v>
      </c>
      <c r="B17" s="8" t="s">
        <v>24</v>
      </c>
      <c r="C17" s="8" t="s">
        <v>14</v>
      </c>
      <c r="D17" s="8" t="s">
        <v>20</v>
      </c>
      <c r="E17" s="12">
        <f ca="1">VLOOKUP(CONCATENATE(E$3,$B$1,E$5),WoodDemandData!$A:$O,15,FALSE)/1000</f>
        <v>25.842445999999999</v>
      </c>
      <c r="F17" s="11">
        <f ca="1">VLOOKUP(CONCATENATE(F$3,$B$1,F$5),WoodDemandData!$A:$O,15,FALSE)/1000</f>
        <v>22.011762999999998</v>
      </c>
      <c r="G17" s="14">
        <f t="shared" si="3"/>
        <v>22.011762999999998</v>
      </c>
      <c r="H17" s="15">
        <f>G17-$F17</f>
        <v>0</v>
      </c>
      <c r="I17" s="14">
        <f t="shared" si="4"/>
        <v>22.011762999999998</v>
      </c>
      <c r="J17" s="11">
        <f>I17-$F17</f>
        <v>0</v>
      </c>
      <c r="K17" s="12">
        <f ca="1">VLOOKUP(CONCATENATE(K$3,$B$1,K$5),WoodDemandData!$A:$O,15,FALSE)/1000</f>
        <v>22.361722999999998</v>
      </c>
      <c r="L17" s="11">
        <f t="shared" si="2"/>
        <v>0.34995999999999938</v>
      </c>
    </row>
    <row r="18" spans="1:12">
      <c r="A18" s="152"/>
      <c r="B18" s="13" t="s">
        <v>25</v>
      </c>
      <c r="C18" s="13" t="s">
        <v>14</v>
      </c>
      <c r="D18" s="13" t="s">
        <v>20</v>
      </c>
      <c r="E18" s="14">
        <f ca="1">VLOOKUP(CONCATENATE(E$3,$B$1,E$5),BioEnergyData!$A:$I,9,FALSE)/1000</f>
        <v>17.3994</v>
      </c>
      <c r="F18" s="15">
        <f ca="1">VLOOKUP(CONCATENATE(F$3,$B$1,F$5),BioEnergyData!$A:$I,9,FALSE)/1000</f>
        <v>23.4344</v>
      </c>
      <c r="G18" s="14">
        <f t="shared" si="3"/>
        <v>23.4344</v>
      </c>
      <c r="H18" s="15">
        <f>G18-$F18</f>
        <v>0</v>
      </c>
      <c r="I18" s="14">
        <f t="shared" si="4"/>
        <v>23.4344</v>
      </c>
      <c r="J18" s="15">
        <f>I18-$F18</f>
        <v>0</v>
      </c>
      <c r="K18" s="14">
        <f ca="1">VLOOKUP(CONCATENATE(K$3,$B$1,K$5),BioEnergyData!$A:$I,9,FALSE)/1000</f>
        <v>26.540099999999999</v>
      </c>
      <c r="L18" s="15">
        <f t="shared" si="2"/>
        <v>3.1056999999999988</v>
      </c>
    </row>
    <row r="19" spans="1:12">
      <c r="A19" s="151"/>
      <c r="B19" s="17" t="s">
        <v>22</v>
      </c>
      <c r="C19" s="17" t="s">
        <v>14</v>
      </c>
      <c r="D19" s="25"/>
      <c r="E19" s="19">
        <f>SUM(E17:E18)</f>
        <v>43.241845999999995</v>
      </c>
      <c r="F19" s="20">
        <f>SUM(F17:F18)</f>
        <v>45.446162999999999</v>
      </c>
      <c r="G19" s="19">
        <f>SUM(G17:G18)</f>
        <v>45.446162999999999</v>
      </c>
      <c r="H19" s="20">
        <f>G19-$F19</f>
        <v>0</v>
      </c>
      <c r="I19" s="26">
        <f>SUM(I17:I18)</f>
        <v>45.446162999999999</v>
      </c>
      <c r="J19" s="20">
        <f>I19-$F19</f>
        <v>0</v>
      </c>
      <c r="K19" s="19">
        <f>SUM(K17:K18)</f>
        <v>48.901822999999993</v>
      </c>
      <c r="L19" s="20">
        <f t="shared" si="2"/>
        <v>3.4556599999999946</v>
      </c>
    </row>
    <row r="20" spans="1:12">
      <c r="A20" s="27" t="s">
        <v>26</v>
      </c>
      <c r="B20" s="28" t="s">
        <v>27</v>
      </c>
      <c r="C20" s="28" t="s">
        <v>14</v>
      </c>
      <c r="D20" s="28"/>
      <c r="E20" s="29">
        <f>E16-E19</f>
        <v>-0.45306072926666729</v>
      </c>
      <c r="F20" s="30">
        <f t="shared" ref="F20:K20" si="6">F16-F19</f>
        <v>-0.14572840851111124</v>
      </c>
      <c r="G20" s="29">
        <f t="shared" si="6"/>
        <v>-0.68794468593333846</v>
      </c>
      <c r="H20" s="30">
        <f>G20-$F20</f>
        <v>-0.54221627742222722</v>
      </c>
      <c r="I20" s="31">
        <f>I16-I19</f>
        <v>-3.5406166658000089</v>
      </c>
      <c r="J20" s="30">
        <f>I20-$F20</f>
        <v>-3.3948882572888976</v>
      </c>
      <c r="K20" s="29">
        <f t="shared" si="6"/>
        <v>4.5788765997333343</v>
      </c>
      <c r="L20" s="30">
        <f>K20-$F20</f>
        <v>4.7246050082444455</v>
      </c>
    </row>
    <row r="21" spans="1:12">
      <c r="K21" s="32"/>
    </row>
    <row r="22" spans="1:12">
      <c r="A22" t="s">
        <v>28</v>
      </c>
    </row>
    <row r="23" spans="1:12">
      <c r="A23" s="39" t="s">
        <v>204</v>
      </c>
      <c r="B23" s="8" t="s">
        <v>205</v>
      </c>
      <c r="C23" s="8" t="s">
        <v>31</v>
      </c>
      <c r="D23" s="33" t="s">
        <v>20</v>
      </c>
      <c r="E23" s="12">
        <f ca="1">VLOOKUP(CONCATENATE(E$2,$B$1,E$5),ProdRWE!$A:$O,7,FALSE)/1000</f>
        <v>18.809469</v>
      </c>
      <c r="F23" s="11">
        <f ca="1">VLOOKUP(CONCATENATE(F$2,$B$1,F$5),ProdRWE!$A:$O,7,FALSE)/1000</f>
        <v>14.320718999999999</v>
      </c>
      <c r="G23" s="23">
        <f>F23</f>
        <v>14.320718999999999</v>
      </c>
      <c r="H23" s="23">
        <f>G23-F23</f>
        <v>0</v>
      </c>
      <c r="I23" s="39" t="s">
        <v>32</v>
      </c>
      <c r="J23" s="9" t="s">
        <v>32</v>
      </c>
      <c r="K23" s="12">
        <f ca="1">VLOOKUP(CONCATENATE(K$2,$B$1,K$5),ProdRWE!$A:$O,7,FALSE)/1000</f>
        <v>14.320718999999999</v>
      </c>
      <c r="L23" s="11">
        <f t="shared" ref="L23:L48" si="7">K23-$F23</f>
        <v>0</v>
      </c>
    </row>
    <row r="24" spans="1:12">
      <c r="A24" s="2"/>
      <c r="B24" s="1" t="s">
        <v>206</v>
      </c>
      <c r="C24" s="13" t="s">
        <v>31</v>
      </c>
      <c r="D24" s="1" t="s">
        <v>20</v>
      </c>
      <c r="E24" s="14">
        <f ca="1">VLOOKUP(CONCATENATE(E$2,$B$1,E$5),ProdRWE!$A:$O,8,FALSE)/1000</f>
        <v>0.31959899999999997</v>
      </c>
      <c r="F24" s="15">
        <f ca="1">VLOOKUP(CONCATENATE(F$2,$B$1,F$5),ProdRWE!$A:$O,8,FALSE)/1000</f>
        <v>0.35909999999999997</v>
      </c>
      <c r="G24" s="24">
        <f t="shared" ref="G24:G48" si="8">F24</f>
        <v>0.35909999999999997</v>
      </c>
      <c r="H24" s="24">
        <f t="shared" ref="H24:H48" si="9">G24-F24</f>
        <v>0</v>
      </c>
      <c r="I24" s="2" t="s">
        <v>32</v>
      </c>
      <c r="J24" s="3" t="s">
        <v>32</v>
      </c>
      <c r="K24" s="14">
        <f ca="1">VLOOKUP(CONCATENATE(K$2,$B$1,K$5),ProdRWE!$A:$O,8,FALSE)/1000</f>
        <v>0.35909999999999997</v>
      </c>
      <c r="L24" s="15">
        <f t="shared" si="7"/>
        <v>0</v>
      </c>
    </row>
    <row r="25" spans="1:12">
      <c r="A25" s="2"/>
      <c r="B25" s="1" t="s">
        <v>207</v>
      </c>
      <c r="C25" s="13" t="s">
        <v>31</v>
      </c>
      <c r="D25" s="1" t="s">
        <v>20</v>
      </c>
      <c r="E25" s="14">
        <f ca="1">VLOOKUP(CONCATENATE(E$2,$B$1,E$5),ProdRWE!$A:$O,9,FALSE)/1000</f>
        <v>0.2288</v>
      </c>
      <c r="F25" s="15">
        <f ca="1">VLOOKUP(CONCATENATE(F$2,$B$1,F$5),ProdRWE!$A:$O,9,FALSE)/1000</f>
        <v>0.36780000000000002</v>
      </c>
      <c r="G25" s="24">
        <f t="shared" si="8"/>
        <v>0.36780000000000002</v>
      </c>
      <c r="H25" s="24">
        <f t="shared" si="9"/>
        <v>0</v>
      </c>
      <c r="I25" s="2" t="s">
        <v>32</v>
      </c>
      <c r="J25" s="3" t="s">
        <v>32</v>
      </c>
      <c r="K25" s="14">
        <f ca="1">VLOOKUP(CONCATENATE(K$2,$B$1,K$5),ProdRWE!$A:$O,9,FALSE)/1000</f>
        <v>0.373</v>
      </c>
      <c r="L25" s="15">
        <f t="shared" si="7"/>
        <v>5.1999999999999824E-3</v>
      </c>
    </row>
    <row r="26" spans="1:12">
      <c r="A26" s="2"/>
      <c r="B26" s="1" t="s">
        <v>208</v>
      </c>
      <c r="C26" s="13" t="s">
        <v>31</v>
      </c>
      <c r="D26" s="1" t="s">
        <v>20</v>
      </c>
      <c r="E26" s="14">
        <f ca="1">VLOOKUP(CONCATENATE(E$2,$B$1,E$5),ProdRWE!$A:$O,10,FALSE)/1000</f>
        <v>2.8687499999999999</v>
      </c>
      <c r="F26" s="15">
        <f ca="1">VLOOKUP(CONCATENATE(F$2,$B$1,F$5),ProdRWE!$A:$O,10,FALSE)/1000</f>
        <v>3.0562499999999999</v>
      </c>
      <c r="G26" s="24">
        <f t="shared" si="8"/>
        <v>3.0562499999999999</v>
      </c>
      <c r="H26" s="24">
        <f t="shared" si="9"/>
        <v>0</v>
      </c>
      <c r="I26" s="2" t="s">
        <v>32</v>
      </c>
      <c r="J26" s="3" t="s">
        <v>32</v>
      </c>
      <c r="K26" s="14">
        <f ca="1">VLOOKUP(CONCATENATE(K$2,$B$1,K$5),ProdRWE!$A:$O,10,FALSE)/1000</f>
        <v>3.0563999999999996</v>
      </c>
      <c r="L26" s="15">
        <f t="shared" si="7"/>
        <v>1.4999999999965041E-4</v>
      </c>
    </row>
    <row r="27" spans="1:12">
      <c r="A27" s="2"/>
      <c r="B27" s="1" t="s">
        <v>209</v>
      </c>
      <c r="C27" s="13" t="s">
        <v>31</v>
      </c>
      <c r="D27" s="1" t="s">
        <v>20</v>
      </c>
      <c r="E27" s="14">
        <f ca="1">VLOOKUP(CONCATENATE(E$2,$B$1,E$5),ProdRWE!$A:$O,11,FALSE)/1000</f>
        <v>1.29948</v>
      </c>
      <c r="F27" s="15">
        <f ca="1">VLOOKUP(CONCATENATE(F$2,$B$1,F$5),ProdRWE!$A:$O,11,FALSE)/1000</f>
        <v>1.462</v>
      </c>
      <c r="G27" s="24">
        <f t="shared" si="8"/>
        <v>1.462</v>
      </c>
      <c r="H27" s="24">
        <f t="shared" si="9"/>
        <v>0</v>
      </c>
      <c r="I27" s="2" t="s">
        <v>32</v>
      </c>
      <c r="J27" s="3" t="s">
        <v>32</v>
      </c>
      <c r="K27" s="14">
        <f ca="1">VLOOKUP(CONCATENATE(K$2,$B$1,K$5),ProdRWE!$A:$O,11,FALSE)/1000</f>
        <v>1.462</v>
      </c>
      <c r="L27" s="15">
        <f t="shared" si="7"/>
        <v>0</v>
      </c>
    </row>
    <row r="28" spans="1:12">
      <c r="A28" s="2"/>
      <c r="B28" s="1" t="s">
        <v>210</v>
      </c>
      <c r="C28" s="13" t="s">
        <v>31</v>
      </c>
      <c r="D28" s="1" t="s">
        <v>20</v>
      </c>
      <c r="E28" s="14">
        <f ca="1">VLOOKUP(CONCATENATE(E$2,$B$1,E$5),ProdRWE!$A:$O,12,FALSE)/1000</f>
        <v>1.1771199999999999</v>
      </c>
      <c r="F28" s="15">
        <f ca="1">VLOOKUP(CONCATENATE(F$2,$B$1,F$5),ProdRWE!$A:$O,12,FALSE)/1000</f>
        <v>1.4363999999999999</v>
      </c>
      <c r="G28" s="24">
        <f t="shared" si="8"/>
        <v>1.4363999999999999</v>
      </c>
      <c r="H28" s="24">
        <f t="shared" si="9"/>
        <v>0</v>
      </c>
      <c r="I28" s="2" t="s">
        <v>32</v>
      </c>
      <c r="J28" s="3" t="s">
        <v>32</v>
      </c>
      <c r="K28" s="14">
        <f ca="1">VLOOKUP(CONCATENATE(K$2,$B$1,K$5),ProdRWE!$A:$O,12,FALSE)/1000</f>
        <v>1.4363999999999999</v>
      </c>
      <c r="L28" s="15">
        <f t="shared" si="7"/>
        <v>0</v>
      </c>
    </row>
    <row r="29" spans="1:12">
      <c r="A29" s="2"/>
      <c r="B29" s="1" t="s">
        <v>211</v>
      </c>
      <c r="C29" s="13" t="s">
        <v>31</v>
      </c>
      <c r="D29" s="1" t="s">
        <v>20</v>
      </c>
      <c r="E29" s="14">
        <f ca="1">VLOOKUP(CONCATENATE(E$2,$B$1,E$5),ProdRWE!$A:$O,13,FALSE)/1000</f>
        <v>9.7325999999999997</v>
      </c>
      <c r="F29" s="15">
        <f ca="1">VLOOKUP(CONCATENATE(F$2,$B$1,F$5),ProdRWE!$A:$O,13,FALSE)/1000</f>
        <v>10.050840000000001</v>
      </c>
      <c r="G29" s="24">
        <f t="shared" si="8"/>
        <v>10.050840000000001</v>
      </c>
      <c r="H29" s="24">
        <f t="shared" si="9"/>
        <v>0</v>
      </c>
      <c r="I29" s="2" t="s">
        <v>32</v>
      </c>
      <c r="J29" s="3" t="s">
        <v>32</v>
      </c>
      <c r="K29" s="14">
        <f ca="1">VLOOKUP(CONCATENATE(K$2,$B$1,K$5),ProdRWE!$A:$O,13,FALSE)/1000</f>
        <v>10.050840000000001</v>
      </c>
      <c r="L29" s="15">
        <f t="shared" si="7"/>
        <v>0</v>
      </c>
    </row>
    <row r="30" spans="1:12">
      <c r="A30" s="2"/>
      <c r="B30" s="1" t="s">
        <v>212</v>
      </c>
      <c r="C30" s="13" t="s">
        <v>31</v>
      </c>
      <c r="D30" s="1" t="s">
        <v>20</v>
      </c>
      <c r="E30" s="14">
        <f ca="1">VLOOKUP(CONCATENATE(E$2,$B$1,E$5),ProdRWE!$A:$O,14,FALSE)/1000</f>
        <v>7.4078760000000008</v>
      </c>
      <c r="F30" s="15">
        <f ca="1">VLOOKUP(CONCATENATE(F$2,$B$1,F$5),ProdRWE!$A:$O,14,FALSE)/1000</f>
        <v>7.7750159999999999</v>
      </c>
      <c r="G30" s="24">
        <f t="shared" si="8"/>
        <v>7.7750159999999999</v>
      </c>
      <c r="H30" s="24">
        <f t="shared" si="9"/>
        <v>0</v>
      </c>
      <c r="I30" s="2" t="s">
        <v>32</v>
      </c>
      <c r="J30" s="3" t="s">
        <v>32</v>
      </c>
      <c r="K30" s="14">
        <f ca="1">VLOOKUP(CONCATENATE(K$2,$B$1,K$5),ProdRWE!$A:$O,14,FALSE)/1000</f>
        <v>7.7750159999999999</v>
      </c>
      <c r="L30" s="15">
        <f t="shared" si="7"/>
        <v>0</v>
      </c>
    </row>
    <row r="31" spans="1:12">
      <c r="A31" s="79"/>
      <c r="B31" s="34" t="s">
        <v>22</v>
      </c>
      <c r="C31" s="17" t="s">
        <v>31</v>
      </c>
      <c r="D31" s="34" t="s">
        <v>20</v>
      </c>
      <c r="E31" s="19">
        <f>SUM(E23:E30)</f>
        <v>41.843693999999999</v>
      </c>
      <c r="F31" s="20">
        <f>SUM(F23:F30)</f>
        <v>38.828125</v>
      </c>
      <c r="G31" s="26">
        <f t="shared" si="8"/>
        <v>38.828125</v>
      </c>
      <c r="H31" s="26">
        <f t="shared" si="9"/>
        <v>0</v>
      </c>
      <c r="I31" s="53" t="s">
        <v>32</v>
      </c>
      <c r="J31" s="18" t="s">
        <v>32</v>
      </c>
      <c r="K31" s="19">
        <f>SUM(K23:K30)</f>
        <v>38.833474999999993</v>
      </c>
      <c r="L31" s="20">
        <f t="shared" si="7"/>
        <v>5.3499999999928605E-3</v>
      </c>
    </row>
    <row r="32" spans="1:12">
      <c r="A32" s="39" t="s">
        <v>213</v>
      </c>
      <c r="B32" s="8" t="s">
        <v>205</v>
      </c>
      <c r="C32" s="8" t="s">
        <v>31</v>
      </c>
      <c r="D32" s="33" t="s">
        <v>20</v>
      </c>
      <c r="E32" s="12">
        <f ca="1">VLOOKUP(CONCATENATE(E$2,$B$1,E$5),ConsRWE!$A:$O,7,FALSE)/1000</f>
        <v>11.188799999999999</v>
      </c>
      <c r="F32" s="11">
        <f ca="1">VLOOKUP(CONCATENATE(F$2,$B$1,F$5),ConsRWE!$A:$O,7,FALSE)/1000</f>
        <v>12.017942999999999</v>
      </c>
      <c r="G32" s="23">
        <f t="shared" si="8"/>
        <v>12.017942999999999</v>
      </c>
      <c r="H32" s="23">
        <f t="shared" si="9"/>
        <v>0</v>
      </c>
      <c r="I32" s="39" t="s">
        <v>32</v>
      </c>
      <c r="J32" s="9" t="s">
        <v>32</v>
      </c>
      <c r="K32" s="12">
        <f ca="1">VLOOKUP(CONCATENATE(K$2,$B$1,K$5),ConsRWE!$A:$O,7,FALSE)/1000</f>
        <v>11.929680000000001</v>
      </c>
      <c r="L32" s="11">
        <f t="shared" si="7"/>
        <v>-8.826299999999776E-2</v>
      </c>
    </row>
    <row r="33" spans="1:12">
      <c r="A33" s="2"/>
      <c r="B33" s="1" t="s">
        <v>206</v>
      </c>
      <c r="C33" s="13" t="s">
        <v>31</v>
      </c>
      <c r="D33" s="1" t="s">
        <v>20</v>
      </c>
      <c r="E33" s="14">
        <f ca="1">VLOOKUP(CONCATENATE(E$2,$B$1,E$5),ConsRWE!$A:$O,8,FALSE)/1000</f>
        <v>0.27726299999999998</v>
      </c>
      <c r="F33" s="15">
        <f ca="1">VLOOKUP(CONCATENATE(F$2,$B$1,F$5),ConsRWE!$A:$O,8,FALSE)/1000</f>
        <v>0.29049299999999995</v>
      </c>
      <c r="G33" s="24">
        <f t="shared" si="8"/>
        <v>0.29049299999999995</v>
      </c>
      <c r="H33" s="24">
        <f t="shared" si="9"/>
        <v>0</v>
      </c>
      <c r="I33" s="2" t="s">
        <v>32</v>
      </c>
      <c r="J33" s="3" t="s">
        <v>32</v>
      </c>
      <c r="K33" s="14">
        <f ca="1">VLOOKUP(CONCATENATE(K$2,$B$1,K$5),ConsRWE!$A:$O,8,FALSE)/1000</f>
        <v>0.29087099999999999</v>
      </c>
      <c r="L33" s="15">
        <f t="shared" si="7"/>
        <v>3.7800000000004497E-4</v>
      </c>
    </row>
    <row r="34" spans="1:12">
      <c r="A34" s="2"/>
      <c r="B34" s="1" t="s">
        <v>207</v>
      </c>
      <c r="C34" s="13" t="s">
        <v>31</v>
      </c>
      <c r="D34" s="1" t="s">
        <v>20</v>
      </c>
      <c r="E34" s="14">
        <f ca="1">VLOOKUP(CONCATENATE(E$2,$B$1,E$5),ConsRWE!$A:$O,9,FALSE)/1000</f>
        <v>0.30560000000000004</v>
      </c>
      <c r="F34" s="15">
        <f ca="1">VLOOKUP(CONCATENATE(F$2,$B$1,F$5),ConsRWE!$A:$O,9,FALSE)/1000</f>
        <v>0.38139999999999996</v>
      </c>
      <c r="G34" s="24">
        <f t="shared" si="8"/>
        <v>0.38139999999999996</v>
      </c>
      <c r="H34" s="24">
        <f t="shared" si="9"/>
        <v>0</v>
      </c>
      <c r="I34" s="2" t="s">
        <v>32</v>
      </c>
      <c r="J34" s="3" t="s">
        <v>32</v>
      </c>
      <c r="K34" s="14">
        <f ca="1">VLOOKUP(CONCATENATE(K$2,$B$1,K$5),ConsRWE!$A:$O,9,FALSE)/1000</f>
        <v>0.38219999999999998</v>
      </c>
      <c r="L34" s="15">
        <f t="shared" si="7"/>
        <v>8.0000000000002292E-4</v>
      </c>
    </row>
    <row r="35" spans="1:12">
      <c r="A35" s="2"/>
      <c r="B35" s="1" t="s">
        <v>208</v>
      </c>
      <c r="C35" s="13" t="s">
        <v>31</v>
      </c>
      <c r="D35" s="1" t="s">
        <v>20</v>
      </c>
      <c r="E35" s="14">
        <f ca="1">VLOOKUP(CONCATENATE(E$2,$B$1,E$5),ConsRWE!$A:$O,10,FALSE)/1000</f>
        <v>1.2790500000000002</v>
      </c>
      <c r="F35" s="15">
        <f ca="1">VLOOKUP(CONCATENATE(F$2,$B$1,F$5),ConsRWE!$A:$O,10,FALSE)/1000</f>
        <v>1.3752</v>
      </c>
      <c r="G35" s="24">
        <f t="shared" si="8"/>
        <v>1.3752</v>
      </c>
      <c r="H35" s="24">
        <f t="shared" si="9"/>
        <v>0</v>
      </c>
      <c r="I35" s="2" t="s">
        <v>32</v>
      </c>
      <c r="J35" s="3" t="s">
        <v>32</v>
      </c>
      <c r="K35" s="14">
        <f ca="1">VLOOKUP(CONCATENATE(K$2,$B$1,K$5),ConsRWE!$A:$O,10,FALSE)/1000</f>
        <v>1.3588499999999999</v>
      </c>
      <c r="L35" s="15">
        <f t="shared" si="7"/>
        <v>-1.6350000000000087E-2</v>
      </c>
    </row>
    <row r="36" spans="1:12">
      <c r="A36" s="2"/>
      <c r="B36" s="1" t="s">
        <v>209</v>
      </c>
      <c r="C36" s="13" t="s">
        <v>31</v>
      </c>
      <c r="D36" s="1" t="s">
        <v>20</v>
      </c>
      <c r="E36" s="14">
        <f ca="1">VLOOKUP(CONCATENATE(E$2,$B$1,E$5),ConsRWE!$A:$O,11,FALSE)/1000</f>
        <v>0.93500000000000005</v>
      </c>
      <c r="F36" s="15">
        <f ca="1">VLOOKUP(CONCATENATE(F$2,$B$1,F$5),ConsRWE!$A:$O,11,FALSE)/1000</f>
        <v>0.93500000000000005</v>
      </c>
      <c r="G36" s="24">
        <f t="shared" si="8"/>
        <v>0.93500000000000005</v>
      </c>
      <c r="H36" s="24">
        <f t="shared" si="9"/>
        <v>0</v>
      </c>
      <c r="I36" s="2" t="s">
        <v>32</v>
      </c>
      <c r="J36" s="3" t="s">
        <v>32</v>
      </c>
      <c r="K36" s="14">
        <f ca="1">VLOOKUP(CONCATENATE(K$2,$B$1,K$5),ConsRWE!$A:$O,11,FALSE)/1000</f>
        <v>0.92479999999999996</v>
      </c>
      <c r="L36" s="15">
        <f t="shared" si="7"/>
        <v>-1.0200000000000098E-2</v>
      </c>
    </row>
    <row r="37" spans="1:12">
      <c r="A37" s="2"/>
      <c r="B37" s="1" t="s">
        <v>210</v>
      </c>
      <c r="C37" s="13" t="s">
        <v>31</v>
      </c>
      <c r="D37" s="1" t="s">
        <v>20</v>
      </c>
      <c r="E37" s="14">
        <f ca="1">VLOOKUP(CONCATENATE(E$2,$B$1,E$5),ConsRWE!$A:$O,12,FALSE)/1000</f>
        <v>0.52835999999999994</v>
      </c>
      <c r="F37" s="15">
        <f ca="1">VLOOKUP(CONCATENATE(F$2,$B$1,F$5),ConsRWE!$A:$O,12,FALSE)/1000</f>
        <v>0.59892000000000001</v>
      </c>
      <c r="G37" s="24">
        <f t="shared" si="8"/>
        <v>0.59892000000000001</v>
      </c>
      <c r="H37" s="24">
        <f t="shared" si="9"/>
        <v>0</v>
      </c>
      <c r="I37" s="2" t="s">
        <v>32</v>
      </c>
      <c r="J37" s="3" t="s">
        <v>32</v>
      </c>
      <c r="K37" s="14">
        <f ca="1">VLOOKUP(CONCATENATE(K$2,$B$1,K$5),ConsRWE!$A:$O,12,FALSE)/1000</f>
        <v>0.59584000000000004</v>
      </c>
      <c r="L37" s="15">
        <f t="shared" si="7"/>
        <v>-3.0799999999999716E-3</v>
      </c>
    </row>
    <row r="38" spans="1:12">
      <c r="A38" s="2"/>
      <c r="B38" s="1" t="s">
        <v>211</v>
      </c>
      <c r="C38" s="13" t="s">
        <v>31</v>
      </c>
      <c r="D38" s="1" t="s">
        <v>20</v>
      </c>
      <c r="E38" s="14">
        <f ca="1">VLOOKUP(CONCATENATE(E$2,$B$1,E$5),ConsRWE!$A:$O,13,FALSE)/1000</f>
        <v>2.1524400000000004</v>
      </c>
      <c r="F38" s="15">
        <f ca="1">VLOOKUP(CONCATENATE(F$2,$B$1,F$5),ConsRWE!$A:$O,13,FALSE)/1000</f>
        <v>2.3961600000000005</v>
      </c>
      <c r="G38" s="24">
        <f t="shared" si="8"/>
        <v>2.3961600000000005</v>
      </c>
      <c r="H38" s="24">
        <f t="shared" si="9"/>
        <v>0</v>
      </c>
      <c r="I38" s="2" t="s">
        <v>32</v>
      </c>
      <c r="J38" s="3" t="s">
        <v>32</v>
      </c>
      <c r="K38" s="14">
        <f ca="1">VLOOKUP(CONCATENATE(K$2,$B$1,K$5),ConsRWE!$A:$O,13,FALSE)/1000</f>
        <v>2.3864399999999999</v>
      </c>
      <c r="L38" s="15">
        <f t="shared" si="7"/>
        <v>-9.720000000000617E-3</v>
      </c>
    </row>
    <row r="39" spans="1:12">
      <c r="A39" s="2"/>
      <c r="B39" s="1" t="s">
        <v>212</v>
      </c>
      <c r="C39" s="13" t="s">
        <v>31</v>
      </c>
      <c r="D39" s="1" t="s">
        <v>20</v>
      </c>
      <c r="E39" s="14">
        <f ca="1">VLOOKUP(CONCATENATE(E$2,$B$1,E$5),ConsRWE!$A:$O,14,FALSE)/1000</f>
        <v>5.4420239999999991</v>
      </c>
      <c r="F39" s="15">
        <f ca="1">VLOOKUP(CONCATENATE(F$2,$B$1,F$5),ConsRWE!$A:$O,14,FALSE)/1000</f>
        <v>6.3670080000000011</v>
      </c>
      <c r="G39" s="24">
        <f t="shared" si="8"/>
        <v>6.3670080000000011</v>
      </c>
      <c r="H39" s="24">
        <f t="shared" si="9"/>
        <v>0</v>
      </c>
      <c r="I39" s="2" t="s">
        <v>32</v>
      </c>
      <c r="J39" s="3" t="s">
        <v>32</v>
      </c>
      <c r="K39" s="14">
        <f ca="1">VLOOKUP(CONCATENATE(K$2,$B$1,K$5),ConsRWE!$A:$O,14,FALSE)/1000</f>
        <v>6.3583080000000001</v>
      </c>
      <c r="L39" s="15">
        <f t="shared" si="7"/>
        <v>-8.7000000000010402E-3</v>
      </c>
    </row>
    <row r="40" spans="1:12">
      <c r="A40" s="79"/>
      <c r="B40" s="34" t="s">
        <v>22</v>
      </c>
      <c r="C40" s="17" t="s">
        <v>31</v>
      </c>
      <c r="D40" s="34" t="s">
        <v>20</v>
      </c>
      <c r="E40" s="19">
        <f>SUM(E32:E39)</f>
        <v>22.108536999999998</v>
      </c>
      <c r="F40" s="20">
        <f>SUM(F32:F39)</f>
        <v>24.362124000000001</v>
      </c>
      <c r="G40" s="26">
        <f t="shared" si="8"/>
        <v>24.362124000000001</v>
      </c>
      <c r="H40" s="26">
        <f t="shared" si="9"/>
        <v>0</v>
      </c>
      <c r="I40" s="53" t="s">
        <v>32</v>
      </c>
      <c r="J40" s="18" t="s">
        <v>32</v>
      </c>
      <c r="K40" s="19">
        <f>SUM(K32:K39)</f>
        <v>24.226989</v>
      </c>
      <c r="L40" s="20">
        <f t="shared" si="7"/>
        <v>-0.13513500000000178</v>
      </c>
    </row>
    <row r="41" spans="1:12">
      <c r="A41" s="39" t="s">
        <v>214</v>
      </c>
      <c r="B41" s="8" t="s">
        <v>205</v>
      </c>
      <c r="C41" s="8" t="s">
        <v>31</v>
      </c>
      <c r="D41" s="33" t="s">
        <v>20</v>
      </c>
      <c r="E41" s="12">
        <f t="shared" ref="E41:E48" si="10">E32-E23</f>
        <v>-7.6206690000000012</v>
      </c>
      <c r="F41" s="11">
        <f t="shared" ref="F41:F48" si="11">F32-F23</f>
        <v>-2.3027759999999997</v>
      </c>
      <c r="G41" s="23">
        <f t="shared" si="8"/>
        <v>-2.3027759999999997</v>
      </c>
      <c r="H41" s="23">
        <f t="shared" si="9"/>
        <v>0</v>
      </c>
      <c r="I41" s="39" t="s">
        <v>32</v>
      </c>
      <c r="J41" s="9" t="s">
        <v>32</v>
      </c>
      <c r="K41" s="12">
        <f t="shared" ref="K41:K48" si="12">K32-K23</f>
        <v>-2.3910389999999975</v>
      </c>
      <c r="L41" s="11">
        <f t="shared" si="7"/>
        <v>-8.826299999999776E-2</v>
      </c>
    </row>
    <row r="42" spans="1:12">
      <c r="A42" s="2"/>
      <c r="B42" s="1" t="s">
        <v>206</v>
      </c>
      <c r="C42" s="13" t="s">
        <v>31</v>
      </c>
      <c r="D42" s="1" t="s">
        <v>20</v>
      </c>
      <c r="E42" s="14">
        <f t="shared" si="10"/>
        <v>-4.2335999999999985E-2</v>
      </c>
      <c r="F42" s="15">
        <f t="shared" si="11"/>
        <v>-6.8607000000000029E-2</v>
      </c>
      <c r="G42" s="24">
        <f t="shared" si="8"/>
        <v>-6.8607000000000029E-2</v>
      </c>
      <c r="H42" s="24">
        <f t="shared" si="9"/>
        <v>0</v>
      </c>
      <c r="I42" s="2" t="s">
        <v>32</v>
      </c>
      <c r="J42" s="3" t="s">
        <v>32</v>
      </c>
      <c r="K42" s="14">
        <f t="shared" si="12"/>
        <v>-6.8228999999999984E-2</v>
      </c>
      <c r="L42" s="15">
        <f t="shared" si="7"/>
        <v>3.7800000000004497E-4</v>
      </c>
    </row>
    <row r="43" spans="1:12">
      <c r="A43" s="2"/>
      <c r="B43" s="1" t="s">
        <v>207</v>
      </c>
      <c r="C43" s="13" t="s">
        <v>31</v>
      </c>
      <c r="D43" s="1" t="s">
        <v>20</v>
      </c>
      <c r="E43" s="14">
        <f t="shared" si="10"/>
        <v>7.6800000000000035E-2</v>
      </c>
      <c r="F43" s="15">
        <f t="shared" si="11"/>
        <v>1.3599999999999945E-2</v>
      </c>
      <c r="G43" s="24">
        <f t="shared" si="8"/>
        <v>1.3599999999999945E-2</v>
      </c>
      <c r="H43" s="24">
        <f t="shared" si="9"/>
        <v>0</v>
      </c>
      <c r="I43" s="2" t="s">
        <v>32</v>
      </c>
      <c r="J43" s="3" t="s">
        <v>32</v>
      </c>
      <c r="K43" s="14">
        <f t="shared" si="12"/>
        <v>9.199999999999986E-3</v>
      </c>
      <c r="L43" s="15">
        <f t="shared" si="7"/>
        <v>-4.3999999999999595E-3</v>
      </c>
    </row>
    <row r="44" spans="1:12">
      <c r="A44" s="2"/>
      <c r="B44" s="1" t="s">
        <v>208</v>
      </c>
      <c r="C44" s="13" t="s">
        <v>31</v>
      </c>
      <c r="D44" s="1" t="s">
        <v>20</v>
      </c>
      <c r="E44" s="14">
        <f t="shared" si="10"/>
        <v>-1.5896999999999997</v>
      </c>
      <c r="F44" s="15">
        <f t="shared" si="11"/>
        <v>-1.6810499999999999</v>
      </c>
      <c r="G44" s="24">
        <f t="shared" si="8"/>
        <v>-1.6810499999999999</v>
      </c>
      <c r="H44" s="24">
        <f t="shared" si="9"/>
        <v>0</v>
      </c>
      <c r="I44" s="2" t="s">
        <v>32</v>
      </c>
      <c r="J44" s="3" t="s">
        <v>32</v>
      </c>
      <c r="K44" s="14">
        <f t="shared" si="12"/>
        <v>-1.6975499999999997</v>
      </c>
      <c r="L44" s="15">
        <f t="shared" si="7"/>
        <v>-1.6499999999999737E-2</v>
      </c>
    </row>
    <row r="45" spans="1:12">
      <c r="A45" s="2"/>
      <c r="B45" s="1" t="s">
        <v>209</v>
      </c>
      <c r="C45" s="13" t="s">
        <v>31</v>
      </c>
      <c r="D45" s="1" t="s">
        <v>20</v>
      </c>
      <c r="E45" s="14">
        <f t="shared" si="10"/>
        <v>-0.36447999999999992</v>
      </c>
      <c r="F45" s="15">
        <f t="shared" si="11"/>
        <v>-0.52699999999999991</v>
      </c>
      <c r="G45" s="24">
        <f t="shared" si="8"/>
        <v>-0.52699999999999991</v>
      </c>
      <c r="H45" s="24">
        <f t="shared" si="9"/>
        <v>0</v>
      </c>
      <c r="I45" s="2" t="s">
        <v>32</v>
      </c>
      <c r="J45" s="3" t="s">
        <v>32</v>
      </c>
      <c r="K45" s="14">
        <f t="shared" si="12"/>
        <v>-0.53720000000000001</v>
      </c>
      <c r="L45" s="15">
        <f t="shared" si="7"/>
        <v>-1.0200000000000098E-2</v>
      </c>
    </row>
    <row r="46" spans="1:12">
      <c r="A46" s="2"/>
      <c r="B46" s="1" t="s">
        <v>210</v>
      </c>
      <c r="C46" s="13" t="s">
        <v>31</v>
      </c>
      <c r="D46" s="1" t="s">
        <v>20</v>
      </c>
      <c r="E46" s="14">
        <f t="shared" si="10"/>
        <v>-0.64876</v>
      </c>
      <c r="F46" s="15">
        <f t="shared" si="11"/>
        <v>-0.83747999999999989</v>
      </c>
      <c r="G46" s="24">
        <f t="shared" si="8"/>
        <v>-0.83747999999999989</v>
      </c>
      <c r="H46" s="24">
        <f t="shared" si="9"/>
        <v>0</v>
      </c>
      <c r="I46" s="2" t="s">
        <v>32</v>
      </c>
      <c r="J46" s="3" t="s">
        <v>32</v>
      </c>
      <c r="K46" s="14">
        <f t="shared" si="12"/>
        <v>-0.84055999999999986</v>
      </c>
      <c r="L46" s="15">
        <f t="shared" si="7"/>
        <v>-3.0799999999999716E-3</v>
      </c>
    </row>
    <row r="47" spans="1:12">
      <c r="A47" s="2"/>
      <c r="B47" s="1" t="s">
        <v>211</v>
      </c>
      <c r="C47" s="13" t="s">
        <v>31</v>
      </c>
      <c r="D47" s="1" t="s">
        <v>20</v>
      </c>
      <c r="E47" s="14">
        <f t="shared" si="10"/>
        <v>-7.5801599999999993</v>
      </c>
      <c r="F47" s="15">
        <f t="shared" si="11"/>
        <v>-7.6546800000000008</v>
      </c>
      <c r="G47" s="24">
        <f t="shared" si="8"/>
        <v>-7.6546800000000008</v>
      </c>
      <c r="H47" s="24">
        <f t="shared" si="9"/>
        <v>0</v>
      </c>
      <c r="I47" s="2" t="s">
        <v>32</v>
      </c>
      <c r="J47" s="3" t="s">
        <v>32</v>
      </c>
      <c r="K47" s="14">
        <f t="shared" si="12"/>
        <v>-7.6644000000000005</v>
      </c>
      <c r="L47" s="15">
        <f t="shared" si="7"/>
        <v>-9.7199999999997289E-3</v>
      </c>
    </row>
    <row r="48" spans="1:12">
      <c r="A48" s="2"/>
      <c r="B48" s="1" t="s">
        <v>212</v>
      </c>
      <c r="C48" s="13" t="s">
        <v>31</v>
      </c>
      <c r="D48" s="1" t="s">
        <v>20</v>
      </c>
      <c r="E48" s="14">
        <f t="shared" si="10"/>
        <v>-1.9658520000000017</v>
      </c>
      <c r="F48" s="15">
        <f t="shared" si="11"/>
        <v>-1.4080079999999988</v>
      </c>
      <c r="G48" s="24">
        <f t="shared" si="8"/>
        <v>-1.4080079999999988</v>
      </c>
      <c r="H48" s="24">
        <f t="shared" si="9"/>
        <v>0</v>
      </c>
      <c r="I48" s="2" t="s">
        <v>32</v>
      </c>
      <c r="J48" s="3" t="s">
        <v>32</v>
      </c>
      <c r="K48" s="14">
        <f t="shared" si="12"/>
        <v>-1.4167079999999999</v>
      </c>
      <c r="L48" s="15">
        <f t="shared" si="7"/>
        <v>-8.7000000000010402E-3</v>
      </c>
    </row>
    <row r="49" spans="1:12">
      <c r="A49" s="79"/>
      <c r="B49" s="34" t="s">
        <v>22</v>
      </c>
      <c r="C49" s="17" t="s">
        <v>31</v>
      </c>
      <c r="D49" s="17" t="s">
        <v>20</v>
      </c>
      <c r="E49" s="19">
        <f>SUM(E41:E48)</f>
        <v>-19.735157000000001</v>
      </c>
      <c r="F49" s="20">
        <f>SUM(F41:F48)</f>
        <v>-14.466001</v>
      </c>
      <c r="G49" s="26">
        <f>F49</f>
        <v>-14.466001</v>
      </c>
      <c r="H49" s="26">
        <f>G49-F49</f>
        <v>0</v>
      </c>
      <c r="I49" s="53" t="s">
        <v>32</v>
      </c>
      <c r="J49" s="18" t="s">
        <v>32</v>
      </c>
      <c r="K49" s="19">
        <f>SUM(K41:K48)</f>
        <v>-14.606485999999999</v>
      </c>
      <c r="L49" s="20">
        <f>K49-$F49</f>
        <v>-0.14048499999999819</v>
      </c>
    </row>
    <row r="50" spans="1:12">
      <c r="A50" s="2"/>
      <c r="B50" s="35"/>
      <c r="C50" s="36"/>
      <c r="D50" s="36"/>
      <c r="E50" s="37"/>
      <c r="F50" s="37"/>
      <c r="G50" s="37"/>
      <c r="H50" s="36"/>
      <c r="I50" s="36"/>
      <c r="J50" s="36"/>
      <c r="K50" s="38"/>
      <c r="L50" s="37"/>
    </row>
    <row r="51" spans="1:12">
      <c r="A51" s="13" t="s">
        <v>37</v>
      </c>
      <c r="B51" s="35"/>
      <c r="C51" s="36"/>
      <c r="D51" s="36"/>
      <c r="E51" s="37"/>
      <c r="F51" s="37"/>
      <c r="G51" s="37"/>
      <c r="H51" s="36"/>
      <c r="I51" s="36"/>
      <c r="J51" s="36"/>
      <c r="K51" s="38"/>
      <c r="L51" s="37"/>
    </row>
    <row r="52" spans="1:12">
      <c r="A52" s="39"/>
      <c r="B52" s="40" t="s">
        <v>38</v>
      </c>
      <c r="C52" s="8" t="s">
        <v>14</v>
      </c>
      <c r="D52" s="8" t="s">
        <v>20</v>
      </c>
      <c r="E52" s="41">
        <f t="shared" ref="E52:L52" si="13">E15</f>
        <v>2.3853161999999974</v>
      </c>
      <c r="F52" s="42">
        <f t="shared" si="13"/>
        <v>6.0255700000001522E-2</v>
      </c>
      <c r="G52" s="43">
        <f t="shared" si="13"/>
        <v>6.0255700000001522E-2</v>
      </c>
      <c r="H52" s="44">
        <f t="shared" si="13"/>
        <v>0</v>
      </c>
      <c r="I52" s="41">
        <f t="shared" si="13"/>
        <v>6.0255700000001522E-2</v>
      </c>
      <c r="J52" s="45">
        <f t="shared" si="13"/>
        <v>0</v>
      </c>
      <c r="K52" s="41">
        <f t="shared" si="13"/>
        <v>-5.6354299999999059E-2</v>
      </c>
      <c r="L52" s="42">
        <f t="shared" si="13"/>
        <v>-0.11661000000000057</v>
      </c>
    </row>
    <row r="53" spans="1:12">
      <c r="A53" s="2"/>
      <c r="B53" s="46" t="s">
        <v>39</v>
      </c>
      <c r="C53" s="13" t="s">
        <v>31</v>
      </c>
      <c r="D53" s="13" t="s">
        <v>20</v>
      </c>
      <c r="E53" s="47">
        <f>E49</f>
        <v>-19.735157000000001</v>
      </c>
      <c r="F53" s="48">
        <f t="shared" ref="F53:L53" si="14">F49</f>
        <v>-14.466001</v>
      </c>
      <c r="G53" s="49">
        <f t="shared" si="14"/>
        <v>-14.466001</v>
      </c>
      <c r="H53" s="50">
        <f t="shared" si="14"/>
        <v>0</v>
      </c>
      <c r="I53" s="51" t="str">
        <f t="shared" si="14"/>
        <v>NA</v>
      </c>
      <c r="J53" s="52" t="str">
        <f t="shared" si="14"/>
        <v>NA</v>
      </c>
      <c r="K53" s="47">
        <f t="shared" si="14"/>
        <v>-14.606485999999999</v>
      </c>
      <c r="L53" s="48">
        <f t="shared" si="14"/>
        <v>-0.14048499999999819</v>
      </c>
    </row>
    <row r="54" spans="1:12">
      <c r="A54" s="53" t="s">
        <v>40</v>
      </c>
      <c r="B54" s="17"/>
      <c r="C54" s="17" t="s">
        <v>14</v>
      </c>
      <c r="D54" s="17" t="s">
        <v>20</v>
      </c>
      <c r="E54" s="19">
        <f>E49+E15</f>
        <v>-17.349840800000003</v>
      </c>
      <c r="F54" s="20">
        <f>F49+F15</f>
        <v>-14.4057453</v>
      </c>
      <c r="G54" s="26">
        <f>G49+G15</f>
        <v>-14.4057453</v>
      </c>
      <c r="H54" s="26">
        <f>H49+H15</f>
        <v>0</v>
      </c>
      <c r="I54" s="53" t="s">
        <v>32</v>
      </c>
      <c r="J54" s="18" t="s">
        <v>32</v>
      </c>
      <c r="K54" s="19">
        <f>K49+K15</f>
        <v>-14.662840299999997</v>
      </c>
      <c r="L54" s="20">
        <f>L49+L15</f>
        <v>-0.25709499999999874</v>
      </c>
    </row>
    <row r="56" spans="1:12">
      <c r="A56" s="150" t="s">
        <v>41</v>
      </c>
      <c r="B56" s="33" t="s">
        <v>42</v>
      </c>
      <c r="C56" s="8" t="s">
        <v>43</v>
      </c>
      <c r="D56" s="9" t="s">
        <v>12</v>
      </c>
      <c r="E56" s="12">
        <f>E61</f>
        <v>121.92276634439989</v>
      </c>
      <c r="F56" s="23">
        <f>F61</f>
        <v>128.40373584008248</v>
      </c>
      <c r="G56" s="12">
        <f>G61</f>
        <v>148.24170656808798</v>
      </c>
      <c r="H56" s="11">
        <f>G56-$F56</f>
        <v>19.837970728005502</v>
      </c>
      <c r="I56" s="12">
        <f>I61</f>
        <v>135.28142664204159</v>
      </c>
      <c r="J56" s="11">
        <f>I56-$F56</f>
        <v>6.877690801959119</v>
      </c>
      <c r="K56" s="23">
        <f>K61</f>
        <v>126.61245616202108</v>
      </c>
      <c r="L56" s="11">
        <f>K56-$F56</f>
        <v>-1.7912796780614002</v>
      </c>
    </row>
    <row r="57" spans="1:12">
      <c r="A57" s="151"/>
      <c r="B57" s="54" t="s">
        <v>44</v>
      </c>
      <c r="C57" s="25" t="s">
        <v>45</v>
      </c>
      <c r="D57" s="55" t="s">
        <v>12</v>
      </c>
      <c r="E57" s="56">
        <f>E64/1000</f>
        <v>0.5139402420000001</v>
      </c>
      <c r="F57" s="57">
        <f>F64/1000</f>
        <v>0.53794062799999987</v>
      </c>
      <c r="G57" s="56">
        <f>G64/1000</f>
        <v>0.5379409329999999</v>
      </c>
      <c r="H57" s="58">
        <f>G57-$F57</f>
        <v>3.050000000337505E-7</v>
      </c>
      <c r="I57" s="56">
        <f>I64/1000</f>
        <v>0.70507783599999996</v>
      </c>
      <c r="J57" s="58">
        <f>I57-$F57</f>
        <v>0.16713720800000009</v>
      </c>
      <c r="K57" s="57">
        <f>K64/1000</f>
        <v>0.53794128499999982</v>
      </c>
      <c r="L57" s="58">
        <f>K57-$F57</f>
        <v>6.5699999995949554E-7</v>
      </c>
    </row>
    <row r="59" spans="1:12">
      <c r="B59" t="s">
        <v>221</v>
      </c>
      <c r="E59">
        <f ca="1">VLOOKUP(CONCATENATE(E$2,$B$1,E$5),CarbonStocks!$A:$J,8,FALSE)/1000</f>
        <v>407.59509374999999</v>
      </c>
      <c r="F59">
        <f ca="1">VLOOKUP(CONCATENATE(F$2,$B$1,F$5),CarbonStocks!$A:$J,8,FALSE)/1000</f>
        <v>429.26131249999997</v>
      </c>
      <c r="G59">
        <f ca="1">VLOOKUP(CONCATENATE(G$2,$B$1,G$5),CarbonStocks!$A:$J,8,FALSE)/1000</f>
        <v>495.58078124999997</v>
      </c>
      <c r="I59">
        <f ca="1">VLOOKUP(CONCATENATE(I$2,$B$1,I$5),CarbonStocks!$A:$J,8,FALSE)/1000</f>
        <v>429.64328124999997</v>
      </c>
      <c r="K59">
        <f ca="1">VLOOKUP(CONCATENATE(K$2,$B$1,K$5),CarbonStocks!$A:$J,8,FALSE)/1000</f>
        <v>423.272875</v>
      </c>
    </row>
    <row r="60" spans="1:12">
      <c r="B60" t="s">
        <v>222</v>
      </c>
      <c r="E60">
        <f ca="1">VLOOKUP(CONCATENATE(E$2,$B$1,E$5),BaseResults!$A:$J,8,FALSE)</f>
        <v>3343.0597579999999</v>
      </c>
      <c r="F60">
        <f ca="1">VLOOKUP(CONCATENATE(F$2,$B$1,F$5),BaseResults!$A:$J,8,FALSE)</f>
        <v>3343.0593720000002</v>
      </c>
      <c r="G60">
        <f ca="1">VLOOKUP(CONCATENATE(G$2,$B$1,G$5),BaseResults!$A:$J,8,FALSE)</f>
        <v>3343.0590670000001</v>
      </c>
      <c r="I60">
        <f ca="1">VLOOKUP(CONCATENATE(I$2,$B$1,I$5),BaseResults!$A:$J,8,FALSE)</f>
        <v>3175.9221640000001</v>
      </c>
      <c r="K60">
        <f ca="1">VLOOKUP(CONCATENATE(K$2,$B$1,K$5),BaseResults!$A:$J,8,FALSE)</f>
        <v>3343.0587150000001</v>
      </c>
    </row>
    <row r="61" spans="1:12">
      <c r="B61" t="s">
        <v>227</v>
      </c>
      <c r="E61">
        <f ca="1">E59/E60*1000</f>
        <v>121.92276634439989</v>
      </c>
      <c r="F61">
        <f ca="1">F59/F60*1000</f>
        <v>128.40373584008248</v>
      </c>
      <c r="G61">
        <f ca="1">G59/G60*1000</f>
        <v>148.24170656808798</v>
      </c>
      <c r="I61">
        <f ca="1">I59/I60*1000</f>
        <v>135.28142664204159</v>
      </c>
      <c r="K61">
        <f ca="1">K59/K60*1000</f>
        <v>126.61245616202108</v>
      </c>
    </row>
    <row r="63" spans="1:12">
      <c r="B63" t="s">
        <v>228</v>
      </c>
      <c r="E63">
        <f ca="1">VLOOKUP(CONCATENATE(E$2,$B$1,E$5),BaseResults!$A:$L,12,FALSE)</f>
        <v>3857</v>
      </c>
      <c r="F63">
        <f ca="1">VLOOKUP(CONCATENATE(F$2,$B$1,F$5),BaseResults!$A:$L,12,FALSE)</f>
        <v>3881</v>
      </c>
      <c r="G63">
        <f ca="1">VLOOKUP(CONCATENATE(G$2,$B$1,G$5),BaseResults!$A:$L,12,FALSE)</f>
        <v>3881</v>
      </c>
      <c r="I63">
        <f ca="1">VLOOKUP(CONCATENATE(I$2,$B$1,I$5),BaseResults!$A:$L,12,FALSE)</f>
        <v>3881</v>
      </c>
      <c r="K63">
        <f ca="1">VLOOKUP(CONCATENATE(K$2,$B$1,K$5),BaseResults!$A:$L,12,FALSE)</f>
        <v>3881</v>
      </c>
    </row>
    <row r="64" spans="1:12">
      <c r="B64" t="s">
        <v>229</v>
      </c>
      <c r="E64">
        <f>E63-E60</f>
        <v>513.94024200000013</v>
      </c>
      <c r="F64">
        <f>F63-F60</f>
        <v>537.94062799999983</v>
      </c>
      <c r="G64">
        <f>G63-G60</f>
        <v>537.94093299999986</v>
      </c>
      <c r="I64">
        <f>I63-I60</f>
        <v>705.07783599999993</v>
      </c>
      <c r="K64">
        <f>K63-K60</f>
        <v>537.94128499999988</v>
      </c>
    </row>
  </sheetData>
  <sheetCalcPr fullCalcOnLoad="1"/>
  <mergeCells count="10">
    <mergeCell ref="A56:A57"/>
    <mergeCell ref="A7:A16"/>
    <mergeCell ref="A17:A19"/>
    <mergeCell ref="E4:F4"/>
    <mergeCell ref="G4:H4"/>
    <mergeCell ref="I4:J4"/>
    <mergeCell ref="K4:L4"/>
    <mergeCell ref="G5:H5"/>
    <mergeCell ref="I5:J5"/>
    <mergeCell ref="K5:L5"/>
  </mergeCells>
  <phoneticPr fontId="0"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I241"/>
  <sheetViews>
    <sheetView workbookViewId="0">
      <pane ySplit="1" topLeftCell="A217" activePane="bottomLeft" state="frozen"/>
      <selection activeCell="A2" sqref="A2:A881"/>
      <selection pane="bottomLeft" activeCell="A2" sqref="A2:A881"/>
    </sheetView>
  </sheetViews>
  <sheetFormatPr defaultRowHeight="15"/>
  <sheetData>
    <row r="1" spans="1:9">
      <c r="A1" t="s">
        <v>143</v>
      </c>
      <c r="B1" s="64" t="s">
        <v>144</v>
      </c>
      <c r="C1" s="64" t="s">
        <v>145</v>
      </c>
      <c r="D1" s="64" t="s">
        <v>52</v>
      </c>
      <c r="E1" s="65" t="s">
        <v>146</v>
      </c>
      <c r="F1" s="66" t="s">
        <v>147</v>
      </c>
      <c r="G1" s="76" t="s">
        <v>215</v>
      </c>
      <c r="H1" s="77" t="s">
        <v>29</v>
      </c>
      <c r="I1" t="s">
        <v>216</v>
      </c>
    </row>
    <row r="2" spans="1:9">
      <c r="A2" t="str">
        <f>CONCATENATE(E2,C2,F2)</f>
        <v>Wood energy scenarioAustria2010</v>
      </c>
      <c r="B2" t="s">
        <v>157</v>
      </c>
      <c r="C2" t="s">
        <v>60</v>
      </c>
      <c r="D2" t="s">
        <v>191</v>
      </c>
      <c r="E2" t="s">
        <v>158</v>
      </c>
      <c r="F2">
        <v>2010</v>
      </c>
      <c r="G2">
        <v>6001.7</v>
      </c>
      <c r="H2">
        <v>3910.2</v>
      </c>
      <c r="I2">
        <v>17399.400000000001</v>
      </c>
    </row>
    <row r="3" spans="1:9">
      <c r="A3" t="str">
        <f t="shared" ref="A3:A66" si="0">CONCATENATE(E3,C3,F3)</f>
        <v>Wood energy scenarioBelgium2010</v>
      </c>
      <c r="B3" t="s">
        <v>159</v>
      </c>
      <c r="C3" t="s">
        <v>65</v>
      </c>
      <c r="D3" t="s">
        <v>191</v>
      </c>
      <c r="E3" t="s">
        <v>158</v>
      </c>
      <c r="F3">
        <v>2010</v>
      </c>
      <c r="G3">
        <v>547.79999999999995</v>
      </c>
      <c r="H3">
        <v>552.4</v>
      </c>
      <c r="I3">
        <v>5472.3</v>
      </c>
    </row>
    <row r="4" spans="1:9">
      <c r="A4" t="str">
        <f t="shared" si="0"/>
        <v>Wood energy scenarioBelarus2010</v>
      </c>
      <c r="B4" t="s">
        <v>160</v>
      </c>
      <c r="C4" t="s">
        <v>69</v>
      </c>
      <c r="D4" t="s">
        <v>192</v>
      </c>
      <c r="E4" t="s">
        <v>158</v>
      </c>
      <c r="F4">
        <v>2010</v>
      </c>
      <c r="G4">
        <v>910</v>
      </c>
      <c r="H4">
        <v>1990.9</v>
      </c>
      <c r="I4">
        <v>8428.5</v>
      </c>
    </row>
    <row r="5" spans="1:9">
      <c r="A5" t="str">
        <f t="shared" si="0"/>
        <v>Wood energy scenarioBosnia and Herzegovina2010</v>
      </c>
      <c r="B5" t="s">
        <v>161</v>
      </c>
      <c r="C5" t="s">
        <v>63</v>
      </c>
      <c r="D5" t="s">
        <v>58</v>
      </c>
      <c r="E5" t="s">
        <v>158</v>
      </c>
      <c r="F5">
        <v>2010</v>
      </c>
      <c r="G5">
        <v>10</v>
      </c>
      <c r="H5">
        <v>511.2</v>
      </c>
      <c r="I5">
        <v>2413.1</v>
      </c>
    </row>
    <row r="6" spans="1:9">
      <c r="A6" t="str">
        <f t="shared" si="0"/>
        <v>Wood energy scenarioBulgaria2010</v>
      </c>
      <c r="B6" t="s">
        <v>162</v>
      </c>
      <c r="C6" t="s">
        <v>67</v>
      </c>
      <c r="D6" t="s">
        <v>58</v>
      </c>
      <c r="E6" t="s">
        <v>158</v>
      </c>
      <c r="F6">
        <v>2010</v>
      </c>
      <c r="G6">
        <v>10</v>
      </c>
      <c r="H6">
        <v>1735.9</v>
      </c>
      <c r="I6">
        <v>3985.9</v>
      </c>
    </row>
    <row r="7" spans="1:9">
      <c r="A7" t="str">
        <f t="shared" si="0"/>
        <v>Wood energy scenarioCroatia2010</v>
      </c>
      <c r="B7" t="s">
        <v>163</v>
      </c>
      <c r="C7" t="s">
        <v>94</v>
      </c>
      <c r="D7" t="s">
        <v>58</v>
      </c>
      <c r="E7" t="s">
        <v>158</v>
      </c>
      <c r="F7">
        <v>2010</v>
      </c>
      <c r="G7">
        <v>10</v>
      </c>
      <c r="H7">
        <v>699.5</v>
      </c>
      <c r="I7">
        <v>2236.1999999999998</v>
      </c>
    </row>
    <row r="8" spans="1:9">
      <c r="A8" t="str">
        <f t="shared" si="0"/>
        <v>Wood energy scenarioCzech Republic2010</v>
      </c>
      <c r="B8" t="s">
        <v>164</v>
      </c>
      <c r="C8" t="s">
        <v>76</v>
      </c>
      <c r="D8" t="s">
        <v>192</v>
      </c>
      <c r="E8" t="s">
        <v>158</v>
      </c>
      <c r="F8">
        <v>2010</v>
      </c>
      <c r="G8">
        <v>1065</v>
      </c>
      <c r="H8">
        <v>3121.5</v>
      </c>
      <c r="I8">
        <v>7835.7</v>
      </c>
    </row>
    <row r="9" spans="1:9">
      <c r="A9" t="str">
        <f t="shared" si="0"/>
        <v>Wood energy scenarioDenmark2010</v>
      </c>
      <c r="B9" t="s">
        <v>165</v>
      </c>
      <c r="C9" t="s">
        <v>80</v>
      </c>
      <c r="D9" t="s">
        <v>81</v>
      </c>
      <c r="E9" t="s">
        <v>158</v>
      </c>
      <c r="F9">
        <v>2010</v>
      </c>
      <c r="G9">
        <v>6335.8</v>
      </c>
      <c r="H9">
        <v>478.7</v>
      </c>
      <c r="I9">
        <v>8880.9</v>
      </c>
    </row>
    <row r="10" spans="1:9">
      <c r="A10" t="str">
        <f t="shared" si="0"/>
        <v>Wood energy scenarioEstonia2010</v>
      </c>
      <c r="B10" t="s">
        <v>166</v>
      </c>
      <c r="C10" t="s">
        <v>83</v>
      </c>
      <c r="D10" t="s">
        <v>81</v>
      </c>
      <c r="E10" t="s">
        <v>158</v>
      </c>
      <c r="F10">
        <v>2010</v>
      </c>
      <c r="G10">
        <v>10</v>
      </c>
      <c r="H10">
        <v>841.2</v>
      </c>
      <c r="I10">
        <v>3265.3</v>
      </c>
    </row>
    <row r="11" spans="1:9">
      <c r="A11" t="str">
        <f t="shared" si="0"/>
        <v>Wood energy scenarioFinland2010</v>
      </c>
      <c r="B11" t="s">
        <v>167</v>
      </c>
      <c r="C11" t="s">
        <v>88</v>
      </c>
      <c r="D11" t="s">
        <v>81</v>
      </c>
      <c r="E11" t="s">
        <v>158</v>
      </c>
      <c r="F11">
        <v>2010</v>
      </c>
      <c r="G11">
        <v>1567.7</v>
      </c>
      <c r="H11">
        <v>1570.7</v>
      </c>
      <c r="I11">
        <v>34397.9</v>
      </c>
    </row>
    <row r="12" spans="1:9">
      <c r="A12" t="str">
        <f t="shared" si="0"/>
        <v>Wood energy scenarioFrance2010</v>
      </c>
      <c r="B12" t="s">
        <v>168</v>
      </c>
      <c r="C12" t="s">
        <v>90</v>
      </c>
      <c r="D12" t="s">
        <v>191</v>
      </c>
      <c r="E12" t="s">
        <v>158</v>
      </c>
      <c r="F12">
        <v>2010</v>
      </c>
      <c r="G12">
        <v>10</v>
      </c>
      <c r="H12">
        <v>8557.2000000000007</v>
      </c>
      <c r="I12">
        <v>49293.5</v>
      </c>
    </row>
    <row r="13" spans="1:9">
      <c r="A13" t="str">
        <f t="shared" si="0"/>
        <v>Wood energy scenarioGermany2010</v>
      </c>
      <c r="B13" t="s">
        <v>169</v>
      </c>
      <c r="C13" t="s">
        <v>78</v>
      </c>
      <c r="D13" t="s">
        <v>191</v>
      </c>
      <c r="E13" t="s">
        <v>158</v>
      </c>
      <c r="F13">
        <v>2010</v>
      </c>
      <c r="G13">
        <v>13259.5</v>
      </c>
      <c r="H13">
        <v>13265.3</v>
      </c>
      <c r="I13">
        <v>43390</v>
      </c>
    </row>
    <row r="14" spans="1:9">
      <c r="A14" t="str">
        <f t="shared" si="0"/>
        <v>Wood energy scenarioGreece2010</v>
      </c>
      <c r="B14" t="s">
        <v>170</v>
      </c>
      <c r="C14" t="s">
        <v>92</v>
      </c>
      <c r="D14" t="s">
        <v>58</v>
      </c>
      <c r="E14" t="s">
        <v>158</v>
      </c>
      <c r="F14">
        <v>2010</v>
      </c>
      <c r="G14">
        <v>3682.8</v>
      </c>
      <c r="H14">
        <v>357.5</v>
      </c>
      <c r="I14">
        <v>6206.2</v>
      </c>
    </row>
    <row r="15" spans="1:9">
      <c r="A15" t="str">
        <f t="shared" si="0"/>
        <v>Wood energy scenarioHungary2010</v>
      </c>
      <c r="B15" t="s">
        <v>171</v>
      </c>
      <c r="C15" t="s">
        <v>96</v>
      </c>
      <c r="D15" t="s">
        <v>192</v>
      </c>
      <c r="E15" t="s">
        <v>158</v>
      </c>
      <c r="F15">
        <v>2010</v>
      </c>
      <c r="G15">
        <v>1166</v>
      </c>
      <c r="H15">
        <v>1088.5999999999999</v>
      </c>
      <c r="I15">
        <v>5866.4</v>
      </c>
    </row>
    <row r="16" spans="1:9">
      <c r="A16" t="str">
        <f t="shared" si="0"/>
        <v>Wood energy scenarioIreland2010</v>
      </c>
      <c r="B16" t="s">
        <v>172</v>
      </c>
      <c r="C16" t="s">
        <v>98</v>
      </c>
      <c r="D16" t="s">
        <v>191</v>
      </c>
      <c r="E16" t="s">
        <v>158</v>
      </c>
      <c r="F16">
        <v>2010</v>
      </c>
      <c r="G16">
        <v>10</v>
      </c>
      <c r="H16">
        <v>231.9</v>
      </c>
      <c r="I16">
        <v>1311.9</v>
      </c>
    </row>
    <row r="17" spans="1:9">
      <c r="A17" t="str">
        <f t="shared" si="0"/>
        <v>Wood energy scenarioItaly2010</v>
      </c>
      <c r="B17" t="s">
        <v>173</v>
      </c>
      <c r="C17" t="s">
        <v>100</v>
      </c>
      <c r="D17" t="s">
        <v>86</v>
      </c>
      <c r="E17" t="s">
        <v>158</v>
      </c>
      <c r="F17">
        <v>2010</v>
      </c>
      <c r="G17">
        <v>6701.8</v>
      </c>
      <c r="H17">
        <v>638.29999999999995</v>
      </c>
      <c r="I17">
        <v>26338.7</v>
      </c>
    </row>
    <row r="18" spans="1:9">
      <c r="A18" t="str">
        <f t="shared" si="0"/>
        <v>Wood energy scenarioLatvia2010</v>
      </c>
      <c r="B18" t="s">
        <v>174</v>
      </c>
      <c r="C18" t="s">
        <v>106</v>
      </c>
      <c r="D18" t="s">
        <v>81</v>
      </c>
      <c r="E18" t="s">
        <v>158</v>
      </c>
      <c r="F18">
        <v>2010</v>
      </c>
      <c r="G18">
        <v>3070.2</v>
      </c>
      <c r="H18">
        <v>2507.1</v>
      </c>
      <c r="I18">
        <v>6477.3</v>
      </c>
    </row>
    <row r="19" spans="1:9">
      <c r="A19" t="str">
        <f t="shared" si="0"/>
        <v>Wood energy scenarioLithuania2010</v>
      </c>
      <c r="B19" t="s">
        <v>175</v>
      </c>
      <c r="C19" t="s">
        <v>102</v>
      </c>
      <c r="D19" t="s">
        <v>81</v>
      </c>
      <c r="E19" t="s">
        <v>158</v>
      </c>
      <c r="F19">
        <v>2010</v>
      </c>
      <c r="G19">
        <v>996.7</v>
      </c>
      <c r="H19">
        <v>1367.2</v>
      </c>
      <c r="I19">
        <v>3660.9</v>
      </c>
    </row>
    <row r="20" spans="1:9">
      <c r="A20" t="str">
        <f t="shared" si="0"/>
        <v>Wood energy scenarioNetherlands2010</v>
      </c>
      <c r="B20" t="s">
        <v>176</v>
      </c>
      <c r="C20" t="s">
        <v>114</v>
      </c>
      <c r="D20" t="s">
        <v>191</v>
      </c>
      <c r="E20" t="s">
        <v>158</v>
      </c>
      <c r="F20">
        <v>2010</v>
      </c>
      <c r="G20">
        <v>3015.9</v>
      </c>
      <c r="H20">
        <v>121.7</v>
      </c>
      <c r="I20">
        <v>6210.3</v>
      </c>
    </row>
    <row r="21" spans="1:9">
      <c r="A21" t="str">
        <f t="shared" si="0"/>
        <v>Wood energy scenarioNorway2010</v>
      </c>
      <c r="B21" t="s">
        <v>177</v>
      </c>
      <c r="C21" t="s">
        <v>116</v>
      </c>
      <c r="D21" t="s">
        <v>81</v>
      </c>
      <c r="E21" t="s">
        <v>158</v>
      </c>
      <c r="F21">
        <v>2010</v>
      </c>
      <c r="G21">
        <v>10</v>
      </c>
      <c r="H21">
        <v>20.3</v>
      </c>
      <c r="I21">
        <v>7121.3</v>
      </c>
    </row>
    <row r="22" spans="1:9">
      <c r="A22" t="str">
        <f t="shared" si="0"/>
        <v>Wood energy scenarioPoland2010</v>
      </c>
      <c r="B22" t="s">
        <v>178</v>
      </c>
      <c r="C22" t="s">
        <v>118</v>
      </c>
      <c r="D22" t="s">
        <v>192</v>
      </c>
      <c r="E22" t="s">
        <v>158</v>
      </c>
      <c r="F22">
        <v>2010</v>
      </c>
      <c r="G22">
        <v>10703.1</v>
      </c>
      <c r="H22">
        <v>6705.2</v>
      </c>
      <c r="I22">
        <v>24564.400000000001</v>
      </c>
    </row>
    <row r="23" spans="1:9">
      <c r="A23" t="str">
        <f t="shared" si="0"/>
        <v>Wood energy scenarioPortugal2010</v>
      </c>
      <c r="B23" t="s">
        <v>179</v>
      </c>
      <c r="C23" t="s">
        <v>120</v>
      </c>
      <c r="D23" t="s">
        <v>86</v>
      </c>
      <c r="E23" t="s">
        <v>158</v>
      </c>
      <c r="F23">
        <v>2010</v>
      </c>
      <c r="G23">
        <v>4294.5</v>
      </c>
      <c r="H23">
        <v>2064.5</v>
      </c>
      <c r="I23">
        <v>12633.5</v>
      </c>
    </row>
    <row r="24" spans="1:9">
      <c r="A24" t="str">
        <f t="shared" si="0"/>
        <v>Wood energy scenarioRomania2010</v>
      </c>
      <c r="B24" t="s">
        <v>180</v>
      </c>
      <c r="C24" t="s">
        <v>122</v>
      </c>
      <c r="D24" t="s">
        <v>192</v>
      </c>
      <c r="E24" t="s">
        <v>158</v>
      </c>
      <c r="F24">
        <v>2010</v>
      </c>
      <c r="G24">
        <v>6101.3</v>
      </c>
      <c r="H24">
        <v>2695.8</v>
      </c>
      <c r="I24">
        <v>15895.4</v>
      </c>
    </row>
    <row r="25" spans="1:9">
      <c r="A25" t="str">
        <f t="shared" si="0"/>
        <v>Wood energy scenarioSerbia2010</v>
      </c>
      <c r="B25" t="s">
        <v>181</v>
      </c>
      <c r="C25" t="s">
        <v>124</v>
      </c>
      <c r="D25" t="s">
        <v>58</v>
      </c>
      <c r="E25" t="s">
        <v>158</v>
      </c>
      <c r="F25">
        <v>2010</v>
      </c>
      <c r="G25">
        <v>4127.8</v>
      </c>
      <c r="H25">
        <v>397.1</v>
      </c>
      <c r="I25">
        <v>7784.5</v>
      </c>
    </row>
    <row r="26" spans="1:9">
      <c r="A26" t="str">
        <f t="shared" si="0"/>
        <v>Wood energy scenarioSlovakia2010</v>
      </c>
      <c r="B26" t="s">
        <v>182</v>
      </c>
      <c r="C26" t="s">
        <v>130</v>
      </c>
      <c r="D26" t="s">
        <v>192</v>
      </c>
      <c r="E26" t="s">
        <v>158</v>
      </c>
      <c r="F26">
        <v>2010</v>
      </c>
      <c r="G26">
        <v>10</v>
      </c>
      <c r="H26">
        <v>2036.3</v>
      </c>
      <c r="I26">
        <v>2701.8</v>
      </c>
    </row>
    <row r="27" spans="1:9">
      <c r="A27" t="str">
        <f t="shared" si="0"/>
        <v>Wood energy scenarioSlovenia2010</v>
      </c>
      <c r="B27" t="s">
        <v>183</v>
      </c>
      <c r="C27" t="s">
        <v>128</v>
      </c>
      <c r="D27" t="s">
        <v>58</v>
      </c>
      <c r="E27" t="s">
        <v>158</v>
      </c>
      <c r="F27">
        <v>2010</v>
      </c>
      <c r="G27">
        <v>10</v>
      </c>
      <c r="H27">
        <v>333.7</v>
      </c>
      <c r="I27">
        <v>2414.8000000000002</v>
      </c>
    </row>
    <row r="28" spans="1:9">
      <c r="A28" t="str">
        <f t="shared" si="0"/>
        <v>Wood energy scenarioSpain2010</v>
      </c>
      <c r="B28" t="s">
        <v>184</v>
      </c>
      <c r="C28" t="s">
        <v>85</v>
      </c>
      <c r="D28" t="s">
        <v>86</v>
      </c>
      <c r="E28" t="s">
        <v>158</v>
      </c>
      <c r="F28">
        <v>2010</v>
      </c>
      <c r="G28">
        <v>4757.5</v>
      </c>
      <c r="H28">
        <v>4915.8999999999996</v>
      </c>
      <c r="I28">
        <v>23539.4</v>
      </c>
    </row>
    <row r="29" spans="1:9">
      <c r="A29" t="str">
        <f t="shared" si="0"/>
        <v>Wood energy scenarioSweden2010</v>
      </c>
      <c r="B29" t="s">
        <v>185</v>
      </c>
      <c r="C29" t="s">
        <v>126</v>
      </c>
      <c r="D29" t="s">
        <v>81</v>
      </c>
      <c r="E29" t="s">
        <v>158</v>
      </c>
      <c r="F29">
        <v>2010</v>
      </c>
      <c r="G29">
        <v>10</v>
      </c>
      <c r="H29">
        <v>12998.1</v>
      </c>
      <c r="I29">
        <v>35779.300000000003</v>
      </c>
    </row>
    <row r="30" spans="1:9">
      <c r="A30" t="str">
        <f t="shared" si="0"/>
        <v>Wood energy scenarioSwitzerland2010</v>
      </c>
      <c r="B30" t="s">
        <v>186</v>
      </c>
      <c r="C30" t="s">
        <v>72</v>
      </c>
      <c r="D30" t="s">
        <v>191</v>
      </c>
      <c r="E30" t="s">
        <v>158</v>
      </c>
      <c r="F30">
        <v>2010</v>
      </c>
      <c r="G30">
        <v>10</v>
      </c>
      <c r="H30">
        <v>15.7</v>
      </c>
      <c r="I30">
        <v>4026.6</v>
      </c>
    </row>
    <row r="31" spans="1:9">
      <c r="A31" t="str">
        <f t="shared" si="0"/>
        <v>Wood energy scenarioTurkey2010</v>
      </c>
      <c r="B31" t="s">
        <v>187</v>
      </c>
      <c r="C31" t="s">
        <v>132</v>
      </c>
      <c r="D31" t="s">
        <v>58</v>
      </c>
      <c r="E31" t="s">
        <v>158</v>
      </c>
      <c r="F31">
        <v>2010</v>
      </c>
      <c r="G31">
        <v>371.3</v>
      </c>
      <c r="H31">
        <v>4458.2</v>
      </c>
      <c r="I31">
        <v>25405.599999999999</v>
      </c>
    </row>
    <row r="32" spans="1:9">
      <c r="A32" t="str">
        <f t="shared" si="0"/>
        <v>Wood energy scenarioUnited Kingdom2010</v>
      </c>
      <c r="B32" t="s">
        <v>188</v>
      </c>
      <c r="C32" t="s">
        <v>136</v>
      </c>
      <c r="D32" t="s">
        <v>191</v>
      </c>
      <c r="E32" t="s">
        <v>158</v>
      </c>
      <c r="F32">
        <v>2010</v>
      </c>
      <c r="G32">
        <v>3415.2</v>
      </c>
      <c r="H32">
        <v>1714.1</v>
      </c>
      <c r="I32">
        <v>11665.5</v>
      </c>
    </row>
    <row r="33" spans="1:9">
      <c r="A33" t="str">
        <f t="shared" si="0"/>
        <v>Wood energy scenarioUkraine2010</v>
      </c>
      <c r="B33" t="s">
        <v>189</v>
      </c>
      <c r="C33" t="s">
        <v>134</v>
      </c>
      <c r="D33" t="s">
        <v>192</v>
      </c>
      <c r="E33" t="s">
        <v>158</v>
      </c>
      <c r="F33">
        <v>2010</v>
      </c>
      <c r="G33">
        <v>10</v>
      </c>
      <c r="H33">
        <v>2148</v>
      </c>
      <c r="I33">
        <v>11956.2</v>
      </c>
    </row>
    <row r="34" spans="1:9">
      <c r="A34" t="str">
        <f t="shared" si="0"/>
        <v>Wood energy scenarioSmall countries in Europe2010</v>
      </c>
      <c r="B34" t="s">
        <v>190</v>
      </c>
      <c r="C34" t="s">
        <v>265</v>
      </c>
      <c r="D34" t="s">
        <v>193</v>
      </c>
      <c r="E34" t="s">
        <v>158</v>
      </c>
      <c r="F34">
        <v>2010</v>
      </c>
      <c r="G34">
        <v>2190.3000000000002</v>
      </c>
      <c r="H34">
        <v>370.5</v>
      </c>
      <c r="I34">
        <v>6016.8000000000011</v>
      </c>
    </row>
    <row r="35" spans="1:9">
      <c r="A35" t="str">
        <f t="shared" si="0"/>
        <v>Wood energy scenarioAustria2020</v>
      </c>
      <c r="B35" t="s">
        <v>157</v>
      </c>
      <c r="C35" t="s">
        <v>60</v>
      </c>
      <c r="D35" t="s">
        <v>191</v>
      </c>
      <c r="E35" t="s">
        <v>158</v>
      </c>
      <c r="F35">
        <v>2020</v>
      </c>
      <c r="G35">
        <v>9113.7000000000007</v>
      </c>
      <c r="H35">
        <v>9113.5</v>
      </c>
      <c r="I35">
        <v>20224.900000000001</v>
      </c>
    </row>
    <row r="36" spans="1:9">
      <c r="A36" t="str">
        <f t="shared" si="0"/>
        <v>Wood energy scenarioBelgium2020</v>
      </c>
      <c r="B36" t="s">
        <v>159</v>
      </c>
      <c r="C36" t="s">
        <v>65</v>
      </c>
      <c r="D36" t="s">
        <v>191</v>
      </c>
      <c r="E36" t="s">
        <v>158</v>
      </c>
      <c r="F36">
        <v>2020</v>
      </c>
      <c r="G36">
        <v>11485.5</v>
      </c>
      <c r="H36">
        <v>1400</v>
      </c>
      <c r="I36">
        <v>17106.2</v>
      </c>
    </row>
    <row r="37" spans="1:9">
      <c r="A37" t="str">
        <f t="shared" si="0"/>
        <v>Wood energy scenarioBelarus2020</v>
      </c>
      <c r="B37" t="s">
        <v>160</v>
      </c>
      <c r="C37" t="s">
        <v>69</v>
      </c>
      <c r="D37" t="s">
        <v>192</v>
      </c>
      <c r="E37" t="s">
        <v>158</v>
      </c>
      <c r="F37">
        <v>2020</v>
      </c>
      <c r="G37">
        <v>1095.9000000000001</v>
      </c>
      <c r="H37">
        <v>8152</v>
      </c>
      <c r="I37">
        <v>9781.6</v>
      </c>
    </row>
    <row r="38" spans="1:9">
      <c r="A38" t="str">
        <f t="shared" si="0"/>
        <v>Wood energy scenarioBosnia and Herzegovina2020</v>
      </c>
      <c r="B38" t="s">
        <v>161</v>
      </c>
      <c r="C38" t="s">
        <v>63</v>
      </c>
      <c r="D38" t="s">
        <v>58</v>
      </c>
      <c r="E38" t="s">
        <v>158</v>
      </c>
      <c r="F38">
        <v>2020</v>
      </c>
      <c r="G38">
        <v>10</v>
      </c>
      <c r="H38">
        <v>1613.7</v>
      </c>
      <c r="I38">
        <v>2800.5</v>
      </c>
    </row>
    <row r="39" spans="1:9">
      <c r="A39" t="str">
        <f t="shared" si="0"/>
        <v>Wood energy scenarioBulgaria2020</v>
      </c>
      <c r="B39" t="s">
        <v>162</v>
      </c>
      <c r="C39" t="s">
        <v>67</v>
      </c>
      <c r="D39" t="s">
        <v>58</v>
      </c>
      <c r="E39" t="s">
        <v>158</v>
      </c>
      <c r="F39">
        <v>2020</v>
      </c>
      <c r="G39">
        <v>489.1</v>
      </c>
      <c r="H39">
        <v>3359.7</v>
      </c>
      <c r="I39">
        <v>5594.9</v>
      </c>
    </row>
    <row r="40" spans="1:9">
      <c r="A40" t="str">
        <f t="shared" si="0"/>
        <v>Wood energy scenarioCroatia2020</v>
      </c>
      <c r="B40" t="s">
        <v>163</v>
      </c>
      <c r="C40" t="s">
        <v>94</v>
      </c>
      <c r="D40" t="s">
        <v>58</v>
      </c>
      <c r="E40" t="s">
        <v>158</v>
      </c>
      <c r="F40">
        <v>2020</v>
      </c>
      <c r="G40">
        <v>10</v>
      </c>
      <c r="H40">
        <v>1735.8</v>
      </c>
      <c r="I40">
        <v>2595.1999999999998</v>
      </c>
    </row>
    <row r="41" spans="1:9">
      <c r="A41" t="str">
        <f t="shared" si="0"/>
        <v>Wood energy scenarioCzech Republic2020</v>
      </c>
      <c r="B41" t="s">
        <v>164</v>
      </c>
      <c r="C41" t="s">
        <v>76</v>
      </c>
      <c r="D41" t="s">
        <v>192</v>
      </c>
      <c r="E41" t="s">
        <v>158</v>
      </c>
      <c r="F41">
        <v>2020</v>
      </c>
      <c r="G41">
        <v>4501.3999999999996</v>
      </c>
      <c r="H41">
        <v>8227.7000000000007</v>
      </c>
      <c r="I41">
        <v>12385.4</v>
      </c>
    </row>
    <row r="42" spans="1:9">
      <c r="A42" t="str">
        <f t="shared" si="0"/>
        <v>Wood energy scenarioDenmark2020</v>
      </c>
      <c r="B42" t="s">
        <v>165</v>
      </c>
      <c r="C42" t="s">
        <v>80</v>
      </c>
      <c r="D42" t="s">
        <v>81</v>
      </c>
      <c r="E42" t="s">
        <v>158</v>
      </c>
      <c r="F42">
        <v>2020</v>
      </c>
      <c r="G42">
        <v>9726</v>
      </c>
      <c r="H42">
        <v>1715.6</v>
      </c>
      <c r="I42">
        <v>12079.8</v>
      </c>
    </row>
    <row r="43" spans="1:9">
      <c r="A43" t="str">
        <f t="shared" si="0"/>
        <v>Wood energy scenarioEstonia2020</v>
      </c>
      <c r="B43" t="s">
        <v>166</v>
      </c>
      <c r="C43" t="s">
        <v>83</v>
      </c>
      <c r="D43" t="s">
        <v>81</v>
      </c>
      <c r="E43" t="s">
        <v>158</v>
      </c>
      <c r="F43">
        <v>2020</v>
      </c>
      <c r="G43">
        <v>10</v>
      </c>
      <c r="H43">
        <v>2487.9</v>
      </c>
      <c r="I43">
        <v>3785</v>
      </c>
    </row>
    <row r="44" spans="1:9">
      <c r="A44" t="str">
        <f t="shared" si="0"/>
        <v>Wood energy scenarioFinland2020</v>
      </c>
      <c r="B44" t="s">
        <v>167</v>
      </c>
      <c r="C44" t="s">
        <v>88</v>
      </c>
      <c r="D44" t="s">
        <v>81</v>
      </c>
      <c r="E44" t="s">
        <v>158</v>
      </c>
      <c r="F44">
        <v>2020</v>
      </c>
      <c r="G44">
        <v>3321.7</v>
      </c>
      <c r="H44">
        <v>38472.6</v>
      </c>
      <c r="I44">
        <v>37041.5</v>
      </c>
    </row>
    <row r="45" spans="1:9">
      <c r="A45" t="str">
        <f t="shared" si="0"/>
        <v>Wood energy scenarioFrance2020</v>
      </c>
      <c r="B45" t="s">
        <v>168</v>
      </c>
      <c r="C45" t="s">
        <v>90</v>
      </c>
      <c r="D45" t="s">
        <v>191</v>
      </c>
      <c r="E45" t="s">
        <v>158</v>
      </c>
      <c r="F45">
        <v>2020</v>
      </c>
      <c r="G45">
        <v>30298.6</v>
      </c>
      <c r="H45">
        <v>26796.1</v>
      </c>
      <c r="I45">
        <v>80785.5</v>
      </c>
    </row>
    <row r="46" spans="1:9">
      <c r="A46" t="str">
        <f t="shared" si="0"/>
        <v>Wood energy scenarioGermany2020</v>
      </c>
      <c r="B46" t="s">
        <v>169</v>
      </c>
      <c r="C46" t="s">
        <v>78</v>
      </c>
      <c r="D46" t="s">
        <v>191</v>
      </c>
      <c r="E46" t="s">
        <v>158</v>
      </c>
      <c r="F46">
        <v>2020</v>
      </c>
      <c r="G46">
        <v>57361.7</v>
      </c>
      <c r="H46">
        <v>36093.699999999997</v>
      </c>
      <c r="I46">
        <v>90654.3</v>
      </c>
    </row>
    <row r="47" spans="1:9">
      <c r="A47" t="str">
        <f t="shared" si="0"/>
        <v>Wood energy scenarioGreece2020</v>
      </c>
      <c r="B47" t="s">
        <v>170</v>
      </c>
      <c r="C47" t="s">
        <v>92</v>
      </c>
      <c r="D47" t="s">
        <v>58</v>
      </c>
      <c r="E47" t="s">
        <v>158</v>
      </c>
      <c r="F47">
        <v>2020</v>
      </c>
      <c r="G47">
        <v>9096.5</v>
      </c>
      <c r="H47">
        <v>844.5</v>
      </c>
      <c r="I47">
        <v>12453.4</v>
      </c>
    </row>
    <row r="48" spans="1:9">
      <c r="A48" t="str">
        <f t="shared" si="0"/>
        <v>Wood energy scenarioHungary2020</v>
      </c>
      <c r="B48" t="s">
        <v>171</v>
      </c>
      <c r="C48" t="s">
        <v>96</v>
      </c>
      <c r="D48" t="s">
        <v>192</v>
      </c>
      <c r="E48" t="s">
        <v>158</v>
      </c>
      <c r="F48">
        <v>2020</v>
      </c>
      <c r="G48">
        <v>6847.5</v>
      </c>
      <c r="H48">
        <v>3555.7</v>
      </c>
      <c r="I48">
        <v>12032.3</v>
      </c>
    </row>
    <row r="49" spans="1:9">
      <c r="A49" t="str">
        <f t="shared" si="0"/>
        <v>Wood energy scenarioIreland2020</v>
      </c>
      <c r="B49" t="s">
        <v>172</v>
      </c>
      <c r="C49" t="s">
        <v>98</v>
      </c>
      <c r="D49" t="s">
        <v>191</v>
      </c>
      <c r="E49" t="s">
        <v>158</v>
      </c>
      <c r="F49">
        <v>2020</v>
      </c>
      <c r="G49">
        <v>957.2</v>
      </c>
      <c r="H49">
        <v>856.8</v>
      </c>
      <c r="I49">
        <v>3800.9</v>
      </c>
    </row>
    <row r="50" spans="1:9">
      <c r="A50" t="str">
        <f t="shared" si="0"/>
        <v>Wood energy scenarioItaly2020</v>
      </c>
      <c r="B50" t="s">
        <v>173</v>
      </c>
      <c r="C50" t="s">
        <v>100</v>
      </c>
      <c r="D50" t="s">
        <v>86</v>
      </c>
      <c r="E50" t="s">
        <v>158</v>
      </c>
      <c r="F50">
        <v>2020</v>
      </c>
      <c r="G50">
        <v>14643.9</v>
      </c>
      <c r="H50">
        <v>1331.6</v>
      </c>
      <c r="I50">
        <v>36137.9</v>
      </c>
    </row>
    <row r="51" spans="1:9">
      <c r="A51" t="str">
        <f t="shared" si="0"/>
        <v>Wood energy scenarioLatvia2020</v>
      </c>
      <c r="B51" t="s">
        <v>174</v>
      </c>
      <c r="C51" t="s">
        <v>106</v>
      </c>
      <c r="D51" t="s">
        <v>81</v>
      </c>
      <c r="E51" t="s">
        <v>158</v>
      </c>
      <c r="F51">
        <v>2020</v>
      </c>
      <c r="G51">
        <v>3313.9</v>
      </c>
      <c r="H51">
        <v>6478.4</v>
      </c>
      <c r="I51">
        <v>6886</v>
      </c>
    </row>
    <row r="52" spans="1:9">
      <c r="A52" t="str">
        <f t="shared" si="0"/>
        <v>Wood energy scenarioLithuania2020</v>
      </c>
      <c r="B52" t="s">
        <v>175</v>
      </c>
      <c r="C52" t="s">
        <v>102</v>
      </c>
      <c r="D52" t="s">
        <v>81</v>
      </c>
      <c r="E52" t="s">
        <v>158</v>
      </c>
      <c r="F52">
        <v>2020</v>
      </c>
      <c r="G52">
        <v>1585.8</v>
      </c>
      <c r="H52">
        <v>3926.9</v>
      </c>
      <c r="I52">
        <v>4435.6000000000004</v>
      </c>
    </row>
    <row r="53" spans="1:9">
      <c r="A53" t="str">
        <f t="shared" si="0"/>
        <v>Wood energy scenarioNetherlands2020</v>
      </c>
      <c r="B53" t="s">
        <v>176</v>
      </c>
      <c r="C53" t="s">
        <v>114</v>
      </c>
      <c r="D53" t="s">
        <v>191</v>
      </c>
      <c r="E53" t="s">
        <v>158</v>
      </c>
      <c r="F53">
        <v>2020</v>
      </c>
      <c r="G53">
        <v>15720</v>
      </c>
      <c r="H53">
        <v>443.7</v>
      </c>
      <c r="I53">
        <v>19276.7</v>
      </c>
    </row>
    <row r="54" spans="1:9">
      <c r="A54" t="str">
        <f t="shared" si="0"/>
        <v>Wood energy scenarioNorway2020</v>
      </c>
      <c r="B54" t="s">
        <v>177</v>
      </c>
      <c r="C54" t="s">
        <v>116</v>
      </c>
      <c r="D54" t="s">
        <v>81</v>
      </c>
      <c r="E54" t="s">
        <v>158</v>
      </c>
      <c r="F54">
        <v>2020</v>
      </c>
      <c r="G54">
        <v>10</v>
      </c>
      <c r="H54">
        <v>5438.6</v>
      </c>
      <c r="I54">
        <v>8264.6</v>
      </c>
    </row>
    <row r="55" spans="1:9">
      <c r="A55" t="str">
        <f t="shared" si="0"/>
        <v>Wood energy scenarioPoland2020</v>
      </c>
      <c r="B55" t="s">
        <v>178</v>
      </c>
      <c r="C55" t="s">
        <v>118</v>
      </c>
      <c r="D55" t="s">
        <v>192</v>
      </c>
      <c r="E55" t="s">
        <v>158</v>
      </c>
      <c r="F55">
        <v>2020</v>
      </c>
      <c r="G55">
        <v>22427.4</v>
      </c>
      <c r="H55">
        <v>20392.400000000001</v>
      </c>
      <c r="I55">
        <v>39898.400000000001</v>
      </c>
    </row>
    <row r="56" spans="1:9">
      <c r="A56" t="str">
        <f t="shared" si="0"/>
        <v>Wood energy scenarioPortugal2020</v>
      </c>
      <c r="B56" t="s">
        <v>179</v>
      </c>
      <c r="C56" t="s">
        <v>120</v>
      </c>
      <c r="D56" t="s">
        <v>86</v>
      </c>
      <c r="E56" t="s">
        <v>158</v>
      </c>
      <c r="F56">
        <v>2020</v>
      </c>
      <c r="G56">
        <v>5743.8</v>
      </c>
      <c r="H56">
        <v>3611.9</v>
      </c>
      <c r="I56">
        <v>15130.7</v>
      </c>
    </row>
    <row r="57" spans="1:9">
      <c r="A57" t="str">
        <f t="shared" si="0"/>
        <v>Wood energy scenarioRomania2020</v>
      </c>
      <c r="B57" t="s">
        <v>180</v>
      </c>
      <c r="C57" t="s">
        <v>122</v>
      </c>
      <c r="D57" t="s">
        <v>192</v>
      </c>
      <c r="E57" t="s">
        <v>158</v>
      </c>
      <c r="F57">
        <v>2020</v>
      </c>
      <c r="G57">
        <v>6439.9</v>
      </c>
      <c r="H57">
        <v>8432.2999999999993</v>
      </c>
      <c r="I57">
        <v>17280.900000000001</v>
      </c>
    </row>
    <row r="58" spans="1:9">
      <c r="A58" t="str">
        <f t="shared" si="0"/>
        <v>Wood energy scenarioSerbia2020</v>
      </c>
      <c r="B58" t="s">
        <v>181</v>
      </c>
      <c r="C58" t="s">
        <v>124</v>
      </c>
      <c r="D58" t="s">
        <v>58</v>
      </c>
      <c r="E58" t="s">
        <v>158</v>
      </c>
      <c r="F58">
        <v>2020</v>
      </c>
      <c r="G58">
        <v>5023.7</v>
      </c>
      <c r="H58">
        <v>1136.7</v>
      </c>
      <c r="I58">
        <v>9034.2000000000007</v>
      </c>
    </row>
    <row r="59" spans="1:9">
      <c r="A59" t="str">
        <f t="shared" si="0"/>
        <v>Wood energy scenarioSlovakia2020</v>
      </c>
      <c r="B59" t="s">
        <v>182</v>
      </c>
      <c r="C59" t="s">
        <v>130</v>
      </c>
      <c r="D59" t="s">
        <v>192</v>
      </c>
      <c r="E59" t="s">
        <v>158</v>
      </c>
      <c r="F59">
        <v>2020</v>
      </c>
      <c r="G59">
        <v>10</v>
      </c>
      <c r="H59">
        <v>3403.7</v>
      </c>
      <c r="I59">
        <v>3225.2</v>
      </c>
    </row>
    <row r="60" spans="1:9">
      <c r="A60" t="str">
        <f t="shared" si="0"/>
        <v>Wood energy scenarioSlovenia2020</v>
      </c>
      <c r="B60" t="s">
        <v>183</v>
      </c>
      <c r="C60" t="s">
        <v>128</v>
      </c>
      <c r="D60" t="s">
        <v>58</v>
      </c>
      <c r="E60" t="s">
        <v>158</v>
      </c>
      <c r="F60">
        <v>2020</v>
      </c>
      <c r="G60">
        <v>330.2</v>
      </c>
      <c r="H60">
        <v>824.8</v>
      </c>
      <c r="I60">
        <v>2977.7</v>
      </c>
    </row>
    <row r="61" spans="1:9">
      <c r="A61" t="str">
        <f t="shared" si="0"/>
        <v>Wood energy scenarioSpain2020</v>
      </c>
      <c r="B61" t="s">
        <v>184</v>
      </c>
      <c r="C61" t="s">
        <v>85</v>
      </c>
      <c r="D61" t="s">
        <v>86</v>
      </c>
      <c r="E61" t="s">
        <v>158</v>
      </c>
      <c r="F61">
        <v>2020</v>
      </c>
      <c r="G61">
        <v>17985.7</v>
      </c>
      <c r="H61">
        <v>9149.5</v>
      </c>
      <c r="I61">
        <v>39665.199999999997</v>
      </c>
    </row>
    <row r="62" spans="1:9">
      <c r="A62" t="str">
        <f t="shared" si="0"/>
        <v>Wood energy scenarioSweden2020</v>
      </c>
      <c r="B62" t="s">
        <v>185</v>
      </c>
      <c r="C62" t="s">
        <v>126</v>
      </c>
      <c r="D62" t="s">
        <v>81</v>
      </c>
      <c r="E62" t="s">
        <v>158</v>
      </c>
      <c r="F62">
        <v>2020</v>
      </c>
      <c r="G62">
        <v>10</v>
      </c>
      <c r="H62">
        <v>48718</v>
      </c>
      <c r="I62">
        <v>39182</v>
      </c>
    </row>
    <row r="63" spans="1:9">
      <c r="A63" t="str">
        <f t="shared" si="0"/>
        <v>Wood energy scenarioSwitzerland2020</v>
      </c>
      <c r="B63" t="s">
        <v>186</v>
      </c>
      <c r="C63" t="s">
        <v>72</v>
      </c>
      <c r="D63" t="s">
        <v>191</v>
      </c>
      <c r="E63" t="s">
        <v>158</v>
      </c>
      <c r="F63">
        <v>2020</v>
      </c>
      <c r="G63">
        <v>10</v>
      </c>
      <c r="H63">
        <v>1767.2</v>
      </c>
      <c r="I63">
        <v>5415.1</v>
      </c>
    </row>
    <row r="64" spans="1:9">
      <c r="A64" t="str">
        <f t="shared" si="0"/>
        <v>Wood energy scenarioTurkey2020</v>
      </c>
      <c r="B64" t="s">
        <v>187</v>
      </c>
      <c r="C64" t="s">
        <v>132</v>
      </c>
      <c r="D64" t="s">
        <v>58</v>
      </c>
      <c r="E64" t="s">
        <v>158</v>
      </c>
      <c r="F64">
        <v>2020</v>
      </c>
      <c r="G64">
        <v>228.7</v>
      </c>
      <c r="H64">
        <v>10068</v>
      </c>
      <c r="I64">
        <v>29484.3</v>
      </c>
    </row>
    <row r="65" spans="1:9">
      <c r="A65" t="str">
        <f t="shared" si="0"/>
        <v>Wood energy scenarioUnited Kingdom2020</v>
      </c>
      <c r="B65" t="s">
        <v>188</v>
      </c>
      <c r="C65" t="s">
        <v>136</v>
      </c>
      <c r="D65" t="s">
        <v>191</v>
      </c>
      <c r="E65" t="s">
        <v>158</v>
      </c>
      <c r="F65">
        <v>2020</v>
      </c>
      <c r="G65">
        <v>38395.1</v>
      </c>
      <c r="H65">
        <v>2926</v>
      </c>
      <c r="I65">
        <v>49512.7</v>
      </c>
    </row>
    <row r="66" spans="1:9">
      <c r="A66" t="str">
        <f t="shared" si="0"/>
        <v>Wood energy scenarioUkraine2020</v>
      </c>
      <c r="B66" t="s">
        <v>189</v>
      </c>
      <c r="C66" t="s">
        <v>134</v>
      </c>
      <c r="D66" t="s">
        <v>192</v>
      </c>
      <c r="E66" t="s">
        <v>158</v>
      </c>
      <c r="F66">
        <v>2020</v>
      </c>
      <c r="G66">
        <v>10</v>
      </c>
      <c r="H66">
        <v>5699.5</v>
      </c>
      <c r="I66">
        <v>16554.8</v>
      </c>
    </row>
    <row r="67" spans="1:9">
      <c r="A67" t="str">
        <f t="shared" ref="A67:A130" si="1">CONCATENATE(E67,C67,F67)</f>
        <v>Wood energy scenarioSmall countries in Europe2020</v>
      </c>
      <c r="B67" t="s">
        <v>190</v>
      </c>
      <c r="C67" t="s">
        <v>265</v>
      </c>
      <c r="D67" t="s">
        <v>193</v>
      </c>
      <c r="E67" t="s">
        <v>158</v>
      </c>
      <c r="F67">
        <v>2020</v>
      </c>
      <c r="G67">
        <v>3078.8</v>
      </c>
      <c r="H67">
        <v>1123.5999999999999</v>
      </c>
      <c r="I67">
        <v>7577.4000000000005</v>
      </c>
    </row>
    <row r="68" spans="1:9">
      <c r="A68" t="str">
        <f t="shared" si="1"/>
        <v>Wood energy scenarioAustria2030</v>
      </c>
      <c r="B68" t="s">
        <v>157</v>
      </c>
      <c r="C68" t="s">
        <v>60</v>
      </c>
      <c r="D68" t="s">
        <v>191</v>
      </c>
      <c r="E68" t="s">
        <v>158</v>
      </c>
      <c r="F68">
        <v>2030</v>
      </c>
      <c r="G68">
        <v>14110.1</v>
      </c>
      <c r="H68">
        <v>15432.6</v>
      </c>
      <c r="I68">
        <v>26540.1</v>
      </c>
    </row>
    <row r="69" spans="1:9">
      <c r="A69" t="str">
        <f t="shared" si="1"/>
        <v>Wood energy scenarioBelgium2030</v>
      </c>
      <c r="B69" t="s">
        <v>159</v>
      </c>
      <c r="C69" t="s">
        <v>65</v>
      </c>
      <c r="D69" t="s">
        <v>191</v>
      </c>
      <c r="E69" t="s">
        <v>158</v>
      </c>
      <c r="F69">
        <v>2030</v>
      </c>
      <c r="G69">
        <v>15702.4</v>
      </c>
      <c r="H69">
        <v>1400.5</v>
      </c>
      <c r="I69">
        <v>22447.599999999999</v>
      </c>
    </row>
    <row r="70" spans="1:9">
      <c r="A70" t="str">
        <f t="shared" si="1"/>
        <v>Wood energy scenarioBelarus2030</v>
      </c>
      <c r="B70" t="s">
        <v>160</v>
      </c>
      <c r="C70" t="s">
        <v>69</v>
      </c>
      <c r="D70" t="s">
        <v>192</v>
      </c>
      <c r="E70" t="s">
        <v>158</v>
      </c>
      <c r="F70">
        <v>2030</v>
      </c>
      <c r="G70">
        <v>1527.5</v>
      </c>
      <c r="H70">
        <v>20330.2</v>
      </c>
      <c r="I70">
        <v>11351.9</v>
      </c>
    </row>
    <row r="71" spans="1:9">
      <c r="A71" t="str">
        <f t="shared" si="1"/>
        <v>Wood energy scenarioBosnia and Herzegovina2030</v>
      </c>
      <c r="B71" t="s">
        <v>161</v>
      </c>
      <c r="C71" t="s">
        <v>63</v>
      </c>
      <c r="D71" t="s">
        <v>58</v>
      </c>
      <c r="E71" t="s">
        <v>158</v>
      </c>
      <c r="F71">
        <v>2030</v>
      </c>
      <c r="G71">
        <v>10</v>
      </c>
      <c r="H71">
        <v>2167.6999999999998</v>
      </c>
      <c r="I71">
        <v>3250.2</v>
      </c>
    </row>
    <row r="72" spans="1:9">
      <c r="A72" t="str">
        <f t="shared" si="1"/>
        <v>Wood energy scenarioBulgaria2030</v>
      </c>
      <c r="B72" t="s">
        <v>162</v>
      </c>
      <c r="C72" t="s">
        <v>67</v>
      </c>
      <c r="D72" t="s">
        <v>58</v>
      </c>
      <c r="E72" t="s">
        <v>158</v>
      </c>
      <c r="F72">
        <v>2030</v>
      </c>
      <c r="G72">
        <v>1500.2</v>
      </c>
      <c r="H72">
        <v>3269.2</v>
      </c>
      <c r="I72">
        <v>7341.9</v>
      </c>
    </row>
    <row r="73" spans="1:9">
      <c r="A73" t="str">
        <f t="shared" si="1"/>
        <v>Wood energy scenarioCroatia2030</v>
      </c>
      <c r="B73" t="s">
        <v>163</v>
      </c>
      <c r="C73" t="s">
        <v>94</v>
      </c>
      <c r="D73" t="s">
        <v>58</v>
      </c>
      <c r="E73" t="s">
        <v>158</v>
      </c>
      <c r="F73">
        <v>2030</v>
      </c>
      <c r="G73">
        <v>97.6</v>
      </c>
      <c r="H73">
        <v>2079</v>
      </c>
      <c r="I73">
        <v>3011.8</v>
      </c>
    </row>
    <row r="74" spans="1:9">
      <c r="A74" t="str">
        <f t="shared" si="1"/>
        <v>Wood energy scenarioCzech Republic2030</v>
      </c>
      <c r="B74" t="s">
        <v>164</v>
      </c>
      <c r="C74" t="s">
        <v>76</v>
      </c>
      <c r="D74" t="s">
        <v>192</v>
      </c>
      <c r="E74" t="s">
        <v>158</v>
      </c>
      <c r="F74">
        <v>2030</v>
      </c>
      <c r="G74">
        <v>6966.5</v>
      </c>
      <c r="H74">
        <v>8660.7000000000007</v>
      </c>
      <c r="I74">
        <v>16252.7</v>
      </c>
    </row>
    <row r="75" spans="1:9">
      <c r="A75" t="str">
        <f t="shared" si="1"/>
        <v>Wood energy scenarioDenmark2030</v>
      </c>
      <c r="B75" t="s">
        <v>165</v>
      </c>
      <c r="C75" t="s">
        <v>80</v>
      </c>
      <c r="D75" t="s">
        <v>81</v>
      </c>
      <c r="E75" t="s">
        <v>158</v>
      </c>
      <c r="F75">
        <v>2030</v>
      </c>
      <c r="G75">
        <v>12793.9</v>
      </c>
      <c r="H75">
        <v>2089.3000000000002</v>
      </c>
      <c r="I75">
        <v>15851.7</v>
      </c>
    </row>
    <row r="76" spans="1:9">
      <c r="A76" t="str">
        <f t="shared" si="1"/>
        <v>Wood energy scenarioEstonia2030</v>
      </c>
      <c r="B76" t="s">
        <v>166</v>
      </c>
      <c r="C76" t="s">
        <v>83</v>
      </c>
      <c r="D76" t="s">
        <v>81</v>
      </c>
      <c r="E76" t="s">
        <v>158</v>
      </c>
      <c r="F76">
        <v>2030</v>
      </c>
      <c r="G76">
        <v>10</v>
      </c>
      <c r="H76">
        <v>3515.5</v>
      </c>
      <c r="I76">
        <v>4966.8999999999996</v>
      </c>
    </row>
    <row r="77" spans="1:9">
      <c r="A77" t="str">
        <f t="shared" si="1"/>
        <v>Wood energy scenarioFinland2030</v>
      </c>
      <c r="B77" t="s">
        <v>167</v>
      </c>
      <c r="C77" t="s">
        <v>88</v>
      </c>
      <c r="D77" t="s">
        <v>81</v>
      </c>
      <c r="E77" t="s">
        <v>158</v>
      </c>
      <c r="F77">
        <v>2030</v>
      </c>
      <c r="G77">
        <v>11646.8</v>
      </c>
      <c r="H77">
        <v>38749.599999999999</v>
      </c>
      <c r="I77">
        <v>48607.6</v>
      </c>
    </row>
    <row r="78" spans="1:9">
      <c r="A78" t="str">
        <f t="shared" si="1"/>
        <v>Wood energy scenarioFrance2030</v>
      </c>
      <c r="B78" t="s">
        <v>168</v>
      </c>
      <c r="C78" t="s">
        <v>90</v>
      </c>
      <c r="D78" t="s">
        <v>191</v>
      </c>
      <c r="E78" t="s">
        <v>158</v>
      </c>
      <c r="F78">
        <v>2030</v>
      </c>
      <c r="G78">
        <v>49621.1</v>
      </c>
      <c r="H78">
        <v>44152.9</v>
      </c>
      <c r="I78">
        <v>106010.7</v>
      </c>
    </row>
    <row r="79" spans="1:9">
      <c r="A79" t="str">
        <f t="shared" si="1"/>
        <v>Wood energy scenarioGermany2030</v>
      </c>
      <c r="B79" t="s">
        <v>169</v>
      </c>
      <c r="C79" t="s">
        <v>78</v>
      </c>
      <c r="D79" t="s">
        <v>191</v>
      </c>
      <c r="E79" t="s">
        <v>158</v>
      </c>
      <c r="F79">
        <v>2030</v>
      </c>
      <c r="G79">
        <v>79183.3</v>
      </c>
      <c r="H79">
        <v>52883.5</v>
      </c>
      <c r="I79">
        <v>118961.1</v>
      </c>
    </row>
    <row r="80" spans="1:9">
      <c r="A80" t="str">
        <f t="shared" si="1"/>
        <v>Wood energy scenarioGreece2030</v>
      </c>
      <c r="B80" t="s">
        <v>170</v>
      </c>
      <c r="C80" t="s">
        <v>92</v>
      </c>
      <c r="D80" t="s">
        <v>58</v>
      </c>
      <c r="E80" t="s">
        <v>158</v>
      </c>
      <c r="F80">
        <v>2030</v>
      </c>
      <c r="G80">
        <v>12080.9</v>
      </c>
      <c r="H80">
        <v>973.4</v>
      </c>
      <c r="I80">
        <v>16342</v>
      </c>
    </row>
    <row r="81" spans="1:9">
      <c r="A81" t="str">
        <f t="shared" si="1"/>
        <v>Wood energy scenarioHungary2030</v>
      </c>
      <c r="B81" t="s">
        <v>171</v>
      </c>
      <c r="C81" t="s">
        <v>96</v>
      </c>
      <c r="D81" t="s">
        <v>192</v>
      </c>
      <c r="E81" t="s">
        <v>158</v>
      </c>
      <c r="F81">
        <v>2030</v>
      </c>
      <c r="G81">
        <v>9634.6</v>
      </c>
      <c r="H81">
        <v>9629.6</v>
      </c>
      <c r="I81">
        <v>15789.4</v>
      </c>
    </row>
    <row r="82" spans="1:9">
      <c r="A82" t="str">
        <f t="shared" si="1"/>
        <v>Wood energy scenarioIreland2030</v>
      </c>
      <c r="B82" t="s">
        <v>172</v>
      </c>
      <c r="C82" t="s">
        <v>98</v>
      </c>
      <c r="D82" t="s">
        <v>191</v>
      </c>
      <c r="E82" t="s">
        <v>158</v>
      </c>
      <c r="F82">
        <v>2030</v>
      </c>
      <c r="G82">
        <v>1719.2</v>
      </c>
      <c r="H82">
        <v>1718.8</v>
      </c>
      <c r="I82">
        <v>4987.7</v>
      </c>
    </row>
    <row r="83" spans="1:9">
      <c r="A83" t="str">
        <f t="shared" si="1"/>
        <v>Wood energy scenarioItaly2030</v>
      </c>
      <c r="B83" t="s">
        <v>173</v>
      </c>
      <c r="C83" t="s">
        <v>100</v>
      </c>
      <c r="D83" t="s">
        <v>86</v>
      </c>
      <c r="E83" t="s">
        <v>158</v>
      </c>
      <c r="F83">
        <v>2030</v>
      </c>
      <c r="G83">
        <v>15673.1</v>
      </c>
      <c r="H83">
        <v>2159.1999999999998</v>
      </c>
      <c r="I83">
        <v>39134.1</v>
      </c>
    </row>
    <row r="84" spans="1:9">
      <c r="A84" t="str">
        <f t="shared" si="1"/>
        <v>Wood energy scenarioLatvia2030</v>
      </c>
      <c r="B84" t="s">
        <v>174</v>
      </c>
      <c r="C84" t="s">
        <v>106</v>
      </c>
      <c r="D84" t="s">
        <v>81</v>
      </c>
      <c r="E84" t="s">
        <v>158</v>
      </c>
      <c r="F84">
        <v>2030</v>
      </c>
      <c r="G84">
        <v>4615.8</v>
      </c>
      <c r="H84">
        <v>12250.3</v>
      </c>
      <c r="I84">
        <v>9036.1</v>
      </c>
    </row>
    <row r="85" spans="1:9">
      <c r="A85" t="str">
        <f t="shared" si="1"/>
        <v>Wood energy scenarioLithuania2030</v>
      </c>
      <c r="B85" t="s">
        <v>175</v>
      </c>
      <c r="C85" t="s">
        <v>102</v>
      </c>
      <c r="D85" t="s">
        <v>81</v>
      </c>
      <c r="E85" t="s">
        <v>158</v>
      </c>
      <c r="F85">
        <v>2030</v>
      </c>
      <c r="G85">
        <v>2501.9</v>
      </c>
      <c r="H85">
        <v>5474.5</v>
      </c>
      <c r="I85">
        <v>5820.6</v>
      </c>
    </row>
    <row r="86" spans="1:9">
      <c r="A86" t="str">
        <f t="shared" si="1"/>
        <v>Wood energy scenarioNetherlands2030</v>
      </c>
      <c r="B86" t="s">
        <v>176</v>
      </c>
      <c r="C86" t="s">
        <v>114</v>
      </c>
      <c r="D86" t="s">
        <v>191</v>
      </c>
      <c r="E86" t="s">
        <v>158</v>
      </c>
      <c r="F86">
        <v>2030</v>
      </c>
      <c r="G86">
        <v>20678.599999999999</v>
      </c>
      <c r="H86">
        <v>482.2</v>
      </c>
      <c r="I86">
        <v>25295.8</v>
      </c>
    </row>
    <row r="87" spans="1:9">
      <c r="A87" t="str">
        <f t="shared" si="1"/>
        <v>Wood energy scenarioNorway2030</v>
      </c>
      <c r="B87" t="s">
        <v>177</v>
      </c>
      <c r="C87" t="s">
        <v>116</v>
      </c>
      <c r="D87" t="s">
        <v>81</v>
      </c>
      <c r="E87" t="s">
        <v>158</v>
      </c>
      <c r="F87">
        <v>2030</v>
      </c>
      <c r="G87">
        <v>10</v>
      </c>
      <c r="H87">
        <v>17298</v>
      </c>
      <c r="I87">
        <v>9591.4</v>
      </c>
    </row>
    <row r="88" spans="1:9">
      <c r="A88" t="str">
        <f t="shared" si="1"/>
        <v>Wood energy scenarioPoland2030</v>
      </c>
      <c r="B88" t="s">
        <v>178</v>
      </c>
      <c r="C88" t="s">
        <v>118</v>
      </c>
      <c r="D88" t="s">
        <v>192</v>
      </c>
      <c r="E88" t="s">
        <v>158</v>
      </c>
      <c r="F88">
        <v>2030</v>
      </c>
      <c r="G88">
        <v>30364.9</v>
      </c>
      <c r="H88">
        <v>30359</v>
      </c>
      <c r="I88">
        <v>52356.6</v>
      </c>
    </row>
    <row r="89" spans="1:9">
      <c r="A89" t="str">
        <f t="shared" si="1"/>
        <v>Wood energy scenarioPortugal2030</v>
      </c>
      <c r="B89" t="s">
        <v>179</v>
      </c>
      <c r="C89" t="s">
        <v>120</v>
      </c>
      <c r="D89" t="s">
        <v>86</v>
      </c>
      <c r="E89" t="s">
        <v>158</v>
      </c>
      <c r="F89">
        <v>2030</v>
      </c>
      <c r="G89">
        <v>8973.7000000000007</v>
      </c>
      <c r="H89">
        <v>8930.2999999999993</v>
      </c>
      <c r="I89">
        <v>19855.3</v>
      </c>
    </row>
    <row r="90" spans="1:9">
      <c r="A90" t="str">
        <f t="shared" si="1"/>
        <v>Wood energy scenarioRomania2030</v>
      </c>
      <c r="B90" t="s">
        <v>180</v>
      </c>
      <c r="C90" t="s">
        <v>122</v>
      </c>
      <c r="D90" t="s">
        <v>192</v>
      </c>
      <c r="E90" t="s">
        <v>158</v>
      </c>
      <c r="F90">
        <v>2030</v>
      </c>
      <c r="G90">
        <v>9868.2999999999993</v>
      </c>
      <c r="H90">
        <v>9868.2999999999993</v>
      </c>
      <c r="I90">
        <v>22676.799999999999</v>
      </c>
    </row>
    <row r="91" spans="1:9">
      <c r="A91" t="str">
        <f t="shared" si="1"/>
        <v>Wood energy scenarioSerbia2030</v>
      </c>
      <c r="B91" t="s">
        <v>181</v>
      </c>
      <c r="C91" t="s">
        <v>124</v>
      </c>
      <c r="D91" t="s">
        <v>58</v>
      </c>
      <c r="E91" t="s">
        <v>158</v>
      </c>
      <c r="F91">
        <v>2030</v>
      </c>
      <c r="G91">
        <v>5996</v>
      </c>
      <c r="H91">
        <v>1483.2</v>
      </c>
      <c r="I91">
        <v>10484.6</v>
      </c>
    </row>
    <row r="92" spans="1:9">
      <c r="A92" t="str">
        <f t="shared" si="1"/>
        <v>Wood energy scenarioSlovakia2030</v>
      </c>
      <c r="B92" t="s">
        <v>182</v>
      </c>
      <c r="C92" t="s">
        <v>130</v>
      </c>
      <c r="D92" t="s">
        <v>192</v>
      </c>
      <c r="E92" t="s">
        <v>158</v>
      </c>
      <c r="F92">
        <v>2030</v>
      </c>
      <c r="G92">
        <v>10</v>
      </c>
      <c r="H92">
        <v>3685.5</v>
      </c>
      <c r="I92">
        <v>3641.7</v>
      </c>
    </row>
    <row r="93" spans="1:9">
      <c r="A93" t="str">
        <f t="shared" si="1"/>
        <v>Wood energy scenarioSlovenia2030</v>
      </c>
      <c r="B93" t="s">
        <v>183</v>
      </c>
      <c r="C93" t="s">
        <v>128</v>
      </c>
      <c r="D93" t="s">
        <v>58</v>
      </c>
      <c r="E93" t="s">
        <v>158</v>
      </c>
      <c r="F93">
        <v>2030</v>
      </c>
      <c r="G93">
        <v>955.9</v>
      </c>
      <c r="H93">
        <v>2826.7</v>
      </c>
      <c r="I93">
        <v>3907.5</v>
      </c>
    </row>
    <row r="94" spans="1:9">
      <c r="A94" t="str">
        <f t="shared" si="1"/>
        <v>Wood energy scenarioSpain2030</v>
      </c>
      <c r="B94" t="s">
        <v>184</v>
      </c>
      <c r="C94" t="s">
        <v>85</v>
      </c>
      <c r="D94" t="s">
        <v>86</v>
      </c>
      <c r="E94" t="s">
        <v>158</v>
      </c>
      <c r="F94">
        <v>2030</v>
      </c>
      <c r="G94">
        <v>26545.8</v>
      </c>
      <c r="H94">
        <v>18710.099999999999</v>
      </c>
      <c r="I94">
        <v>52050.6</v>
      </c>
    </row>
    <row r="95" spans="1:9">
      <c r="A95" t="str">
        <f t="shared" si="1"/>
        <v>Wood energy scenarioSweden2030</v>
      </c>
      <c r="B95" t="s">
        <v>185</v>
      </c>
      <c r="C95" t="s">
        <v>126</v>
      </c>
      <c r="D95" t="s">
        <v>81</v>
      </c>
      <c r="E95" t="s">
        <v>158</v>
      </c>
      <c r="F95">
        <v>2030</v>
      </c>
      <c r="G95">
        <v>4620.8</v>
      </c>
      <c r="H95">
        <v>56997.4</v>
      </c>
      <c r="I95">
        <v>47873.4</v>
      </c>
    </row>
    <row r="96" spans="1:9">
      <c r="A96" t="str">
        <f t="shared" si="1"/>
        <v>Wood energy scenarioSwitzerland2030</v>
      </c>
      <c r="B96" t="s">
        <v>186</v>
      </c>
      <c r="C96" t="s">
        <v>72</v>
      </c>
      <c r="D96" t="s">
        <v>191</v>
      </c>
      <c r="E96" t="s">
        <v>158</v>
      </c>
      <c r="F96">
        <v>2030</v>
      </c>
      <c r="G96">
        <v>10</v>
      </c>
      <c r="H96">
        <v>3685</v>
      </c>
      <c r="I96">
        <v>5981.7</v>
      </c>
    </row>
    <row r="97" spans="1:9">
      <c r="A97" t="str">
        <f t="shared" si="1"/>
        <v>Wood energy scenarioTurkey2030</v>
      </c>
      <c r="B97" t="s">
        <v>187</v>
      </c>
      <c r="C97" t="s">
        <v>132</v>
      </c>
      <c r="D97" t="s">
        <v>58</v>
      </c>
      <c r="E97" t="s">
        <v>158</v>
      </c>
      <c r="F97">
        <v>2030</v>
      </c>
      <c r="G97">
        <v>1394.3</v>
      </c>
      <c r="H97">
        <v>10160</v>
      </c>
      <c r="I97">
        <v>34217.699999999997</v>
      </c>
    </row>
    <row r="98" spans="1:9">
      <c r="A98" t="str">
        <f t="shared" si="1"/>
        <v>Wood energy scenarioUnited Kingdom2030</v>
      </c>
      <c r="B98" t="s">
        <v>188</v>
      </c>
      <c r="C98" t="s">
        <v>136</v>
      </c>
      <c r="D98" t="s">
        <v>191</v>
      </c>
      <c r="E98" t="s">
        <v>158</v>
      </c>
      <c r="F98">
        <v>2030</v>
      </c>
      <c r="G98">
        <v>50506.400000000001</v>
      </c>
      <c r="H98">
        <v>4532.8</v>
      </c>
      <c r="I98">
        <v>64973</v>
      </c>
    </row>
    <row r="99" spans="1:9">
      <c r="A99" t="str">
        <f t="shared" si="1"/>
        <v>Wood energy scenarioUkraine2030</v>
      </c>
      <c r="B99" t="s">
        <v>189</v>
      </c>
      <c r="C99" t="s">
        <v>134</v>
      </c>
      <c r="D99" t="s">
        <v>192</v>
      </c>
      <c r="E99" t="s">
        <v>158</v>
      </c>
      <c r="F99">
        <v>2030</v>
      </c>
      <c r="G99">
        <v>10</v>
      </c>
      <c r="H99">
        <v>5706.4</v>
      </c>
      <c r="I99">
        <v>21153.3</v>
      </c>
    </row>
    <row r="100" spans="1:9">
      <c r="A100" t="str">
        <f t="shared" si="1"/>
        <v>Wood energy scenarioSmall countries in Europe2030</v>
      </c>
      <c r="B100" t="s">
        <v>190</v>
      </c>
      <c r="C100" t="s">
        <v>265</v>
      </c>
      <c r="D100" t="s">
        <v>193</v>
      </c>
      <c r="E100" t="s">
        <v>158</v>
      </c>
      <c r="F100">
        <v>2030</v>
      </c>
      <c r="G100">
        <v>3559.7</v>
      </c>
      <c r="H100">
        <v>1237.7</v>
      </c>
      <c r="I100">
        <v>8945.7999999999993</v>
      </c>
    </row>
    <row r="101" spans="1:9">
      <c r="A101" t="str">
        <f t="shared" si="1"/>
        <v>Reference scenarioAustria2010</v>
      </c>
      <c r="B101" t="s">
        <v>157</v>
      </c>
      <c r="C101" t="s">
        <v>60</v>
      </c>
      <c r="D101" t="s">
        <v>191</v>
      </c>
      <c r="E101" t="s">
        <v>2</v>
      </c>
      <c r="F101">
        <v>2010</v>
      </c>
      <c r="G101">
        <v>6249</v>
      </c>
      <c r="H101">
        <v>3891.7</v>
      </c>
      <c r="I101" s="72">
        <v>17399.400000000001</v>
      </c>
    </row>
    <row r="102" spans="1:9">
      <c r="A102" t="str">
        <f t="shared" si="1"/>
        <v>Reference scenarioBelgium2010</v>
      </c>
      <c r="B102" t="s">
        <v>159</v>
      </c>
      <c r="C102" t="s">
        <v>65</v>
      </c>
      <c r="D102" t="s">
        <v>191</v>
      </c>
      <c r="E102" t="s">
        <v>2</v>
      </c>
      <c r="F102">
        <v>2010</v>
      </c>
      <c r="G102">
        <v>10</v>
      </c>
      <c r="H102">
        <v>14</v>
      </c>
      <c r="I102" s="72">
        <v>5472.3</v>
      </c>
    </row>
    <row r="103" spans="1:9">
      <c r="A103" t="str">
        <f t="shared" si="1"/>
        <v>Reference scenarioBelarus2010</v>
      </c>
      <c r="B103" t="s">
        <v>160</v>
      </c>
      <c r="C103" t="s">
        <v>69</v>
      </c>
      <c r="D103" t="s">
        <v>192</v>
      </c>
      <c r="E103" t="s">
        <v>2</v>
      </c>
      <c r="F103">
        <v>2010</v>
      </c>
      <c r="G103">
        <v>1035.9000000000001</v>
      </c>
      <c r="H103">
        <v>2007</v>
      </c>
      <c r="I103" s="72">
        <v>8428.5</v>
      </c>
    </row>
    <row r="104" spans="1:9">
      <c r="A104" t="str">
        <f t="shared" si="1"/>
        <v>Reference scenarioBosnia and Herzegovina2010</v>
      </c>
      <c r="B104" t="s">
        <v>161</v>
      </c>
      <c r="C104" t="s">
        <v>63</v>
      </c>
      <c r="D104" t="s">
        <v>58</v>
      </c>
      <c r="E104" t="s">
        <v>2</v>
      </c>
      <c r="F104">
        <v>2010</v>
      </c>
      <c r="G104">
        <v>10</v>
      </c>
      <c r="H104">
        <v>502.8</v>
      </c>
      <c r="I104" s="72">
        <v>2413.1</v>
      </c>
    </row>
    <row r="105" spans="1:9">
      <c r="A105" t="str">
        <f t="shared" si="1"/>
        <v>Reference scenarioBulgaria2010</v>
      </c>
      <c r="B105" t="s">
        <v>162</v>
      </c>
      <c r="C105" t="s">
        <v>67</v>
      </c>
      <c r="D105" t="s">
        <v>58</v>
      </c>
      <c r="E105" t="s">
        <v>2</v>
      </c>
      <c r="F105">
        <v>2010</v>
      </c>
      <c r="G105">
        <v>10</v>
      </c>
      <c r="H105">
        <v>1744.8</v>
      </c>
      <c r="I105" s="72">
        <v>3985.9</v>
      </c>
    </row>
    <row r="106" spans="1:9">
      <c r="A106" t="str">
        <f t="shared" si="1"/>
        <v>Reference scenarioCroatia2010</v>
      </c>
      <c r="B106" t="s">
        <v>163</v>
      </c>
      <c r="C106" t="s">
        <v>94</v>
      </c>
      <c r="D106" t="s">
        <v>58</v>
      </c>
      <c r="E106" t="s">
        <v>2</v>
      </c>
      <c r="F106">
        <v>2010</v>
      </c>
      <c r="G106">
        <v>10</v>
      </c>
      <c r="H106">
        <v>685.8</v>
      </c>
      <c r="I106" s="72">
        <v>2236.1999999999998</v>
      </c>
    </row>
    <row r="107" spans="1:9">
      <c r="A107" t="str">
        <f t="shared" si="1"/>
        <v>Reference scenarioCzech Republic2010</v>
      </c>
      <c r="B107" t="s">
        <v>164</v>
      </c>
      <c r="C107" t="s">
        <v>76</v>
      </c>
      <c r="D107" t="s">
        <v>192</v>
      </c>
      <c r="E107" t="s">
        <v>2</v>
      </c>
      <c r="F107">
        <v>2010</v>
      </c>
      <c r="G107">
        <v>1003.7</v>
      </c>
      <c r="H107">
        <v>3121.5</v>
      </c>
      <c r="I107" s="72">
        <v>7835.7</v>
      </c>
    </row>
    <row r="108" spans="1:9">
      <c r="A108" t="str">
        <f t="shared" si="1"/>
        <v>Reference scenarioDenmark2010</v>
      </c>
      <c r="B108" t="s">
        <v>165</v>
      </c>
      <c r="C108" t="s">
        <v>80</v>
      </c>
      <c r="D108" t="s">
        <v>81</v>
      </c>
      <c r="E108" t="s">
        <v>2</v>
      </c>
      <c r="F108">
        <v>2010</v>
      </c>
      <c r="G108">
        <v>6352.6</v>
      </c>
      <c r="H108">
        <v>484.9</v>
      </c>
      <c r="I108" s="72">
        <v>8880.9</v>
      </c>
    </row>
    <row r="109" spans="1:9">
      <c r="A109" t="str">
        <f t="shared" si="1"/>
        <v>Reference scenarioEstonia2010</v>
      </c>
      <c r="B109" t="s">
        <v>166</v>
      </c>
      <c r="C109" t="s">
        <v>83</v>
      </c>
      <c r="D109" t="s">
        <v>81</v>
      </c>
      <c r="E109" t="s">
        <v>2</v>
      </c>
      <c r="F109">
        <v>2010</v>
      </c>
      <c r="G109">
        <v>10</v>
      </c>
      <c r="H109">
        <v>834.3</v>
      </c>
      <c r="I109" s="72">
        <v>3265.3</v>
      </c>
    </row>
    <row r="110" spans="1:9">
      <c r="A110" t="str">
        <f t="shared" si="1"/>
        <v>Reference scenarioFinland2010</v>
      </c>
      <c r="B110" t="s">
        <v>167</v>
      </c>
      <c r="C110" t="s">
        <v>88</v>
      </c>
      <c r="D110" t="s">
        <v>81</v>
      </c>
      <c r="E110" t="s">
        <v>2</v>
      </c>
      <c r="F110">
        <v>2010</v>
      </c>
      <c r="G110">
        <v>2263.9</v>
      </c>
      <c r="H110">
        <v>2266</v>
      </c>
      <c r="I110" s="72">
        <v>34397.9</v>
      </c>
    </row>
    <row r="111" spans="1:9">
      <c r="A111" t="str">
        <f t="shared" si="1"/>
        <v>Reference scenarioFrance2010</v>
      </c>
      <c r="B111" t="s">
        <v>168</v>
      </c>
      <c r="C111" t="s">
        <v>90</v>
      </c>
      <c r="D111" t="s">
        <v>191</v>
      </c>
      <c r="E111" t="s">
        <v>2</v>
      </c>
      <c r="F111">
        <v>2010</v>
      </c>
      <c r="G111">
        <v>10</v>
      </c>
      <c r="H111">
        <v>8557.2999999999993</v>
      </c>
      <c r="I111" s="72">
        <v>49293.5</v>
      </c>
    </row>
    <row r="112" spans="1:9">
      <c r="A112" t="str">
        <f t="shared" si="1"/>
        <v>Reference scenarioGermany2010</v>
      </c>
      <c r="B112" t="s">
        <v>169</v>
      </c>
      <c r="C112" t="s">
        <v>78</v>
      </c>
      <c r="D112" t="s">
        <v>191</v>
      </c>
      <c r="E112" t="s">
        <v>2</v>
      </c>
      <c r="F112">
        <v>2010</v>
      </c>
      <c r="G112">
        <v>11432.8</v>
      </c>
      <c r="H112">
        <v>11436.8</v>
      </c>
      <c r="I112" s="72">
        <v>43390</v>
      </c>
    </row>
    <row r="113" spans="1:9">
      <c r="A113" t="str">
        <f t="shared" si="1"/>
        <v>Reference scenarioGreece2010</v>
      </c>
      <c r="B113" t="s">
        <v>170</v>
      </c>
      <c r="C113" t="s">
        <v>92</v>
      </c>
      <c r="D113" t="s">
        <v>58</v>
      </c>
      <c r="E113" t="s">
        <v>2</v>
      </c>
      <c r="F113">
        <v>2010</v>
      </c>
      <c r="G113">
        <v>3411.9</v>
      </c>
      <c r="H113">
        <v>361</v>
      </c>
      <c r="I113" s="72">
        <v>6206.2</v>
      </c>
    </row>
    <row r="114" spans="1:9">
      <c r="A114" t="str">
        <f t="shared" si="1"/>
        <v>Reference scenarioHungary2010</v>
      </c>
      <c r="B114" t="s">
        <v>171</v>
      </c>
      <c r="C114" t="s">
        <v>96</v>
      </c>
      <c r="D114" t="s">
        <v>192</v>
      </c>
      <c r="E114" t="s">
        <v>2</v>
      </c>
      <c r="F114">
        <v>2010</v>
      </c>
      <c r="G114">
        <v>971.9</v>
      </c>
      <c r="H114">
        <v>1082.9000000000001</v>
      </c>
      <c r="I114" s="72">
        <v>5866.4</v>
      </c>
    </row>
    <row r="115" spans="1:9">
      <c r="A115" t="str">
        <f t="shared" si="1"/>
        <v>Reference scenarioIreland2010</v>
      </c>
      <c r="B115" t="s">
        <v>172</v>
      </c>
      <c r="C115" t="s">
        <v>98</v>
      </c>
      <c r="D115" t="s">
        <v>191</v>
      </c>
      <c r="E115" t="s">
        <v>2</v>
      </c>
      <c r="F115">
        <v>2010</v>
      </c>
      <c r="G115">
        <v>10</v>
      </c>
      <c r="H115">
        <v>226.3</v>
      </c>
      <c r="I115" s="72">
        <v>1311.9</v>
      </c>
    </row>
    <row r="116" spans="1:9">
      <c r="A116" t="str">
        <f t="shared" si="1"/>
        <v>Reference scenarioItaly2010</v>
      </c>
      <c r="B116" t="s">
        <v>173</v>
      </c>
      <c r="C116" t="s">
        <v>100</v>
      </c>
      <c r="D116" t="s">
        <v>86</v>
      </c>
      <c r="E116" t="s">
        <v>2</v>
      </c>
      <c r="F116">
        <v>2010</v>
      </c>
      <c r="G116">
        <v>6918.2</v>
      </c>
      <c r="H116">
        <v>630.79999999999995</v>
      </c>
      <c r="I116" s="72">
        <v>26338.7</v>
      </c>
    </row>
    <row r="117" spans="1:9">
      <c r="A117" t="str">
        <f t="shared" si="1"/>
        <v>Reference scenarioLatvia2010</v>
      </c>
      <c r="B117" t="s">
        <v>174</v>
      </c>
      <c r="C117" t="s">
        <v>106</v>
      </c>
      <c r="D117" t="s">
        <v>81</v>
      </c>
      <c r="E117" t="s">
        <v>2</v>
      </c>
      <c r="F117">
        <v>2010</v>
      </c>
      <c r="G117">
        <v>3137.5</v>
      </c>
      <c r="H117">
        <v>2484.5</v>
      </c>
      <c r="I117" s="72">
        <v>6477.3</v>
      </c>
    </row>
    <row r="118" spans="1:9">
      <c r="A118" t="str">
        <f t="shared" si="1"/>
        <v>Reference scenarioLithuania2010</v>
      </c>
      <c r="B118" t="s">
        <v>175</v>
      </c>
      <c r="C118" t="s">
        <v>102</v>
      </c>
      <c r="D118" t="s">
        <v>81</v>
      </c>
      <c r="E118" t="s">
        <v>2</v>
      </c>
      <c r="F118">
        <v>2010</v>
      </c>
      <c r="G118">
        <v>1071.2</v>
      </c>
      <c r="H118">
        <v>1395.2</v>
      </c>
      <c r="I118" s="72">
        <v>3660.9</v>
      </c>
    </row>
    <row r="119" spans="1:9">
      <c r="A119" t="str">
        <f t="shared" si="1"/>
        <v>Reference scenarioNetherlands2010</v>
      </c>
      <c r="B119" t="s">
        <v>176</v>
      </c>
      <c r="C119" t="s">
        <v>114</v>
      </c>
      <c r="D119" t="s">
        <v>191</v>
      </c>
      <c r="E119" t="s">
        <v>2</v>
      </c>
      <c r="F119">
        <v>2010</v>
      </c>
      <c r="G119">
        <v>2390.9</v>
      </c>
      <c r="H119">
        <v>123.4</v>
      </c>
      <c r="I119" s="72">
        <v>6210.3</v>
      </c>
    </row>
    <row r="120" spans="1:9">
      <c r="A120" t="str">
        <f t="shared" si="1"/>
        <v>Reference scenarioNorway2010</v>
      </c>
      <c r="B120" t="s">
        <v>177</v>
      </c>
      <c r="C120" t="s">
        <v>116</v>
      </c>
      <c r="D120" t="s">
        <v>81</v>
      </c>
      <c r="E120" t="s">
        <v>2</v>
      </c>
      <c r="F120">
        <v>2010</v>
      </c>
      <c r="G120">
        <v>10</v>
      </c>
      <c r="H120">
        <v>17</v>
      </c>
      <c r="I120" s="72">
        <v>7121.3</v>
      </c>
    </row>
    <row r="121" spans="1:9">
      <c r="A121" t="str">
        <f t="shared" si="1"/>
        <v>Reference scenarioPoland2010</v>
      </c>
      <c r="B121" t="s">
        <v>178</v>
      </c>
      <c r="C121" t="s">
        <v>118</v>
      </c>
      <c r="D121" t="s">
        <v>192</v>
      </c>
      <c r="E121" t="s">
        <v>2</v>
      </c>
      <c r="F121">
        <v>2010</v>
      </c>
      <c r="G121">
        <v>10218.6</v>
      </c>
      <c r="H121">
        <v>6606.1</v>
      </c>
      <c r="I121" s="72">
        <v>24564.400000000001</v>
      </c>
    </row>
    <row r="122" spans="1:9">
      <c r="A122" t="str">
        <f t="shared" si="1"/>
        <v>Reference scenarioPortugal2010</v>
      </c>
      <c r="B122" t="s">
        <v>179</v>
      </c>
      <c r="C122" t="s">
        <v>120</v>
      </c>
      <c r="D122" t="s">
        <v>86</v>
      </c>
      <c r="E122" t="s">
        <v>2</v>
      </c>
      <c r="F122">
        <v>2010</v>
      </c>
      <c r="G122">
        <v>4491.2</v>
      </c>
      <c r="H122">
        <v>2029.5</v>
      </c>
      <c r="I122" s="72">
        <v>12633.5</v>
      </c>
    </row>
    <row r="123" spans="1:9">
      <c r="A123" t="str">
        <f t="shared" si="1"/>
        <v>Reference scenarioRomania2010</v>
      </c>
      <c r="B123" t="s">
        <v>180</v>
      </c>
      <c r="C123" t="s">
        <v>122</v>
      </c>
      <c r="D123" t="s">
        <v>192</v>
      </c>
      <c r="E123" t="s">
        <v>2</v>
      </c>
      <c r="F123">
        <v>2010</v>
      </c>
      <c r="G123">
        <v>6508.8</v>
      </c>
      <c r="H123">
        <v>2708.1</v>
      </c>
      <c r="I123" s="72">
        <v>15895.4</v>
      </c>
    </row>
    <row r="124" spans="1:9">
      <c r="A124" t="str">
        <f t="shared" si="1"/>
        <v>Reference scenarioSerbia2010</v>
      </c>
      <c r="B124" t="s">
        <v>181</v>
      </c>
      <c r="C124" t="s">
        <v>124</v>
      </c>
      <c r="D124" t="s">
        <v>58</v>
      </c>
      <c r="E124" t="s">
        <v>2</v>
      </c>
      <c r="F124">
        <v>2010</v>
      </c>
      <c r="G124">
        <v>4190.8999999999996</v>
      </c>
      <c r="H124">
        <v>404.7</v>
      </c>
      <c r="I124" s="72">
        <v>7784.5</v>
      </c>
    </row>
    <row r="125" spans="1:9">
      <c r="A125" t="str">
        <f t="shared" si="1"/>
        <v>Reference scenarioSlovakia2010</v>
      </c>
      <c r="B125" t="s">
        <v>182</v>
      </c>
      <c r="C125" t="s">
        <v>130</v>
      </c>
      <c r="D125" t="s">
        <v>192</v>
      </c>
      <c r="E125" t="s">
        <v>2</v>
      </c>
      <c r="F125">
        <v>2010</v>
      </c>
      <c r="G125">
        <v>10</v>
      </c>
      <c r="H125">
        <v>2051.5</v>
      </c>
      <c r="I125" s="72">
        <v>2701.8</v>
      </c>
    </row>
    <row r="126" spans="1:9">
      <c r="A126" t="str">
        <f t="shared" si="1"/>
        <v>Reference scenarioSlovenia2010</v>
      </c>
      <c r="B126" t="s">
        <v>183</v>
      </c>
      <c r="C126" t="s">
        <v>128</v>
      </c>
      <c r="D126" t="s">
        <v>58</v>
      </c>
      <c r="E126" t="s">
        <v>2</v>
      </c>
      <c r="F126">
        <v>2010</v>
      </c>
      <c r="G126">
        <v>10</v>
      </c>
      <c r="H126">
        <v>323</v>
      </c>
      <c r="I126" s="72">
        <v>2414.8000000000002</v>
      </c>
    </row>
    <row r="127" spans="1:9">
      <c r="A127" t="str">
        <f t="shared" si="1"/>
        <v>Reference scenarioSpain2010</v>
      </c>
      <c r="B127" t="s">
        <v>184</v>
      </c>
      <c r="C127" t="s">
        <v>85</v>
      </c>
      <c r="D127" t="s">
        <v>86</v>
      </c>
      <c r="E127" t="s">
        <v>2</v>
      </c>
      <c r="F127">
        <v>2010</v>
      </c>
      <c r="G127">
        <v>4501.7</v>
      </c>
      <c r="H127">
        <v>4901.1000000000004</v>
      </c>
      <c r="I127" s="72">
        <v>23539.4</v>
      </c>
    </row>
    <row r="128" spans="1:9">
      <c r="A128" t="str">
        <f t="shared" si="1"/>
        <v>Reference scenarioSweden2010</v>
      </c>
      <c r="B128" t="s">
        <v>185</v>
      </c>
      <c r="C128" t="s">
        <v>126</v>
      </c>
      <c r="D128" t="s">
        <v>81</v>
      </c>
      <c r="E128" t="s">
        <v>2</v>
      </c>
      <c r="F128">
        <v>2010</v>
      </c>
      <c r="G128">
        <v>10</v>
      </c>
      <c r="H128">
        <v>11539</v>
      </c>
      <c r="I128" s="72">
        <v>35779.300000000003</v>
      </c>
    </row>
    <row r="129" spans="1:9">
      <c r="A129" t="str">
        <f t="shared" si="1"/>
        <v>Reference scenarioSwitzerland2010</v>
      </c>
      <c r="B129" t="s">
        <v>186</v>
      </c>
      <c r="C129" t="s">
        <v>72</v>
      </c>
      <c r="D129" t="s">
        <v>191</v>
      </c>
      <c r="E129" t="s">
        <v>2</v>
      </c>
      <c r="F129">
        <v>2010</v>
      </c>
      <c r="G129">
        <v>10</v>
      </c>
      <c r="H129">
        <v>14</v>
      </c>
      <c r="I129" s="72">
        <v>4026.6</v>
      </c>
    </row>
    <row r="130" spans="1:9">
      <c r="A130" t="str">
        <f t="shared" si="1"/>
        <v>Reference scenarioTurkey2010</v>
      </c>
      <c r="B130" t="s">
        <v>187</v>
      </c>
      <c r="C130" t="s">
        <v>132</v>
      </c>
      <c r="D130" t="s">
        <v>58</v>
      </c>
      <c r="E130" t="s">
        <v>2</v>
      </c>
      <c r="F130">
        <v>2010</v>
      </c>
      <c r="G130">
        <v>969.5</v>
      </c>
      <c r="H130">
        <v>4484.6000000000004</v>
      </c>
      <c r="I130" s="72">
        <v>25405.599999999999</v>
      </c>
    </row>
    <row r="131" spans="1:9">
      <c r="A131" t="str">
        <f t="shared" ref="A131:A194" si="2">CONCATENATE(E131,C131,F131)</f>
        <v>Reference scenarioUnited Kingdom2010</v>
      </c>
      <c r="B131" t="s">
        <v>188</v>
      </c>
      <c r="C131" t="s">
        <v>136</v>
      </c>
      <c r="D131" t="s">
        <v>191</v>
      </c>
      <c r="E131" t="s">
        <v>2</v>
      </c>
      <c r="F131">
        <v>2010</v>
      </c>
      <c r="G131">
        <v>1679.1</v>
      </c>
      <c r="H131">
        <v>1714</v>
      </c>
      <c r="I131" s="72">
        <v>11665.5</v>
      </c>
    </row>
    <row r="132" spans="1:9">
      <c r="A132" t="str">
        <f t="shared" si="2"/>
        <v>Reference scenarioUkraine2010</v>
      </c>
      <c r="B132" t="s">
        <v>189</v>
      </c>
      <c r="C132" t="s">
        <v>134</v>
      </c>
      <c r="D132" t="s">
        <v>192</v>
      </c>
      <c r="E132" t="s">
        <v>2</v>
      </c>
      <c r="F132">
        <v>2010</v>
      </c>
      <c r="G132">
        <v>10</v>
      </c>
      <c r="H132">
        <v>2161.9</v>
      </c>
      <c r="I132" s="72">
        <v>11956.2</v>
      </c>
    </row>
    <row r="133" spans="1:9">
      <c r="A133" t="str">
        <f t="shared" si="2"/>
        <v>Reference scenarioSmall countries in Europe2010</v>
      </c>
      <c r="B133" t="s">
        <v>190</v>
      </c>
      <c r="C133" t="s">
        <v>265</v>
      </c>
      <c r="D133" t="s">
        <v>193</v>
      </c>
      <c r="E133" t="s">
        <v>2</v>
      </c>
      <c r="F133">
        <v>2010</v>
      </c>
      <c r="G133">
        <v>2221</v>
      </c>
      <c r="H133">
        <v>363.7</v>
      </c>
      <c r="I133" s="72">
        <v>6019.7000000000007</v>
      </c>
    </row>
    <row r="134" spans="1:9">
      <c r="A134" t="str">
        <f t="shared" si="2"/>
        <v>Reference scenarioAustria2020</v>
      </c>
      <c r="B134" t="s">
        <v>157</v>
      </c>
      <c r="C134" t="s">
        <v>60</v>
      </c>
      <c r="D134" t="s">
        <v>191</v>
      </c>
      <c r="E134" t="s">
        <v>2</v>
      </c>
      <c r="F134">
        <v>2020</v>
      </c>
      <c r="G134">
        <v>8813.1</v>
      </c>
      <c r="H134">
        <v>4037.4</v>
      </c>
      <c r="I134" s="72">
        <v>20192.7</v>
      </c>
    </row>
    <row r="135" spans="1:9">
      <c r="A135" t="str">
        <f t="shared" si="2"/>
        <v>Reference scenarioBelgium2020</v>
      </c>
      <c r="B135" t="s">
        <v>159</v>
      </c>
      <c r="C135" t="s">
        <v>65</v>
      </c>
      <c r="D135" t="s">
        <v>191</v>
      </c>
      <c r="E135" t="s">
        <v>2</v>
      </c>
      <c r="F135">
        <v>2020</v>
      </c>
      <c r="G135">
        <v>302.10000000000002</v>
      </c>
      <c r="H135">
        <v>676.7</v>
      </c>
      <c r="I135" s="72">
        <v>6350.8</v>
      </c>
    </row>
    <row r="136" spans="1:9">
      <c r="A136" t="str">
        <f t="shared" si="2"/>
        <v>Reference scenarioBelarus2020</v>
      </c>
      <c r="B136" t="s">
        <v>160</v>
      </c>
      <c r="C136" t="s">
        <v>69</v>
      </c>
      <c r="D136" t="s">
        <v>192</v>
      </c>
      <c r="E136" t="s">
        <v>2</v>
      </c>
      <c r="F136">
        <v>2020</v>
      </c>
      <c r="G136">
        <v>1533</v>
      </c>
      <c r="H136">
        <v>2432</v>
      </c>
      <c r="I136" s="72">
        <v>9781.6</v>
      </c>
    </row>
    <row r="137" spans="1:9">
      <c r="A137" t="str">
        <f t="shared" si="2"/>
        <v>Reference scenarioBosnia and Herzegovina2020</v>
      </c>
      <c r="B137" t="s">
        <v>161</v>
      </c>
      <c r="C137" t="s">
        <v>63</v>
      </c>
      <c r="D137" t="s">
        <v>58</v>
      </c>
      <c r="E137" t="s">
        <v>2</v>
      </c>
      <c r="F137">
        <v>2020</v>
      </c>
      <c r="G137">
        <v>10</v>
      </c>
      <c r="H137">
        <v>506.7</v>
      </c>
      <c r="I137" s="72">
        <v>2800.5</v>
      </c>
    </row>
    <row r="138" spans="1:9">
      <c r="A138" t="str">
        <f t="shared" si="2"/>
        <v>Reference scenarioBulgaria2020</v>
      </c>
      <c r="B138" t="s">
        <v>162</v>
      </c>
      <c r="C138" t="s">
        <v>67</v>
      </c>
      <c r="D138" t="s">
        <v>58</v>
      </c>
      <c r="E138" t="s">
        <v>2</v>
      </c>
      <c r="F138">
        <v>2020</v>
      </c>
      <c r="G138">
        <v>10</v>
      </c>
      <c r="H138">
        <v>1769.6</v>
      </c>
      <c r="I138" s="72">
        <v>4625.8</v>
      </c>
    </row>
    <row r="139" spans="1:9">
      <c r="A139" t="str">
        <f t="shared" si="2"/>
        <v>Reference scenarioCroatia2020</v>
      </c>
      <c r="B139" t="s">
        <v>163</v>
      </c>
      <c r="C139" t="s">
        <v>94</v>
      </c>
      <c r="D139" t="s">
        <v>58</v>
      </c>
      <c r="E139" t="s">
        <v>2</v>
      </c>
      <c r="F139">
        <v>2020</v>
      </c>
      <c r="G139">
        <v>58.4</v>
      </c>
      <c r="H139">
        <v>739.4</v>
      </c>
      <c r="I139" s="72">
        <v>2595.1999999999998</v>
      </c>
    </row>
    <row r="140" spans="1:9">
      <c r="A140" t="str">
        <f t="shared" si="2"/>
        <v>Reference scenarioCzech Republic2020</v>
      </c>
      <c r="B140" t="s">
        <v>164</v>
      </c>
      <c r="C140" t="s">
        <v>76</v>
      </c>
      <c r="D140" t="s">
        <v>192</v>
      </c>
      <c r="E140" t="s">
        <v>2</v>
      </c>
      <c r="F140">
        <v>2020</v>
      </c>
      <c r="G140">
        <v>1107.7</v>
      </c>
      <c r="H140">
        <v>3993</v>
      </c>
      <c r="I140" s="72">
        <v>9093.7000000000007</v>
      </c>
    </row>
    <row r="141" spans="1:9">
      <c r="A141" t="str">
        <f t="shared" si="2"/>
        <v>Reference scenarioDenmark2020</v>
      </c>
      <c r="B141" t="s">
        <v>165</v>
      </c>
      <c r="C141" t="s">
        <v>80</v>
      </c>
      <c r="D141" t="s">
        <v>81</v>
      </c>
      <c r="E141" t="s">
        <v>2</v>
      </c>
      <c r="F141">
        <v>2020</v>
      </c>
      <c r="G141">
        <v>7743.9</v>
      </c>
      <c r="H141">
        <v>548.4</v>
      </c>
      <c r="I141" s="72">
        <v>10306.6</v>
      </c>
    </row>
    <row r="142" spans="1:9">
      <c r="A142" t="str">
        <f t="shared" si="2"/>
        <v>Reference scenarioEstonia2020</v>
      </c>
      <c r="B142" t="s">
        <v>166</v>
      </c>
      <c r="C142" t="s">
        <v>83</v>
      </c>
      <c r="D142" t="s">
        <v>81</v>
      </c>
      <c r="E142" t="s">
        <v>2</v>
      </c>
      <c r="F142">
        <v>2020</v>
      </c>
      <c r="G142">
        <v>10</v>
      </c>
      <c r="H142">
        <v>998.4</v>
      </c>
      <c r="I142" s="72">
        <v>3789.6</v>
      </c>
    </row>
    <row r="143" spans="1:9">
      <c r="A143" t="str">
        <f t="shared" si="2"/>
        <v>Reference scenarioFinland2020</v>
      </c>
      <c r="B143" t="s">
        <v>167</v>
      </c>
      <c r="C143" t="s">
        <v>88</v>
      </c>
      <c r="D143" t="s">
        <v>81</v>
      </c>
      <c r="E143" t="s">
        <v>2</v>
      </c>
      <c r="F143">
        <v>2020</v>
      </c>
      <c r="G143">
        <v>5911.4</v>
      </c>
      <c r="H143">
        <v>6302.9</v>
      </c>
      <c r="I143" s="72">
        <v>39920.1</v>
      </c>
    </row>
    <row r="144" spans="1:9">
      <c r="A144" t="str">
        <f t="shared" si="2"/>
        <v>Reference scenarioFrance2020</v>
      </c>
      <c r="B144" t="s">
        <v>168</v>
      </c>
      <c r="C144" t="s">
        <v>90</v>
      </c>
      <c r="D144" t="s">
        <v>191</v>
      </c>
      <c r="E144" t="s">
        <v>2</v>
      </c>
      <c r="F144">
        <v>2020</v>
      </c>
      <c r="G144">
        <v>5833.8</v>
      </c>
      <c r="H144">
        <v>8914.4</v>
      </c>
      <c r="I144" s="72">
        <v>57207.199999999997</v>
      </c>
    </row>
    <row r="145" spans="1:9">
      <c r="A145" t="str">
        <f t="shared" si="2"/>
        <v>Reference scenarioGermany2020</v>
      </c>
      <c r="B145" t="s">
        <v>169</v>
      </c>
      <c r="C145" t="s">
        <v>78</v>
      </c>
      <c r="D145" t="s">
        <v>191</v>
      </c>
      <c r="E145" t="s">
        <v>2</v>
      </c>
      <c r="F145">
        <v>2020</v>
      </c>
      <c r="G145">
        <v>14920.2</v>
      </c>
      <c r="H145">
        <v>16775.5</v>
      </c>
      <c r="I145" s="72">
        <v>50355.9</v>
      </c>
    </row>
    <row r="146" spans="1:9">
      <c r="A146" t="str">
        <f t="shared" si="2"/>
        <v>Reference scenarioGreece2020</v>
      </c>
      <c r="B146" t="s">
        <v>170</v>
      </c>
      <c r="C146" t="s">
        <v>92</v>
      </c>
      <c r="D146" t="s">
        <v>58</v>
      </c>
      <c r="E146" t="s">
        <v>2</v>
      </c>
      <c r="F146">
        <v>2020</v>
      </c>
      <c r="G146">
        <v>3806.2</v>
      </c>
      <c r="H146">
        <v>436.1</v>
      </c>
      <c r="I146" s="72">
        <v>7202.6</v>
      </c>
    </row>
    <row r="147" spans="1:9">
      <c r="A147" t="str">
        <f t="shared" si="2"/>
        <v>Reference scenarioHungary2020</v>
      </c>
      <c r="B147" t="s">
        <v>171</v>
      </c>
      <c r="C147" t="s">
        <v>96</v>
      </c>
      <c r="D147" t="s">
        <v>192</v>
      </c>
      <c r="E147" t="s">
        <v>2</v>
      </c>
      <c r="F147">
        <v>2020</v>
      </c>
      <c r="G147">
        <v>1494.8</v>
      </c>
      <c r="H147">
        <v>1752.5</v>
      </c>
      <c r="I147" s="72">
        <v>6808.2</v>
      </c>
    </row>
    <row r="148" spans="1:9">
      <c r="A148" t="str">
        <f t="shared" si="2"/>
        <v>Reference scenarioIreland2020</v>
      </c>
      <c r="B148" t="s">
        <v>172</v>
      </c>
      <c r="C148" t="s">
        <v>98</v>
      </c>
      <c r="D148" t="s">
        <v>191</v>
      </c>
      <c r="E148" t="s">
        <v>2</v>
      </c>
      <c r="F148">
        <v>2020</v>
      </c>
      <c r="G148">
        <v>10</v>
      </c>
      <c r="H148">
        <v>326.3</v>
      </c>
      <c r="I148" s="72">
        <v>1522.6</v>
      </c>
    </row>
    <row r="149" spans="1:9">
      <c r="A149" t="str">
        <f t="shared" si="2"/>
        <v>Reference scenarioItaly2020</v>
      </c>
      <c r="B149" t="s">
        <v>173</v>
      </c>
      <c r="C149" t="s">
        <v>100</v>
      </c>
      <c r="D149" t="s">
        <v>86</v>
      </c>
      <c r="E149" t="s">
        <v>2</v>
      </c>
      <c r="F149">
        <v>2020</v>
      </c>
      <c r="G149">
        <v>9387.7999999999993</v>
      </c>
      <c r="H149">
        <v>806</v>
      </c>
      <c r="I149" s="72">
        <v>30567.200000000001</v>
      </c>
    </row>
    <row r="150" spans="1:9">
      <c r="A150" t="str">
        <f t="shared" si="2"/>
        <v>Reference scenarioLatvia2020</v>
      </c>
      <c r="B150" t="s">
        <v>174</v>
      </c>
      <c r="C150" t="s">
        <v>106</v>
      </c>
      <c r="D150" t="s">
        <v>81</v>
      </c>
      <c r="E150" t="s">
        <v>2</v>
      </c>
      <c r="F150">
        <v>2020</v>
      </c>
      <c r="G150">
        <v>4015.9</v>
      </c>
      <c r="H150">
        <v>2539.6</v>
      </c>
      <c r="I150" s="72">
        <v>7517.1</v>
      </c>
    </row>
    <row r="151" spans="1:9">
      <c r="A151" t="str">
        <f t="shared" si="2"/>
        <v>Reference scenarioLithuania2020</v>
      </c>
      <c r="B151" t="s">
        <v>175</v>
      </c>
      <c r="C151" t="s">
        <v>102</v>
      </c>
      <c r="D151" t="s">
        <v>81</v>
      </c>
      <c r="E151" t="s">
        <v>2</v>
      </c>
      <c r="F151">
        <v>2020</v>
      </c>
      <c r="G151">
        <v>1425.7</v>
      </c>
      <c r="H151">
        <v>1528.2</v>
      </c>
      <c r="I151" s="72">
        <v>4248.6000000000004</v>
      </c>
    </row>
    <row r="152" spans="1:9">
      <c r="A152" t="str">
        <f t="shared" si="2"/>
        <v>Reference scenarioNetherlands2020</v>
      </c>
      <c r="B152" t="s">
        <v>176</v>
      </c>
      <c r="C152" t="s">
        <v>114</v>
      </c>
      <c r="D152" t="s">
        <v>191</v>
      </c>
      <c r="E152" t="s">
        <v>2</v>
      </c>
      <c r="F152">
        <v>2020</v>
      </c>
      <c r="G152">
        <v>3211.4</v>
      </c>
      <c r="H152">
        <v>135.5</v>
      </c>
      <c r="I152" s="72">
        <v>7207.3</v>
      </c>
    </row>
    <row r="153" spans="1:9">
      <c r="A153" t="str">
        <f t="shared" si="2"/>
        <v>Reference scenarioNorway2020</v>
      </c>
      <c r="B153" t="s">
        <v>177</v>
      </c>
      <c r="C153" t="s">
        <v>116</v>
      </c>
      <c r="D153" t="s">
        <v>81</v>
      </c>
      <c r="E153" t="s">
        <v>2</v>
      </c>
      <c r="F153">
        <v>2020</v>
      </c>
      <c r="G153">
        <v>10</v>
      </c>
      <c r="H153">
        <v>2238.1999999999998</v>
      </c>
      <c r="I153" s="72">
        <v>8264.6</v>
      </c>
    </row>
    <row r="154" spans="1:9">
      <c r="A154" t="str">
        <f t="shared" si="2"/>
        <v>Reference scenarioPoland2020</v>
      </c>
      <c r="B154" t="s">
        <v>178</v>
      </c>
      <c r="C154" t="s">
        <v>118</v>
      </c>
      <c r="D154" t="s">
        <v>192</v>
      </c>
      <c r="E154" t="s">
        <v>2</v>
      </c>
      <c r="F154">
        <v>2020</v>
      </c>
      <c r="G154">
        <v>10955</v>
      </c>
      <c r="H154">
        <v>7912</v>
      </c>
      <c r="I154" s="72">
        <v>28508</v>
      </c>
    </row>
    <row r="155" spans="1:9">
      <c r="A155" t="str">
        <f t="shared" si="2"/>
        <v>Reference scenarioPortugal2020</v>
      </c>
      <c r="B155" t="s">
        <v>179</v>
      </c>
      <c r="C155" t="s">
        <v>120</v>
      </c>
      <c r="D155" t="s">
        <v>86</v>
      </c>
      <c r="E155" t="s">
        <v>2</v>
      </c>
      <c r="F155">
        <v>2020</v>
      </c>
      <c r="G155">
        <v>5211.2</v>
      </c>
      <c r="H155">
        <v>1920.3</v>
      </c>
      <c r="I155" s="72">
        <v>14661.7</v>
      </c>
    </row>
    <row r="156" spans="1:9">
      <c r="A156" t="str">
        <f t="shared" si="2"/>
        <v>Reference scenarioRomania2020</v>
      </c>
      <c r="B156" t="s">
        <v>180</v>
      </c>
      <c r="C156" t="s">
        <v>122</v>
      </c>
      <c r="D156" t="s">
        <v>192</v>
      </c>
      <c r="E156" t="s">
        <v>2</v>
      </c>
      <c r="F156">
        <v>2020</v>
      </c>
      <c r="G156">
        <v>7934.3</v>
      </c>
      <c r="H156">
        <v>4744.5</v>
      </c>
      <c r="I156" s="72">
        <v>18447.3</v>
      </c>
    </row>
    <row r="157" spans="1:9">
      <c r="A157" t="str">
        <f t="shared" si="2"/>
        <v>Reference scenarioSerbia2020</v>
      </c>
      <c r="B157" t="s">
        <v>181</v>
      </c>
      <c r="C157" t="s">
        <v>124</v>
      </c>
      <c r="D157" t="s">
        <v>58</v>
      </c>
      <c r="E157" t="s">
        <v>2</v>
      </c>
      <c r="F157">
        <v>2020</v>
      </c>
      <c r="G157">
        <v>5108.8999999999996</v>
      </c>
      <c r="H157">
        <v>448.7</v>
      </c>
      <c r="I157" s="72">
        <v>9034.2000000000007</v>
      </c>
    </row>
    <row r="158" spans="1:9">
      <c r="A158" t="str">
        <f t="shared" si="2"/>
        <v>Reference scenarioSlovakia2020</v>
      </c>
      <c r="B158" t="s">
        <v>182</v>
      </c>
      <c r="C158" t="s">
        <v>130</v>
      </c>
      <c r="D158" t="s">
        <v>192</v>
      </c>
      <c r="E158" t="s">
        <v>2</v>
      </c>
      <c r="F158">
        <v>2020</v>
      </c>
      <c r="G158">
        <v>10</v>
      </c>
      <c r="H158">
        <v>1956.8</v>
      </c>
      <c r="I158" s="72">
        <v>3135.6</v>
      </c>
    </row>
    <row r="159" spans="1:9">
      <c r="A159" t="str">
        <f t="shared" si="2"/>
        <v>Reference scenarioSlovenia2020</v>
      </c>
      <c r="B159" t="s">
        <v>183</v>
      </c>
      <c r="C159" t="s">
        <v>128</v>
      </c>
      <c r="D159" t="s">
        <v>58</v>
      </c>
      <c r="E159" t="s">
        <v>2</v>
      </c>
      <c r="F159">
        <v>2020</v>
      </c>
      <c r="G159">
        <v>125</v>
      </c>
      <c r="H159">
        <v>505.6</v>
      </c>
      <c r="I159" s="72">
        <v>2802.4</v>
      </c>
    </row>
    <row r="160" spans="1:9">
      <c r="A160" t="str">
        <f t="shared" si="2"/>
        <v>Reference scenarioSpain2020</v>
      </c>
      <c r="B160" t="s">
        <v>184</v>
      </c>
      <c r="C160" t="s">
        <v>85</v>
      </c>
      <c r="D160" t="s">
        <v>86</v>
      </c>
      <c r="E160" t="s">
        <v>2</v>
      </c>
      <c r="F160">
        <v>2020</v>
      </c>
      <c r="G160">
        <v>5428</v>
      </c>
      <c r="H160">
        <v>5060.2</v>
      </c>
      <c r="I160" s="72">
        <v>27318.5</v>
      </c>
    </row>
    <row r="161" spans="1:9">
      <c r="A161" t="str">
        <f t="shared" si="2"/>
        <v>Reference scenarioSweden2020</v>
      </c>
      <c r="B161" t="s">
        <v>185</v>
      </c>
      <c r="C161" t="s">
        <v>126</v>
      </c>
      <c r="D161" t="s">
        <v>81</v>
      </c>
      <c r="E161" t="s">
        <v>2</v>
      </c>
      <c r="F161">
        <v>2020</v>
      </c>
      <c r="G161">
        <v>1668.3</v>
      </c>
      <c r="H161">
        <v>21932.799999999999</v>
      </c>
      <c r="I161" s="72">
        <v>41523.4</v>
      </c>
    </row>
    <row r="162" spans="1:9">
      <c r="A162" t="str">
        <f t="shared" si="2"/>
        <v>Reference scenarioSwitzerland2020</v>
      </c>
      <c r="B162" t="s">
        <v>186</v>
      </c>
      <c r="C162" t="s">
        <v>72</v>
      </c>
      <c r="D162" t="s">
        <v>191</v>
      </c>
      <c r="E162" t="s">
        <v>2</v>
      </c>
      <c r="F162">
        <v>2020</v>
      </c>
      <c r="G162">
        <v>10</v>
      </c>
      <c r="H162">
        <v>853.9</v>
      </c>
      <c r="I162" s="72">
        <v>4673.1000000000004</v>
      </c>
    </row>
    <row r="163" spans="1:9">
      <c r="A163" t="str">
        <f t="shared" si="2"/>
        <v>Reference scenarioTurkey2020</v>
      </c>
      <c r="B163" t="s">
        <v>187</v>
      </c>
      <c r="C163" t="s">
        <v>132</v>
      </c>
      <c r="D163" t="s">
        <v>58</v>
      </c>
      <c r="E163" t="s">
        <v>2</v>
      </c>
      <c r="F163">
        <v>2020</v>
      </c>
      <c r="G163">
        <v>2314</v>
      </c>
      <c r="H163">
        <v>4673.3</v>
      </c>
      <c r="I163" s="72">
        <v>29484.3</v>
      </c>
    </row>
    <row r="164" spans="1:9">
      <c r="A164" t="str">
        <f t="shared" si="2"/>
        <v>Reference scenarioUnited Kingdom2020</v>
      </c>
      <c r="B164" t="s">
        <v>188</v>
      </c>
      <c r="C164" t="s">
        <v>136</v>
      </c>
      <c r="D164" t="s">
        <v>191</v>
      </c>
      <c r="E164" t="s">
        <v>2</v>
      </c>
      <c r="F164">
        <v>2020</v>
      </c>
      <c r="G164">
        <v>1278.3</v>
      </c>
      <c r="H164">
        <v>1818.2</v>
      </c>
      <c r="I164" s="72">
        <v>13538.3</v>
      </c>
    </row>
    <row r="165" spans="1:9">
      <c r="A165" t="str">
        <f t="shared" si="2"/>
        <v>Reference scenarioUkraine2020</v>
      </c>
      <c r="B165" t="s">
        <v>189</v>
      </c>
      <c r="C165" t="s">
        <v>134</v>
      </c>
      <c r="D165" t="s">
        <v>192</v>
      </c>
      <c r="E165" t="s">
        <v>2</v>
      </c>
      <c r="F165">
        <v>2020</v>
      </c>
      <c r="G165">
        <v>10</v>
      </c>
      <c r="H165">
        <v>2666.3</v>
      </c>
      <c r="I165" s="72">
        <v>13875.7</v>
      </c>
    </row>
    <row r="166" spans="1:9">
      <c r="A166" t="str">
        <f t="shared" si="2"/>
        <v>Reference scenarioSmall countries in Europe2020</v>
      </c>
      <c r="B166" t="s">
        <v>190</v>
      </c>
      <c r="C166" t="s">
        <v>265</v>
      </c>
      <c r="D166" t="s">
        <v>193</v>
      </c>
      <c r="E166" t="s">
        <v>2</v>
      </c>
      <c r="F166">
        <v>2020</v>
      </c>
      <c r="G166">
        <v>2724.6</v>
      </c>
      <c r="H166">
        <v>462.6</v>
      </c>
      <c r="I166" s="72">
        <v>6986.1</v>
      </c>
    </row>
    <row r="167" spans="1:9">
      <c r="A167" t="str">
        <f t="shared" si="2"/>
        <v>Reference scenarioAustria2030</v>
      </c>
      <c r="B167" t="s">
        <v>157</v>
      </c>
      <c r="C167" t="s">
        <v>60</v>
      </c>
      <c r="D167" t="s">
        <v>191</v>
      </c>
      <c r="E167" t="s">
        <v>2</v>
      </c>
      <c r="F167">
        <v>2030</v>
      </c>
      <c r="G167">
        <v>11471.9</v>
      </c>
      <c r="H167">
        <v>8554</v>
      </c>
      <c r="I167" s="72">
        <v>23434.400000000001</v>
      </c>
    </row>
    <row r="168" spans="1:9">
      <c r="A168" t="str">
        <f t="shared" si="2"/>
        <v>Reference scenarioBelgium2030</v>
      </c>
      <c r="B168" t="s">
        <v>159</v>
      </c>
      <c r="C168" t="s">
        <v>65</v>
      </c>
      <c r="D168" t="s">
        <v>191</v>
      </c>
      <c r="E168" t="s">
        <v>2</v>
      </c>
      <c r="F168">
        <v>2030</v>
      </c>
      <c r="G168">
        <v>837.8</v>
      </c>
      <c r="H168">
        <v>674.1</v>
      </c>
      <c r="I168" s="72">
        <v>7370.4</v>
      </c>
    </row>
    <row r="169" spans="1:9">
      <c r="A169" t="str">
        <f t="shared" si="2"/>
        <v>Reference scenarioBelarus2030</v>
      </c>
      <c r="B169" t="s">
        <v>160</v>
      </c>
      <c r="C169" t="s">
        <v>69</v>
      </c>
      <c r="D169" t="s">
        <v>192</v>
      </c>
      <c r="E169" t="s">
        <v>2</v>
      </c>
      <c r="F169">
        <v>2030</v>
      </c>
      <c r="G169">
        <v>2218.6</v>
      </c>
      <c r="H169">
        <v>11566.1</v>
      </c>
      <c r="I169" s="72">
        <v>11351.9</v>
      </c>
    </row>
    <row r="170" spans="1:9">
      <c r="A170" t="str">
        <f t="shared" si="2"/>
        <v>Reference scenarioBosnia and Herzegovina2030</v>
      </c>
      <c r="B170" t="s">
        <v>161</v>
      </c>
      <c r="C170" t="s">
        <v>63</v>
      </c>
      <c r="D170" t="s">
        <v>58</v>
      </c>
      <c r="E170" t="s">
        <v>2</v>
      </c>
      <c r="F170">
        <v>2030</v>
      </c>
      <c r="G170">
        <v>10</v>
      </c>
      <c r="H170">
        <v>1237.5999999999999</v>
      </c>
      <c r="I170" s="72">
        <v>3250.2</v>
      </c>
    </row>
    <row r="171" spans="1:9">
      <c r="A171" t="str">
        <f t="shared" si="2"/>
        <v>Reference scenarioBulgaria2030</v>
      </c>
      <c r="B171" t="s">
        <v>162</v>
      </c>
      <c r="C171" t="s">
        <v>67</v>
      </c>
      <c r="D171" t="s">
        <v>58</v>
      </c>
      <c r="E171" t="s">
        <v>2</v>
      </c>
      <c r="F171">
        <v>2030</v>
      </c>
      <c r="G171">
        <v>10</v>
      </c>
      <c r="H171">
        <v>1739.8</v>
      </c>
      <c r="I171" s="72">
        <v>5368.4</v>
      </c>
    </row>
    <row r="172" spans="1:9">
      <c r="A172" t="str">
        <f t="shared" si="2"/>
        <v>Reference scenarioCroatia2030</v>
      </c>
      <c r="B172" t="s">
        <v>163</v>
      </c>
      <c r="C172" t="s">
        <v>94</v>
      </c>
      <c r="D172" t="s">
        <v>58</v>
      </c>
      <c r="E172" t="s">
        <v>2</v>
      </c>
      <c r="F172">
        <v>2030</v>
      </c>
      <c r="G172">
        <v>276.39999999999998</v>
      </c>
      <c r="H172">
        <v>749.9</v>
      </c>
      <c r="I172" s="72">
        <v>3011.8</v>
      </c>
    </row>
    <row r="173" spans="1:9">
      <c r="A173" t="str">
        <f t="shared" si="2"/>
        <v>Reference scenarioCzech Republic2030</v>
      </c>
      <c r="B173" t="s">
        <v>164</v>
      </c>
      <c r="C173" t="s">
        <v>76</v>
      </c>
      <c r="D173" t="s">
        <v>192</v>
      </c>
      <c r="E173" t="s">
        <v>2</v>
      </c>
      <c r="F173">
        <v>2030</v>
      </c>
      <c r="G173">
        <v>1698</v>
      </c>
      <c r="H173">
        <v>3871.8</v>
      </c>
      <c r="I173" s="72">
        <v>10553.6</v>
      </c>
    </row>
    <row r="174" spans="1:9">
      <c r="A174" t="str">
        <f t="shared" si="2"/>
        <v>Reference scenarioDenmark2030</v>
      </c>
      <c r="B174" t="s">
        <v>165</v>
      </c>
      <c r="C174" t="s">
        <v>80</v>
      </c>
      <c r="D174" t="s">
        <v>81</v>
      </c>
      <c r="E174" t="s">
        <v>2</v>
      </c>
      <c r="F174">
        <v>2030</v>
      </c>
      <c r="G174">
        <v>9232.7000000000007</v>
      </c>
      <c r="H174">
        <v>1026.9000000000001</v>
      </c>
      <c r="I174" s="72">
        <v>11961.2</v>
      </c>
    </row>
    <row r="175" spans="1:9">
      <c r="A175" t="str">
        <f t="shared" si="2"/>
        <v>Reference scenarioEstonia2030</v>
      </c>
      <c r="B175" t="s">
        <v>166</v>
      </c>
      <c r="C175" t="s">
        <v>83</v>
      </c>
      <c r="D175" t="s">
        <v>81</v>
      </c>
      <c r="E175" t="s">
        <v>2</v>
      </c>
      <c r="F175">
        <v>2030</v>
      </c>
      <c r="G175">
        <v>10</v>
      </c>
      <c r="H175">
        <v>1045.7</v>
      </c>
      <c r="I175" s="72">
        <v>4397.8999999999996</v>
      </c>
    </row>
    <row r="176" spans="1:9">
      <c r="A176" t="str">
        <f t="shared" si="2"/>
        <v>Reference scenarioFinland2030</v>
      </c>
      <c r="B176" t="s">
        <v>167</v>
      </c>
      <c r="C176" t="s">
        <v>88</v>
      </c>
      <c r="D176" t="s">
        <v>81</v>
      </c>
      <c r="E176" t="s">
        <v>2</v>
      </c>
      <c r="F176">
        <v>2030</v>
      </c>
      <c r="G176">
        <v>10435.1</v>
      </c>
      <c r="H176">
        <v>15565.7</v>
      </c>
      <c r="I176" s="72">
        <v>46329</v>
      </c>
    </row>
    <row r="177" spans="1:9">
      <c r="A177" t="str">
        <f t="shared" si="2"/>
        <v>Reference scenarioFrance2030</v>
      </c>
      <c r="B177" t="s">
        <v>168</v>
      </c>
      <c r="C177" t="s">
        <v>90</v>
      </c>
      <c r="D177" t="s">
        <v>191</v>
      </c>
      <c r="E177" t="s">
        <v>2</v>
      </c>
      <c r="F177">
        <v>2030</v>
      </c>
      <c r="G177">
        <v>12289.4</v>
      </c>
      <c r="H177">
        <v>12927.9</v>
      </c>
      <c r="I177" s="72">
        <v>66391.199999999997</v>
      </c>
    </row>
    <row r="178" spans="1:9">
      <c r="A178" t="str">
        <f t="shared" si="2"/>
        <v>Reference scenarioGermany2030</v>
      </c>
      <c r="B178" t="s">
        <v>169</v>
      </c>
      <c r="C178" t="s">
        <v>78</v>
      </c>
      <c r="D178" t="s">
        <v>191</v>
      </c>
      <c r="E178" t="s">
        <v>2</v>
      </c>
      <c r="F178">
        <v>2030</v>
      </c>
      <c r="G178">
        <v>19792.400000000001</v>
      </c>
      <c r="H178">
        <v>19792.3</v>
      </c>
      <c r="I178" s="72">
        <v>58440</v>
      </c>
    </row>
    <row r="179" spans="1:9">
      <c r="A179" t="str">
        <f t="shared" si="2"/>
        <v>Reference scenarioGreece2030</v>
      </c>
      <c r="B179" t="s">
        <v>170</v>
      </c>
      <c r="C179" t="s">
        <v>92</v>
      </c>
      <c r="D179" t="s">
        <v>58</v>
      </c>
      <c r="E179" t="s">
        <v>2</v>
      </c>
      <c r="F179">
        <v>2030</v>
      </c>
      <c r="G179">
        <v>4538</v>
      </c>
      <c r="H179">
        <v>496.1</v>
      </c>
      <c r="I179" s="72">
        <v>8358.9</v>
      </c>
    </row>
    <row r="180" spans="1:9">
      <c r="A180" t="str">
        <f t="shared" si="2"/>
        <v>Reference scenarioHungary2030</v>
      </c>
      <c r="B180" t="s">
        <v>171</v>
      </c>
      <c r="C180" t="s">
        <v>96</v>
      </c>
      <c r="D180" t="s">
        <v>192</v>
      </c>
      <c r="E180" t="s">
        <v>2</v>
      </c>
      <c r="F180">
        <v>2030</v>
      </c>
      <c r="G180">
        <v>2204.1999999999998</v>
      </c>
      <c r="H180">
        <v>1737.6</v>
      </c>
      <c r="I180" s="72">
        <v>7901.2</v>
      </c>
    </row>
    <row r="181" spans="1:9">
      <c r="A181" t="str">
        <f t="shared" si="2"/>
        <v>Reference scenarioIreland2030</v>
      </c>
      <c r="B181" t="s">
        <v>172</v>
      </c>
      <c r="C181" t="s">
        <v>98</v>
      </c>
      <c r="D181" t="s">
        <v>191</v>
      </c>
      <c r="E181" t="s">
        <v>2</v>
      </c>
      <c r="F181">
        <v>2030</v>
      </c>
      <c r="G181">
        <v>10</v>
      </c>
      <c r="H181">
        <v>423.9</v>
      </c>
      <c r="I181" s="72">
        <v>1767</v>
      </c>
    </row>
    <row r="182" spans="1:9">
      <c r="A182" t="str">
        <f t="shared" si="2"/>
        <v>Reference scenarioItaly2030</v>
      </c>
      <c r="B182" t="s">
        <v>173</v>
      </c>
      <c r="C182" t="s">
        <v>100</v>
      </c>
      <c r="D182" t="s">
        <v>86</v>
      </c>
      <c r="E182" t="s">
        <v>2</v>
      </c>
      <c r="F182">
        <v>2030</v>
      </c>
      <c r="G182">
        <v>12701.5</v>
      </c>
      <c r="H182">
        <v>1217.8</v>
      </c>
      <c r="I182" s="72">
        <v>35474.5</v>
      </c>
    </row>
    <row r="183" spans="1:9">
      <c r="A183" t="str">
        <f t="shared" si="2"/>
        <v>Reference scenarioLatvia2030</v>
      </c>
      <c r="B183" t="s">
        <v>174</v>
      </c>
      <c r="C183" t="s">
        <v>106</v>
      </c>
      <c r="D183" t="s">
        <v>81</v>
      </c>
      <c r="E183" t="s">
        <v>2</v>
      </c>
      <c r="F183">
        <v>2030</v>
      </c>
      <c r="G183">
        <v>4560.3</v>
      </c>
      <c r="H183">
        <v>5454.8</v>
      </c>
      <c r="I183" s="72">
        <v>8723.9</v>
      </c>
    </row>
    <row r="184" spans="1:9">
      <c r="A184" t="str">
        <f t="shared" si="2"/>
        <v>Reference scenarioLithuania2030</v>
      </c>
      <c r="B184" t="s">
        <v>175</v>
      </c>
      <c r="C184" t="s">
        <v>102</v>
      </c>
      <c r="D184" t="s">
        <v>81</v>
      </c>
      <c r="E184" t="s">
        <v>2</v>
      </c>
      <c r="F184">
        <v>2030</v>
      </c>
      <c r="G184">
        <v>1784.6</v>
      </c>
      <c r="H184">
        <v>1784.7</v>
      </c>
      <c r="I184" s="72">
        <v>4930.7</v>
      </c>
    </row>
    <row r="185" spans="1:9">
      <c r="A185" t="str">
        <f t="shared" si="2"/>
        <v>Reference scenarioNetherlands2030</v>
      </c>
      <c r="B185" t="s">
        <v>176</v>
      </c>
      <c r="C185" t="s">
        <v>114</v>
      </c>
      <c r="D185" t="s">
        <v>191</v>
      </c>
      <c r="E185" t="s">
        <v>2</v>
      </c>
      <c r="F185">
        <v>2030</v>
      </c>
      <c r="G185">
        <v>3981.2</v>
      </c>
      <c r="H185">
        <v>153.5</v>
      </c>
      <c r="I185" s="72">
        <v>8364.2999999999993</v>
      </c>
    </row>
    <row r="186" spans="1:9">
      <c r="A186" t="str">
        <f t="shared" si="2"/>
        <v>Reference scenarioNorway2030</v>
      </c>
      <c r="B186" t="s">
        <v>177</v>
      </c>
      <c r="C186" t="s">
        <v>116</v>
      </c>
      <c r="D186" t="s">
        <v>81</v>
      </c>
      <c r="E186" t="s">
        <v>2</v>
      </c>
      <c r="F186">
        <v>2030</v>
      </c>
      <c r="G186">
        <v>10</v>
      </c>
      <c r="H186">
        <v>7421.6</v>
      </c>
      <c r="I186" s="72">
        <v>9591.4</v>
      </c>
    </row>
    <row r="187" spans="1:9">
      <c r="A187" t="str">
        <f t="shared" si="2"/>
        <v>Reference scenarioPoland2030</v>
      </c>
      <c r="B187" t="s">
        <v>178</v>
      </c>
      <c r="C187" t="s">
        <v>118</v>
      </c>
      <c r="D187" t="s">
        <v>192</v>
      </c>
      <c r="E187" t="s">
        <v>2</v>
      </c>
      <c r="F187">
        <v>2030</v>
      </c>
      <c r="G187">
        <v>12681.2</v>
      </c>
      <c r="H187">
        <v>7704.1</v>
      </c>
      <c r="I187" s="72">
        <v>33084.699999999997</v>
      </c>
    </row>
    <row r="188" spans="1:9">
      <c r="A188" t="str">
        <f t="shared" si="2"/>
        <v>Reference scenarioPortugal2030</v>
      </c>
      <c r="B188" t="s">
        <v>179</v>
      </c>
      <c r="C188" t="s">
        <v>120</v>
      </c>
      <c r="D188" t="s">
        <v>86</v>
      </c>
      <c r="E188" t="s">
        <v>2</v>
      </c>
      <c r="F188">
        <v>2030</v>
      </c>
      <c r="G188">
        <v>6587.6</v>
      </c>
      <c r="H188">
        <v>2105.1999999999998</v>
      </c>
      <c r="I188" s="72">
        <v>17015.5</v>
      </c>
    </row>
    <row r="189" spans="1:9">
      <c r="A189" t="str">
        <f t="shared" si="2"/>
        <v>Reference scenarioRomania2030</v>
      </c>
      <c r="B189" t="s">
        <v>180</v>
      </c>
      <c r="C189" t="s">
        <v>122</v>
      </c>
      <c r="D189" t="s">
        <v>192</v>
      </c>
      <c r="E189" t="s">
        <v>2</v>
      </c>
      <c r="F189">
        <v>2030</v>
      </c>
      <c r="G189">
        <v>9460.1</v>
      </c>
      <c r="H189">
        <v>5989.4</v>
      </c>
      <c r="I189" s="72">
        <v>21408.9</v>
      </c>
    </row>
    <row r="190" spans="1:9">
      <c r="A190" t="str">
        <f t="shared" si="2"/>
        <v>Reference scenarioSerbia2030</v>
      </c>
      <c r="B190" t="s">
        <v>181</v>
      </c>
      <c r="C190" t="s">
        <v>124</v>
      </c>
      <c r="D190" t="s">
        <v>58</v>
      </c>
      <c r="E190" t="s">
        <v>2</v>
      </c>
      <c r="F190">
        <v>2030</v>
      </c>
      <c r="G190">
        <v>6091.3</v>
      </c>
      <c r="H190">
        <v>567.70000000000005</v>
      </c>
      <c r="I190" s="72">
        <v>10484.6</v>
      </c>
    </row>
    <row r="191" spans="1:9">
      <c r="A191" t="str">
        <f t="shared" si="2"/>
        <v>Reference scenarioSlovakia2030</v>
      </c>
      <c r="B191" t="s">
        <v>182</v>
      </c>
      <c r="C191" t="s">
        <v>130</v>
      </c>
      <c r="D191" t="s">
        <v>192</v>
      </c>
      <c r="E191" t="s">
        <v>2</v>
      </c>
      <c r="F191">
        <v>2030</v>
      </c>
      <c r="G191">
        <v>10</v>
      </c>
      <c r="H191">
        <v>1989.1</v>
      </c>
      <c r="I191" s="72">
        <v>3639</v>
      </c>
    </row>
    <row r="192" spans="1:9">
      <c r="A192" t="str">
        <f t="shared" si="2"/>
        <v>Reference scenarioSlovenia2030</v>
      </c>
      <c r="B192" t="s">
        <v>183</v>
      </c>
      <c r="C192" t="s">
        <v>128</v>
      </c>
      <c r="D192" t="s">
        <v>58</v>
      </c>
      <c r="E192" t="s">
        <v>2</v>
      </c>
      <c r="F192">
        <v>2030</v>
      </c>
      <c r="G192">
        <v>395.2</v>
      </c>
      <c r="H192">
        <v>1660.4</v>
      </c>
      <c r="I192" s="72">
        <v>3252.3</v>
      </c>
    </row>
    <row r="193" spans="1:9">
      <c r="A193" t="str">
        <f t="shared" si="2"/>
        <v>Reference scenarioSpain2030</v>
      </c>
      <c r="B193" t="s">
        <v>184</v>
      </c>
      <c r="C193" t="s">
        <v>85</v>
      </c>
      <c r="D193" t="s">
        <v>86</v>
      </c>
      <c r="E193" t="s">
        <v>2</v>
      </c>
      <c r="F193">
        <v>2030</v>
      </c>
      <c r="G193">
        <v>7856.3</v>
      </c>
      <c r="H193">
        <v>5983.6</v>
      </c>
      <c r="I193" s="72">
        <v>31704.2</v>
      </c>
    </row>
    <row r="194" spans="1:9">
      <c r="A194" t="str">
        <f t="shared" si="2"/>
        <v>Reference scenarioSweden2030</v>
      </c>
      <c r="B194" t="s">
        <v>185</v>
      </c>
      <c r="C194" t="s">
        <v>126</v>
      </c>
      <c r="D194" t="s">
        <v>81</v>
      </c>
      <c r="E194" t="s">
        <v>2</v>
      </c>
      <c r="F194">
        <v>2030</v>
      </c>
      <c r="G194">
        <v>6478</v>
      </c>
      <c r="H194">
        <v>23130.5</v>
      </c>
      <c r="I194" s="72">
        <v>48189.599999999999</v>
      </c>
    </row>
    <row r="195" spans="1:9">
      <c r="A195" t="str">
        <f t="shared" ref="A195:A241" si="3">CONCATENATE(E195,C195,F195)</f>
        <v>Reference scenarioSwitzerland2030</v>
      </c>
      <c r="B195" t="s">
        <v>186</v>
      </c>
      <c r="C195" t="s">
        <v>72</v>
      </c>
      <c r="D195" t="s">
        <v>191</v>
      </c>
      <c r="E195" t="s">
        <v>2</v>
      </c>
      <c r="F195">
        <v>2030</v>
      </c>
      <c r="G195">
        <v>10</v>
      </c>
      <c r="H195">
        <v>1046</v>
      </c>
      <c r="I195" s="72">
        <v>5423.3</v>
      </c>
    </row>
    <row r="196" spans="1:9">
      <c r="A196" t="str">
        <f t="shared" si="3"/>
        <v>Reference scenarioTurkey2030</v>
      </c>
      <c r="B196" t="s">
        <v>187</v>
      </c>
      <c r="C196" t="s">
        <v>132</v>
      </c>
      <c r="D196" t="s">
        <v>58</v>
      </c>
      <c r="E196" t="s">
        <v>2</v>
      </c>
      <c r="F196">
        <v>2030</v>
      </c>
      <c r="G196">
        <v>4782.8</v>
      </c>
      <c r="H196">
        <v>4699.1000000000004</v>
      </c>
      <c r="I196" s="72">
        <v>34217.699999999997</v>
      </c>
    </row>
    <row r="197" spans="1:9">
      <c r="A197" t="str">
        <f t="shared" si="3"/>
        <v>Reference scenarioUnited Kingdom2030</v>
      </c>
      <c r="B197" t="s">
        <v>188</v>
      </c>
      <c r="C197" t="s">
        <v>136</v>
      </c>
      <c r="D197" t="s">
        <v>191</v>
      </c>
      <c r="E197" t="s">
        <v>2</v>
      </c>
      <c r="F197">
        <v>2030</v>
      </c>
      <c r="G197">
        <v>2363</v>
      </c>
      <c r="H197">
        <v>2361.4</v>
      </c>
      <c r="I197" s="72">
        <v>15711.7</v>
      </c>
    </row>
    <row r="198" spans="1:9">
      <c r="A198" t="str">
        <f t="shared" si="3"/>
        <v>Reference scenarioUkraine2030</v>
      </c>
      <c r="B198" t="s">
        <v>189</v>
      </c>
      <c r="C198" t="s">
        <v>134</v>
      </c>
      <c r="D198" t="s">
        <v>192</v>
      </c>
      <c r="E198" t="s">
        <v>2</v>
      </c>
      <c r="F198">
        <v>2030</v>
      </c>
      <c r="G198">
        <v>10</v>
      </c>
      <c r="H198">
        <v>2761.2</v>
      </c>
      <c r="I198" s="72">
        <v>16103.3</v>
      </c>
    </row>
    <row r="199" spans="1:9">
      <c r="A199" t="str">
        <f t="shared" si="3"/>
        <v>Reference scenarioSmall countries in Europe2030</v>
      </c>
      <c r="B199" t="s">
        <v>190</v>
      </c>
      <c r="C199" t="s">
        <v>265</v>
      </c>
      <c r="D199" t="s">
        <v>193</v>
      </c>
      <c r="E199" t="s">
        <v>2</v>
      </c>
      <c r="F199">
        <v>2030</v>
      </c>
      <c r="G199">
        <v>3145.7</v>
      </c>
      <c r="H199">
        <v>505.1</v>
      </c>
      <c r="I199" s="72">
        <v>8107.7</v>
      </c>
    </row>
    <row r="200" spans="1:9">
      <c r="A200" t="str">
        <f t="shared" si="3"/>
        <v>Wood energy scenarioCentralWest2010</v>
      </c>
      <c r="C200" s="75" t="s">
        <v>191</v>
      </c>
      <c r="E200" s="75" t="s">
        <v>158</v>
      </c>
      <c r="F200" s="75">
        <v>2010</v>
      </c>
      <c r="G200" s="75">
        <v>26270.100000000002</v>
      </c>
      <c r="H200" s="75">
        <v>28368.5</v>
      </c>
      <c r="I200" s="75">
        <v>138769.5</v>
      </c>
    </row>
    <row r="201" spans="1:9">
      <c r="A201" t="str">
        <f t="shared" si="3"/>
        <v>Wood energy scenarioCentralEast2010</v>
      </c>
      <c r="C201" s="75" t="s">
        <v>192</v>
      </c>
      <c r="E201" s="75" t="s">
        <v>158</v>
      </c>
      <c r="F201" s="75">
        <v>2010</v>
      </c>
      <c r="G201" s="75">
        <v>19965.400000000001</v>
      </c>
      <c r="H201" s="75">
        <v>19786.3</v>
      </c>
      <c r="I201" s="75">
        <v>77248.400000000009</v>
      </c>
    </row>
    <row r="202" spans="1:9">
      <c r="A202" t="str">
        <f t="shared" si="3"/>
        <v>Wood energy scenarioSouthEast2010</v>
      </c>
      <c r="C202" s="75" t="s">
        <v>58</v>
      </c>
      <c r="E202" s="75" t="s">
        <v>158</v>
      </c>
      <c r="F202" s="75">
        <v>2010</v>
      </c>
      <c r="G202" s="75">
        <v>8221.9</v>
      </c>
      <c r="H202" s="75">
        <v>8493.0999999999985</v>
      </c>
      <c r="I202" s="75">
        <v>50446.3</v>
      </c>
    </row>
    <row r="203" spans="1:9">
      <c r="A203" t="str">
        <f t="shared" si="3"/>
        <v>Wood energy scenarioNorth2010</v>
      </c>
      <c r="C203" s="75" t="s">
        <v>81</v>
      </c>
      <c r="E203" s="75" t="s">
        <v>158</v>
      </c>
      <c r="F203" s="75">
        <v>2010</v>
      </c>
      <c r="G203" s="75">
        <v>12000.400000000001</v>
      </c>
      <c r="H203" s="75">
        <v>19783.300000000003</v>
      </c>
      <c r="I203" s="75">
        <v>99582.900000000023</v>
      </c>
    </row>
    <row r="204" spans="1:9">
      <c r="A204" t="str">
        <f t="shared" si="3"/>
        <v>Wood energy scenarioSouthWest2010</v>
      </c>
      <c r="C204" s="75" t="s">
        <v>86</v>
      </c>
      <c r="E204" s="75" t="s">
        <v>158</v>
      </c>
      <c r="F204" s="75">
        <v>2010</v>
      </c>
      <c r="G204" s="75">
        <v>15753.8</v>
      </c>
      <c r="H204" s="75">
        <v>7618.7</v>
      </c>
      <c r="I204" s="75">
        <v>62511.6</v>
      </c>
    </row>
    <row r="205" spans="1:9">
      <c r="A205" t="str">
        <f t="shared" si="3"/>
        <v>Wood energy scenarioOther2010</v>
      </c>
      <c r="C205" s="75" t="s">
        <v>193</v>
      </c>
      <c r="E205" s="75" t="s">
        <v>158</v>
      </c>
      <c r="F205" s="75">
        <v>2010</v>
      </c>
      <c r="G205" s="75">
        <v>2190.3000000000002</v>
      </c>
      <c r="H205" s="75">
        <v>370.5</v>
      </c>
      <c r="I205" s="75">
        <v>6016.8000000000011</v>
      </c>
    </row>
    <row r="206" spans="1:9">
      <c r="A206" t="str">
        <f t="shared" si="3"/>
        <v>Wood energy scenarioCentralWest2020</v>
      </c>
      <c r="C206" s="75" t="s">
        <v>191</v>
      </c>
      <c r="E206" s="75" t="s">
        <v>158</v>
      </c>
      <c r="F206" s="75">
        <v>2020</v>
      </c>
      <c r="G206" s="75">
        <v>163341.79999999999</v>
      </c>
      <c r="H206" s="75">
        <v>79396.999999999985</v>
      </c>
      <c r="I206" s="75">
        <v>286776.30000000005</v>
      </c>
    </row>
    <row r="207" spans="1:9">
      <c r="A207" t="str">
        <f t="shared" si="3"/>
        <v>Wood energy scenarioCentralEast2020</v>
      </c>
      <c r="C207" s="75" t="s">
        <v>192</v>
      </c>
      <c r="E207" s="75" t="s">
        <v>158</v>
      </c>
      <c r="F207" s="75">
        <v>2020</v>
      </c>
      <c r="G207" s="75">
        <v>41332.1</v>
      </c>
      <c r="H207" s="75">
        <v>57863.3</v>
      </c>
      <c r="I207" s="75">
        <v>111158.6</v>
      </c>
    </row>
    <row r="208" spans="1:9">
      <c r="A208" t="str">
        <f t="shared" si="3"/>
        <v>Wood energy scenarioSouthEast2020</v>
      </c>
      <c r="C208" s="75" t="s">
        <v>58</v>
      </c>
      <c r="E208" s="75" t="s">
        <v>158</v>
      </c>
      <c r="F208" s="75">
        <v>2020</v>
      </c>
      <c r="G208" s="75">
        <v>15188.2</v>
      </c>
      <c r="H208" s="75">
        <v>19583.199999999997</v>
      </c>
      <c r="I208" s="75">
        <v>64940.2</v>
      </c>
    </row>
    <row r="209" spans="1:9">
      <c r="A209" t="str">
        <f t="shared" si="3"/>
        <v>Wood energy scenarioNorth2020</v>
      </c>
      <c r="C209" s="75" t="s">
        <v>81</v>
      </c>
      <c r="E209" s="75" t="s">
        <v>158</v>
      </c>
      <c r="F209" s="75">
        <v>2020</v>
      </c>
      <c r="G209" s="75">
        <v>17977.400000000001</v>
      </c>
      <c r="H209" s="75">
        <v>107238</v>
      </c>
      <c r="I209" s="75">
        <v>111674.5</v>
      </c>
    </row>
    <row r="210" spans="1:9">
      <c r="A210" t="str">
        <f t="shared" si="3"/>
        <v>Wood energy scenarioSouthWest2020</v>
      </c>
      <c r="C210" s="75" t="s">
        <v>86</v>
      </c>
      <c r="E210" s="75" t="s">
        <v>158</v>
      </c>
      <c r="F210" s="75">
        <v>2020</v>
      </c>
      <c r="G210" s="75">
        <v>38373.4</v>
      </c>
      <c r="H210" s="75">
        <v>14093</v>
      </c>
      <c r="I210" s="75">
        <v>90933.8</v>
      </c>
    </row>
    <row r="211" spans="1:9">
      <c r="A211" t="str">
        <f t="shared" si="3"/>
        <v>Wood energy scenarioOther2020</v>
      </c>
      <c r="C211" s="75" t="s">
        <v>193</v>
      </c>
      <c r="E211" s="75" t="s">
        <v>158</v>
      </c>
      <c r="F211" s="75">
        <v>2020</v>
      </c>
      <c r="G211" s="75">
        <v>3078.8</v>
      </c>
      <c r="H211" s="75">
        <v>1123.5999999999999</v>
      </c>
      <c r="I211" s="75">
        <v>7577.4000000000005</v>
      </c>
    </row>
    <row r="212" spans="1:9">
      <c r="A212" t="str">
        <f t="shared" si="3"/>
        <v>Wood energy scenarioCentralWest2030</v>
      </c>
      <c r="C212" s="75" t="s">
        <v>191</v>
      </c>
      <c r="E212" s="75" t="s">
        <v>158</v>
      </c>
      <c r="F212" s="75">
        <v>2030</v>
      </c>
      <c r="G212" s="75">
        <v>231531.10000000003</v>
      </c>
      <c r="H212" s="75">
        <v>124288.3</v>
      </c>
      <c r="I212" s="75">
        <v>375197.7</v>
      </c>
    </row>
    <row r="213" spans="1:9">
      <c r="A213" t="str">
        <f t="shared" si="3"/>
        <v>Wood energy scenarioCentralEast2030</v>
      </c>
      <c r="C213" s="75" t="s">
        <v>192</v>
      </c>
      <c r="E213" s="75" t="s">
        <v>158</v>
      </c>
      <c r="F213" s="75">
        <v>2030</v>
      </c>
      <c r="G213" s="75">
        <v>58381.8</v>
      </c>
      <c r="H213" s="75">
        <v>88239.7</v>
      </c>
      <c r="I213" s="75">
        <v>143222.39999999999</v>
      </c>
    </row>
    <row r="214" spans="1:9">
      <c r="A214" t="str">
        <f t="shared" si="3"/>
        <v>Wood energy scenarioSouthEast2030</v>
      </c>
      <c r="C214" s="75" t="s">
        <v>58</v>
      </c>
      <c r="E214" s="75" t="s">
        <v>158</v>
      </c>
      <c r="F214" s="75">
        <v>2030</v>
      </c>
      <c r="G214" s="75">
        <v>22034.899999999998</v>
      </c>
      <c r="H214" s="75">
        <v>22959.200000000001</v>
      </c>
      <c r="I214" s="75">
        <v>78555.7</v>
      </c>
    </row>
    <row r="215" spans="1:9">
      <c r="A215" t="str">
        <f t="shared" si="3"/>
        <v>Wood energy scenarioNorth2030</v>
      </c>
      <c r="C215" s="75" t="s">
        <v>81</v>
      </c>
      <c r="E215" s="75" t="s">
        <v>158</v>
      </c>
      <c r="F215" s="75">
        <v>2030</v>
      </c>
      <c r="G215" s="75">
        <v>36199.199999999997</v>
      </c>
      <c r="H215" s="75">
        <v>136374.6</v>
      </c>
      <c r="I215" s="75">
        <v>141747.70000000001</v>
      </c>
    </row>
    <row r="216" spans="1:9">
      <c r="A216" t="str">
        <f t="shared" si="3"/>
        <v>Wood energy scenarioSouthWest2030</v>
      </c>
      <c r="C216" s="75" t="s">
        <v>86</v>
      </c>
      <c r="E216" s="75" t="s">
        <v>158</v>
      </c>
      <c r="F216" s="75">
        <v>2030</v>
      </c>
      <c r="G216" s="75">
        <v>51192.600000000006</v>
      </c>
      <c r="H216" s="75">
        <v>29799.599999999999</v>
      </c>
      <c r="I216" s="75">
        <v>111040</v>
      </c>
    </row>
    <row r="217" spans="1:9">
      <c r="A217" t="str">
        <f t="shared" si="3"/>
        <v>Wood energy scenarioOther2030</v>
      </c>
      <c r="C217" s="75" t="s">
        <v>193</v>
      </c>
      <c r="E217" s="75" t="s">
        <v>158</v>
      </c>
      <c r="F217" s="75">
        <v>2030</v>
      </c>
      <c r="G217" s="75">
        <v>3559.7</v>
      </c>
      <c r="H217" s="75">
        <v>1237.7</v>
      </c>
      <c r="I217" s="75">
        <v>8945.7999999999993</v>
      </c>
    </row>
    <row r="218" spans="1:9">
      <c r="A218" t="str">
        <f t="shared" si="3"/>
        <v>Reference scenarioCentralWest2010</v>
      </c>
      <c r="C218" s="75" t="s">
        <v>191</v>
      </c>
      <c r="E218" s="75" t="s">
        <v>2</v>
      </c>
      <c r="F218" s="75">
        <v>2010</v>
      </c>
      <c r="G218" s="75">
        <v>21791.8</v>
      </c>
      <c r="H218" s="75">
        <v>25977.5</v>
      </c>
      <c r="I218" s="75">
        <v>138769.5</v>
      </c>
    </row>
    <row r="219" spans="1:9">
      <c r="A219" t="str">
        <f t="shared" si="3"/>
        <v>Reference scenarioCentralEast2010</v>
      </c>
      <c r="C219" s="75" t="s">
        <v>192</v>
      </c>
      <c r="E219" s="75" t="s">
        <v>2</v>
      </c>
      <c r="F219" s="75">
        <v>2010</v>
      </c>
      <c r="G219" s="75">
        <v>19758.900000000001</v>
      </c>
      <c r="H219" s="75">
        <v>19739</v>
      </c>
      <c r="I219" s="75">
        <v>77248.400000000009</v>
      </c>
    </row>
    <row r="220" spans="1:9">
      <c r="A220" t="str">
        <f t="shared" si="3"/>
        <v>Reference scenarioSouthEast2010</v>
      </c>
      <c r="C220" s="75" t="s">
        <v>58</v>
      </c>
      <c r="E220" s="75" t="s">
        <v>2</v>
      </c>
      <c r="F220" s="75">
        <v>2010</v>
      </c>
      <c r="G220" s="75">
        <v>8612.2999999999993</v>
      </c>
      <c r="H220" s="75">
        <v>8506.7000000000007</v>
      </c>
      <c r="I220" s="75">
        <v>50446.3</v>
      </c>
    </row>
    <row r="221" spans="1:9">
      <c r="A221" t="str">
        <f t="shared" si="3"/>
        <v>Reference scenarioNorth2010</v>
      </c>
      <c r="C221" s="75" t="s">
        <v>81</v>
      </c>
      <c r="E221" s="75" t="s">
        <v>2</v>
      </c>
      <c r="F221" s="75">
        <v>2010</v>
      </c>
      <c r="G221" s="75">
        <v>12855.2</v>
      </c>
      <c r="H221" s="75">
        <v>19020.900000000001</v>
      </c>
      <c r="I221" s="75">
        <v>99582.900000000023</v>
      </c>
    </row>
    <row r="222" spans="1:9">
      <c r="A222" t="str">
        <f t="shared" si="3"/>
        <v>Reference scenarioSouthWest2010</v>
      </c>
      <c r="C222" s="75" t="s">
        <v>86</v>
      </c>
      <c r="E222" s="75" t="s">
        <v>2</v>
      </c>
      <c r="F222" s="75">
        <v>2010</v>
      </c>
      <c r="G222" s="75">
        <v>15911.099999999999</v>
      </c>
      <c r="H222" s="75">
        <v>7561.4000000000005</v>
      </c>
      <c r="I222" s="75">
        <v>62511.6</v>
      </c>
    </row>
    <row r="223" spans="1:9">
      <c r="A223" t="str">
        <f t="shared" si="3"/>
        <v>Reference scenarioOther2010</v>
      </c>
      <c r="C223" s="75" t="s">
        <v>193</v>
      </c>
      <c r="E223" s="75" t="s">
        <v>2</v>
      </c>
      <c r="F223" s="75">
        <v>2010</v>
      </c>
      <c r="G223" s="75">
        <v>2221</v>
      </c>
      <c r="H223" s="75">
        <v>363.7</v>
      </c>
      <c r="I223" s="75">
        <v>6019.7000000000007</v>
      </c>
    </row>
    <row r="224" spans="1:9">
      <c r="A224" t="str">
        <f t="shared" si="3"/>
        <v>Reference scenarioCentralWest2020</v>
      </c>
      <c r="C224" s="75" t="s">
        <v>191</v>
      </c>
      <c r="E224" s="75" t="s">
        <v>2</v>
      </c>
      <c r="F224" s="75">
        <v>2020</v>
      </c>
      <c r="G224" s="75">
        <v>34378.9</v>
      </c>
      <c r="H224" s="75">
        <v>33537.9</v>
      </c>
      <c r="I224" s="75">
        <v>161047.9</v>
      </c>
    </row>
    <row r="225" spans="1:9">
      <c r="A225" t="str">
        <f t="shared" si="3"/>
        <v>Reference scenarioCentralEast2020</v>
      </c>
      <c r="C225" s="75" t="s">
        <v>192</v>
      </c>
      <c r="E225" s="75" t="s">
        <v>2</v>
      </c>
      <c r="F225" s="75">
        <v>2020</v>
      </c>
      <c r="G225" s="75">
        <v>23044.799999999999</v>
      </c>
      <c r="H225" s="75">
        <v>25457.1</v>
      </c>
      <c r="I225" s="75">
        <v>89650.1</v>
      </c>
    </row>
    <row r="226" spans="1:9">
      <c r="A226" t="str">
        <f t="shared" si="3"/>
        <v>Reference scenarioSouthEast2020</v>
      </c>
      <c r="C226" s="75" t="s">
        <v>58</v>
      </c>
      <c r="E226" s="75" t="s">
        <v>2</v>
      </c>
      <c r="F226" s="75">
        <v>2020</v>
      </c>
      <c r="G226" s="75">
        <v>11432.5</v>
      </c>
      <c r="H226" s="75">
        <v>9079.4</v>
      </c>
      <c r="I226" s="75">
        <v>58545</v>
      </c>
    </row>
    <row r="227" spans="1:9">
      <c r="A227" t="str">
        <f t="shared" si="3"/>
        <v>Reference scenarioNorth2020</v>
      </c>
      <c r="C227" s="75" t="s">
        <v>81</v>
      </c>
      <c r="E227" s="75" t="s">
        <v>2</v>
      </c>
      <c r="F227" s="75">
        <v>2020</v>
      </c>
      <c r="G227" s="75">
        <v>20785.2</v>
      </c>
      <c r="H227" s="75">
        <v>36088.5</v>
      </c>
      <c r="I227" s="75">
        <v>115570</v>
      </c>
    </row>
    <row r="228" spans="1:9">
      <c r="A228" t="str">
        <f t="shared" si="3"/>
        <v>Reference scenarioSouthWest2020</v>
      </c>
      <c r="C228" s="75" t="s">
        <v>86</v>
      </c>
      <c r="E228" s="75" t="s">
        <v>2</v>
      </c>
      <c r="F228" s="75">
        <v>2020</v>
      </c>
      <c r="G228" s="75">
        <v>20027</v>
      </c>
      <c r="H228" s="75">
        <v>7786.5</v>
      </c>
      <c r="I228" s="75">
        <v>72547.399999999994</v>
      </c>
    </row>
    <row r="229" spans="1:9">
      <c r="A229" t="str">
        <f t="shared" si="3"/>
        <v>Reference scenarioOther2020</v>
      </c>
      <c r="C229" s="75" t="s">
        <v>193</v>
      </c>
      <c r="E229" s="75" t="s">
        <v>2</v>
      </c>
      <c r="F229" s="75">
        <v>2020</v>
      </c>
      <c r="G229" s="75">
        <v>2724.6</v>
      </c>
      <c r="H229" s="75">
        <v>462.6</v>
      </c>
      <c r="I229" s="75">
        <v>6986.1</v>
      </c>
    </row>
    <row r="230" spans="1:9">
      <c r="A230" t="str">
        <f t="shared" si="3"/>
        <v>Reference scenarioCentralWest2030</v>
      </c>
      <c r="C230" s="75" t="s">
        <v>191</v>
      </c>
      <c r="E230" s="75" t="s">
        <v>2</v>
      </c>
      <c r="F230" s="75">
        <v>2030</v>
      </c>
      <c r="G230" s="75">
        <v>50755.7</v>
      </c>
      <c r="H230" s="75">
        <v>45933.100000000006</v>
      </c>
      <c r="I230" s="75">
        <v>186902.3</v>
      </c>
    </row>
    <row r="231" spans="1:9">
      <c r="A231" t="str">
        <f t="shared" si="3"/>
        <v>Reference scenarioCentralEast2030</v>
      </c>
      <c r="C231" s="75" t="s">
        <v>192</v>
      </c>
      <c r="E231" s="75" t="s">
        <v>2</v>
      </c>
      <c r="F231" s="75">
        <v>2030</v>
      </c>
      <c r="G231" s="75">
        <v>28282.1</v>
      </c>
      <c r="H231" s="75">
        <v>35619.299999999996</v>
      </c>
      <c r="I231" s="75">
        <v>104042.59999999999</v>
      </c>
    </row>
    <row r="232" spans="1:9">
      <c r="A232" t="str">
        <f t="shared" si="3"/>
        <v>Reference scenarioSouthEast2030</v>
      </c>
      <c r="C232" s="75" t="s">
        <v>58</v>
      </c>
      <c r="E232" s="75" t="s">
        <v>2</v>
      </c>
      <c r="F232" s="75">
        <v>2030</v>
      </c>
      <c r="G232" s="75">
        <v>16103.7</v>
      </c>
      <c r="H232" s="75">
        <v>11150.6</v>
      </c>
      <c r="I232" s="75">
        <v>67943.899999999994</v>
      </c>
    </row>
    <row r="233" spans="1:9">
      <c r="A233" t="str">
        <f t="shared" si="3"/>
        <v>Reference scenarioNorth2030</v>
      </c>
      <c r="C233" s="75" t="s">
        <v>81</v>
      </c>
      <c r="E233" s="75" t="s">
        <v>2</v>
      </c>
      <c r="F233" s="75">
        <v>2030</v>
      </c>
      <c r="G233" s="75">
        <v>32510.7</v>
      </c>
      <c r="H233" s="75">
        <v>55429.9</v>
      </c>
      <c r="I233" s="75">
        <v>134123.69999999998</v>
      </c>
    </row>
    <row r="234" spans="1:9">
      <c r="A234" t="str">
        <f t="shared" si="3"/>
        <v>Reference scenarioSouthWest2030</v>
      </c>
      <c r="C234" s="75" t="s">
        <v>86</v>
      </c>
      <c r="E234" s="75" t="s">
        <v>2</v>
      </c>
      <c r="F234" s="75">
        <v>2030</v>
      </c>
      <c r="G234" s="75">
        <v>27145.399999999998</v>
      </c>
      <c r="H234" s="75">
        <v>9306.6</v>
      </c>
      <c r="I234" s="75">
        <v>84194.2</v>
      </c>
    </row>
    <row r="235" spans="1:9">
      <c r="A235" t="str">
        <f t="shared" si="3"/>
        <v>Reference scenarioOther2030</v>
      </c>
      <c r="C235" s="75" t="s">
        <v>193</v>
      </c>
      <c r="E235" s="75" t="s">
        <v>2</v>
      </c>
      <c r="F235" s="75">
        <v>2030</v>
      </c>
      <c r="G235" s="75">
        <v>3145.7</v>
      </c>
      <c r="H235" s="75">
        <v>505.1</v>
      </c>
      <c r="I235" s="75">
        <v>8107.7</v>
      </c>
    </row>
    <row r="236" spans="1:9">
      <c r="A236" t="str">
        <f t="shared" si="3"/>
        <v>Wood energy scenarioEFSOS Total2010</v>
      </c>
      <c r="C236" s="75" t="s">
        <v>140</v>
      </c>
      <c r="E236" s="75" t="s">
        <v>158</v>
      </c>
      <c r="F236" s="75">
        <v>2010</v>
      </c>
      <c r="G236" s="75">
        <v>84401.900000000009</v>
      </c>
      <c r="H236" s="75">
        <v>84420.4</v>
      </c>
      <c r="I236" s="75">
        <v>434575.49999999994</v>
      </c>
    </row>
    <row r="237" spans="1:9">
      <c r="A237" t="str">
        <f t="shared" si="3"/>
        <v>Wood energy scenarioEFSOS Total2020</v>
      </c>
      <c r="C237" s="75" t="s">
        <v>140</v>
      </c>
      <c r="E237" s="75" t="s">
        <v>158</v>
      </c>
      <c r="F237" s="75">
        <v>2020</v>
      </c>
      <c r="G237" s="75">
        <v>279291.69999999995</v>
      </c>
      <c r="H237" s="75">
        <v>279298.09999999998</v>
      </c>
      <c r="I237" s="75">
        <v>673060.80000000016</v>
      </c>
    </row>
    <row r="238" spans="1:9">
      <c r="A238" t="str">
        <f t="shared" si="3"/>
        <v>Wood energy scenarioEFSOS Total2030</v>
      </c>
      <c r="C238" s="75" t="s">
        <v>140</v>
      </c>
      <c r="E238" s="75" t="s">
        <v>158</v>
      </c>
      <c r="F238" s="75">
        <v>2030</v>
      </c>
      <c r="G238" s="75">
        <v>402899.30000000005</v>
      </c>
      <c r="H238" s="75">
        <v>402899.1</v>
      </c>
      <c r="I238" s="75">
        <v>858709.29999999993</v>
      </c>
    </row>
    <row r="239" spans="1:9">
      <c r="A239" t="str">
        <f t="shared" si="3"/>
        <v>Reference scenarioEFSOS Total2010</v>
      </c>
      <c r="C239" s="75" t="s">
        <v>140</v>
      </c>
      <c r="E239" s="75" t="s">
        <v>2</v>
      </c>
      <c r="F239" s="75">
        <v>2010</v>
      </c>
      <c r="G239" s="75">
        <v>81150.299999999988</v>
      </c>
      <c r="H239" s="75">
        <v>81169.2</v>
      </c>
      <c r="I239" s="75">
        <v>434578.39999999997</v>
      </c>
    </row>
    <row r="240" spans="1:9">
      <c r="A240" t="str">
        <f t="shared" si="3"/>
        <v>Reference scenarioEFSOS Total2020</v>
      </c>
      <c r="C240" s="75" t="s">
        <v>140</v>
      </c>
      <c r="E240" s="75" t="s">
        <v>2</v>
      </c>
      <c r="F240" s="75">
        <v>2020</v>
      </c>
      <c r="G240" s="75">
        <v>112393</v>
      </c>
      <c r="H240" s="75">
        <v>112412</v>
      </c>
      <c r="I240" s="75">
        <v>504346.49999999988</v>
      </c>
    </row>
    <row r="241" spans="1:9">
      <c r="A241" t="str">
        <f t="shared" si="3"/>
        <v>Reference scenarioEFSOS Total2030</v>
      </c>
      <c r="C241" s="75" t="s">
        <v>140</v>
      </c>
      <c r="E241" s="75" t="s">
        <v>2</v>
      </c>
      <c r="F241" s="75">
        <v>2030</v>
      </c>
      <c r="G241" s="75">
        <v>157943.30000000002</v>
      </c>
      <c r="H241" s="75">
        <v>157944.60000000003</v>
      </c>
      <c r="I241" s="75">
        <v>585314.39999999991</v>
      </c>
    </row>
  </sheetData>
  <phoneticPr fontId="0"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rgb="FFC00000"/>
  </sheetPr>
  <dimension ref="A1:K1296"/>
  <sheetViews>
    <sheetView workbookViewId="0">
      <pane ySplit="1" topLeftCell="A2" activePane="bottomLeft" state="frozen"/>
      <selection activeCell="A2" sqref="A2:A881"/>
      <selection pane="bottomLeft" activeCell="A2" sqref="A2:A881"/>
    </sheetView>
  </sheetViews>
  <sheetFormatPr defaultRowHeight="12.75"/>
  <cols>
    <col min="1" max="1" width="9.140625" style="61"/>
    <col min="2" max="11" width="9.140625" style="60"/>
    <col min="12" max="16384" width="9.140625" style="61"/>
  </cols>
  <sheetData>
    <row r="1" spans="1:11">
      <c r="A1" s="59" t="s">
        <v>47</v>
      </c>
      <c r="B1" s="60" t="s">
        <v>48</v>
      </c>
      <c r="C1" s="60" t="s">
        <v>49</v>
      </c>
      <c r="D1" s="60" t="s">
        <v>50</v>
      </c>
      <c r="E1" s="60" t="s">
        <v>51</v>
      </c>
      <c r="F1" s="60" t="s">
        <v>52</v>
      </c>
      <c r="G1" s="60" t="s">
        <v>53</v>
      </c>
      <c r="H1" s="60" t="s">
        <v>217</v>
      </c>
      <c r="I1" s="60" t="s">
        <v>218</v>
      </c>
      <c r="J1" s="60" t="s">
        <v>219</v>
      </c>
      <c r="K1" s="60" t="s">
        <v>220</v>
      </c>
    </row>
    <row r="2" spans="1:11">
      <c r="A2" s="61" t="str">
        <f t="shared" ref="A2:A65" si="0">CONCATENATE(C2,E2,G2)</f>
        <v>B2 referenceAlbania2005</v>
      </c>
      <c r="B2" s="60">
        <v>5</v>
      </c>
      <c r="C2" s="60" t="s">
        <v>55</v>
      </c>
      <c r="D2" s="60" t="s">
        <v>56</v>
      </c>
      <c r="E2" s="60" t="s">
        <v>57</v>
      </c>
      <c r="F2" s="60" t="s">
        <v>58</v>
      </c>
      <c r="G2" s="60">
        <v>2005</v>
      </c>
      <c r="H2" s="60">
        <v>25672.316406000002</v>
      </c>
      <c r="I2" s="60">
        <v>20104.904784999999</v>
      </c>
      <c r="J2" s="60">
        <v>5567.4155270000001</v>
      </c>
      <c r="K2" s="60">
        <v>29230.994140999999</v>
      </c>
    </row>
    <row r="3" spans="1:11">
      <c r="A3" s="61" t="str">
        <f t="shared" si="0"/>
        <v>B2 referenceAlbania2010</v>
      </c>
      <c r="B3" s="60">
        <v>5</v>
      </c>
      <c r="C3" s="60" t="s">
        <v>55</v>
      </c>
      <c r="D3" s="60" t="s">
        <v>56</v>
      </c>
      <c r="E3" s="60" t="s">
        <v>57</v>
      </c>
      <c r="F3" s="60" t="s">
        <v>58</v>
      </c>
      <c r="G3" s="60">
        <v>2010</v>
      </c>
      <c r="H3" s="60">
        <v>26808.765625</v>
      </c>
      <c r="I3" s="60">
        <v>21016.307129000001</v>
      </c>
      <c r="J3" s="60">
        <v>5792.4586479999998</v>
      </c>
      <c r="K3" s="60">
        <v>29513.097656000002</v>
      </c>
    </row>
    <row r="4" spans="1:11">
      <c r="A4" s="61" t="str">
        <f t="shared" si="0"/>
        <v>B2 referenceAlbania2015</v>
      </c>
      <c r="B4" s="60">
        <v>5</v>
      </c>
      <c r="C4" s="60" t="s">
        <v>55</v>
      </c>
      <c r="D4" s="60" t="s">
        <v>56</v>
      </c>
      <c r="E4" s="60" t="s">
        <v>57</v>
      </c>
      <c r="F4" s="60" t="s">
        <v>58</v>
      </c>
      <c r="G4" s="60">
        <v>2015</v>
      </c>
      <c r="H4" s="60">
        <v>27513.927734000001</v>
      </c>
      <c r="I4" s="60">
        <v>21606.616943000001</v>
      </c>
      <c r="J4" s="60">
        <v>5907.3107300000001</v>
      </c>
      <c r="K4" s="60">
        <v>29595.091797000001</v>
      </c>
    </row>
    <row r="5" spans="1:11">
      <c r="A5" s="61" t="str">
        <f t="shared" si="0"/>
        <v>B2 referenceAlbania2020</v>
      </c>
      <c r="B5" s="60">
        <v>5</v>
      </c>
      <c r="C5" s="60" t="s">
        <v>55</v>
      </c>
      <c r="D5" s="60" t="s">
        <v>56</v>
      </c>
      <c r="E5" s="60" t="s">
        <v>57</v>
      </c>
      <c r="F5" s="60" t="s">
        <v>58</v>
      </c>
      <c r="G5" s="60">
        <v>2020</v>
      </c>
      <c r="H5" s="60">
        <v>27976.113281000002</v>
      </c>
      <c r="I5" s="60">
        <v>22024.771057999998</v>
      </c>
      <c r="J5" s="60">
        <v>5951.3436279999996</v>
      </c>
      <c r="K5" s="60">
        <v>29541.679688</v>
      </c>
    </row>
    <row r="6" spans="1:11">
      <c r="A6" s="61" t="str">
        <f t="shared" si="0"/>
        <v>B2 referenceAlbania2025</v>
      </c>
      <c r="B6" s="60">
        <v>5</v>
      </c>
      <c r="C6" s="60" t="s">
        <v>55</v>
      </c>
      <c r="D6" s="60" t="s">
        <v>56</v>
      </c>
      <c r="E6" s="60" t="s">
        <v>57</v>
      </c>
      <c r="F6" s="60" t="s">
        <v>58</v>
      </c>
      <c r="G6" s="60">
        <v>2025</v>
      </c>
      <c r="H6" s="60">
        <v>28274.423827999999</v>
      </c>
      <c r="I6" s="60">
        <v>22350.555237</v>
      </c>
      <c r="J6" s="60">
        <v>5923.8702080000003</v>
      </c>
      <c r="K6" s="60">
        <v>29429.351563</v>
      </c>
    </row>
    <row r="7" spans="1:11">
      <c r="A7" s="61" t="str">
        <f t="shared" si="0"/>
        <v>B2 referenceAlbania2030</v>
      </c>
      <c r="B7" s="60">
        <v>5</v>
      </c>
      <c r="C7" s="60" t="s">
        <v>55</v>
      </c>
      <c r="D7" s="60" t="s">
        <v>56</v>
      </c>
      <c r="E7" s="60" t="s">
        <v>57</v>
      </c>
      <c r="F7" s="60" t="s">
        <v>58</v>
      </c>
      <c r="G7" s="60">
        <v>2030</v>
      </c>
      <c r="H7" s="60">
        <v>28362.244140999999</v>
      </c>
      <c r="I7" s="60">
        <v>22531.446349999998</v>
      </c>
      <c r="J7" s="60">
        <v>5830.7952580000001</v>
      </c>
      <c r="K7" s="60">
        <v>29228.039063</v>
      </c>
    </row>
    <row r="8" spans="1:11">
      <c r="A8" s="61" t="str">
        <f t="shared" si="0"/>
        <v>B2 referenceAustria2005</v>
      </c>
      <c r="B8" s="60">
        <v>5</v>
      </c>
      <c r="C8" s="60" t="s">
        <v>55</v>
      </c>
      <c r="D8" s="60" t="s">
        <v>59</v>
      </c>
      <c r="E8" s="60" t="s">
        <v>60</v>
      </c>
      <c r="F8" s="60" t="s">
        <v>61</v>
      </c>
      <c r="G8" s="60">
        <v>2005</v>
      </c>
      <c r="H8" s="60">
        <v>408145.0625</v>
      </c>
      <c r="I8" s="60">
        <v>315304.64257800003</v>
      </c>
      <c r="J8" s="60">
        <v>92840.352050999994</v>
      </c>
      <c r="K8" s="60">
        <v>454748.84375</v>
      </c>
    </row>
    <row r="9" spans="1:11">
      <c r="A9" s="61" t="str">
        <f t="shared" si="0"/>
        <v>B2 referenceAustria2010</v>
      </c>
      <c r="B9" s="60">
        <v>5</v>
      </c>
      <c r="C9" s="60" t="s">
        <v>55</v>
      </c>
      <c r="D9" s="60" t="s">
        <v>59</v>
      </c>
      <c r="E9" s="60" t="s">
        <v>60</v>
      </c>
      <c r="F9" s="60" t="s">
        <v>61</v>
      </c>
      <c r="G9" s="60">
        <v>2010</v>
      </c>
      <c r="H9" s="60">
        <v>407595.09375</v>
      </c>
      <c r="I9" s="60">
        <v>314426.02539099997</v>
      </c>
      <c r="J9" s="60">
        <v>93169.107422000001</v>
      </c>
      <c r="K9" s="60">
        <v>461279.6875</v>
      </c>
    </row>
    <row r="10" spans="1:11">
      <c r="A10" s="61" t="str">
        <f t="shared" si="0"/>
        <v>B2 referenceAustria2015</v>
      </c>
      <c r="B10" s="60">
        <v>5</v>
      </c>
      <c r="C10" s="60" t="s">
        <v>55</v>
      </c>
      <c r="D10" s="60" t="s">
        <v>59</v>
      </c>
      <c r="E10" s="60" t="s">
        <v>60</v>
      </c>
      <c r="F10" s="60" t="s">
        <v>61</v>
      </c>
      <c r="G10" s="60">
        <v>2015</v>
      </c>
      <c r="H10" s="60">
        <v>410210.3125</v>
      </c>
      <c r="I10" s="60">
        <v>316499.26562600001</v>
      </c>
      <c r="J10" s="60">
        <v>93711.064941000004</v>
      </c>
      <c r="K10" s="60">
        <v>463637.71875</v>
      </c>
    </row>
    <row r="11" spans="1:11">
      <c r="A11" s="61" t="str">
        <f t="shared" si="0"/>
        <v>B2 referenceAustria2020</v>
      </c>
      <c r="B11" s="60">
        <v>5</v>
      </c>
      <c r="C11" s="60" t="s">
        <v>55</v>
      </c>
      <c r="D11" s="60" t="s">
        <v>59</v>
      </c>
      <c r="E11" s="60" t="s">
        <v>60</v>
      </c>
      <c r="F11" s="60" t="s">
        <v>61</v>
      </c>
      <c r="G11" s="60">
        <v>2020</v>
      </c>
      <c r="H11" s="60">
        <v>416402.5625</v>
      </c>
      <c r="I11" s="60">
        <v>321026.13085999998</v>
      </c>
      <c r="J11" s="60">
        <v>95376.399415000007</v>
      </c>
      <c r="K11" s="60">
        <v>464197.09375</v>
      </c>
    </row>
    <row r="12" spans="1:11">
      <c r="A12" s="61" t="str">
        <f t="shared" si="0"/>
        <v>B2 referenceAustria2025</v>
      </c>
      <c r="B12" s="60">
        <v>5</v>
      </c>
      <c r="C12" s="60" t="s">
        <v>55</v>
      </c>
      <c r="D12" s="60" t="s">
        <v>59</v>
      </c>
      <c r="E12" s="60" t="s">
        <v>60</v>
      </c>
      <c r="F12" s="60" t="s">
        <v>61</v>
      </c>
      <c r="G12" s="60">
        <v>2025</v>
      </c>
      <c r="H12" s="60">
        <v>424920</v>
      </c>
      <c r="I12" s="60">
        <v>327788.39257800003</v>
      </c>
      <c r="J12" s="60">
        <v>97131.584961</v>
      </c>
      <c r="K12" s="60">
        <v>466263.875</v>
      </c>
    </row>
    <row r="13" spans="1:11">
      <c r="A13" s="61" t="str">
        <f t="shared" si="0"/>
        <v>B2 referenceAustria2030</v>
      </c>
      <c r="B13" s="60">
        <v>5</v>
      </c>
      <c r="C13" s="60" t="s">
        <v>55</v>
      </c>
      <c r="D13" s="60" t="s">
        <v>59</v>
      </c>
      <c r="E13" s="60" t="s">
        <v>60</v>
      </c>
      <c r="F13" s="60" t="s">
        <v>61</v>
      </c>
      <c r="G13" s="60">
        <v>2030</v>
      </c>
      <c r="H13" s="60">
        <v>429261.3125</v>
      </c>
      <c r="I13" s="60">
        <v>330998.83007800003</v>
      </c>
      <c r="J13" s="60">
        <v>98262.427247</v>
      </c>
      <c r="K13" s="60">
        <v>468450.1875</v>
      </c>
    </row>
    <row r="14" spans="1:11">
      <c r="A14" s="61" t="str">
        <f t="shared" si="0"/>
        <v>B2 referenceBosnia and Herzegovina2010</v>
      </c>
      <c r="B14" s="60">
        <v>5</v>
      </c>
      <c r="C14" s="60" t="s">
        <v>55</v>
      </c>
      <c r="D14" s="60" t="s">
        <v>62</v>
      </c>
      <c r="E14" s="60" t="s">
        <v>63</v>
      </c>
      <c r="F14" s="60" t="s">
        <v>58</v>
      </c>
      <c r="G14" s="60">
        <v>2010</v>
      </c>
      <c r="H14" s="60">
        <v>97168.210938000004</v>
      </c>
      <c r="I14" s="60">
        <v>67577.524659000002</v>
      </c>
      <c r="J14" s="60">
        <v>29590.683472000001</v>
      </c>
      <c r="K14" s="60">
        <v>103930.421875</v>
      </c>
    </row>
    <row r="15" spans="1:11">
      <c r="A15" s="61" t="str">
        <f t="shared" si="0"/>
        <v>B2 referenceBosnia and Herzegovina2015</v>
      </c>
      <c r="B15" s="60">
        <v>5</v>
      </c>
      <c r="C15" s="60" t="s">
        <v>55</v>
      </c>
      <c r="D15" s="60" t="s">
        <v>62</v>
      </c>
      <c r="E15" s="60" t="s">
        <v>63</v>
      </c>
      <c r="F15" s="60" t="s">
        <v>58</v>
      </c>
      <c r="G15" s="60">
        <v>2015</v>
      </c>
      <c r="H15" s="60">
        <v>96816.5</v>
      </c>
      <c r="I15" s="60">
        <v>67332.926514000006</v>
      </c>
      <c r="J15" s="60">
        <v>29483.579468</v>
      </c>
      <c r="K15" s="60">
        <v>103930.421875</v>
      </c>
    </row>
    <row r="16" spans="1:11">
      <c r="A16" s="61" t="str">
        <f t="shared" si="0"/>
        <v>B2 referenceBosnia and Herzegovina2020</v>
      </c>
      <c r="B16" s="60">
        <v>5</v>
      </c>
      <c r="C16" s="60" t="s">
        <v>55</v>
      </c>
      <c r="D16" s="60" t="s">
        <v>62</v>
      </c>
      <c r="E16" s="60" t="s">
        <v>63</v>
      </c>
      <c r="F16" s="60" t="s">
        <v>58</v>
      </c>
      <c r="G16" s="60">
        <v>2020</v>
      </c>
      <c r="H16" s="60">
        <v>96979.835938000004</v>
      </c>
      <c r="I16" s="60">
        <v>67446.519287000003</v>
      </c>
      <c r="J16" s="60">
        <v>29533.319579999999</v>
      </c>
      <c r="K16" s="60">
        <v>103812.609375</v>
      </c>
    </row>
    <row r="17" spans="1:11">
      <c r="A17" s="61" t="str">
        <f t="shared" si="0"/>
        <v>B2 referenceBosnia and Herzegovina2025</v>
      </c>
      <c r="B17" s="60">
        <v>5</v>
      </c>
      <c r="C17" s="60" t="s">
        <v>55</v>
      </c>
      <c r="D17" s="60" t="s">
        <v>62</v>
      </c>
      <c r="E17" s="60" t="s">
        <v>63</v>
      </c>
      <c r="F17" s="60" t="s">
        <v>58</v>
      </c>
      <c r="G17" s="60">
        <v>2025</v>
      </c>
      <c r="H17" s="60">
        <v>97018.710938000004</v>
      </c>
      <c r="I17" s="60">
        <v>67473.553467000005</v>
      </c>
      <c r="J17" s="60">
        <v>29545.157959</v>
      </c>
      <c r="K17" s="60">
        <v>103758.882813</v>
      </c>
    </row>
    <row r="18" spans="1:11">
      <c r="A18" s="61" t="str">
        <f t="shared" si="0"/>
        <v>B2 referenceBosnia and Herzegovina2030</v>
      </c>
      <c r="B18" s="60">
        <v>5</v>
      </c>
      <c r="C18" s="60" t="s">
        <v>55</v>
      </c>
      <c r="D18" s="60" t="s">
        <v>62</v>
      </c>
      <c r="E18" s="60" t="s">
        <v>63</v>
      </c>
      <c r="F18" s="60" t="s">
        <v>58</v>
      </c>
      <c r="G18" s="60">
        <v>2030</v>
      </c>
      <c r="H18" s="60">
        <v>97021.0625</v>
      </c>
      <c r="I18" s="60">
        <v>67475.189209000004</v>
      </c>
      <c r="J18" s="60">
        <v>29545.874511999999</v>
      </c>
      <c r="K18" s="60">
        <v>103727.304688</v>
      </c>
    </row>
    <row r="19" spans="1:11">
      <c r="A19" s="61" t="str">
        <f t="shared" si="0"/>
        <v>B2 referenceBelgium2005</v>
      </c>
      <c r="B19" s="60">
        <v>5</v>
      </c>
      <c r="C19" s="60" t="s">
        <v>55</v>
      </c>
      <c r="D19" s="60" t="s">
        <v>64</v>
      </c>
      <c r="E19" s="60" t="s">
        <v>65</v>
      </c>
      <c r="F19" s="60" t="s">
        <v>61</v>
      </c>
      <c r="G19" s="60">
        <v>2005</v>
      </c>
      <c r="H19" s="60">
        <v>63893.738280999998</v>
      </c>
      <c r="I19" s="60">
        <v>51754.343995000003</v>
      </c>
      <c r="J19" s="60">
        <v>12139.391723000001</v>
      </c>
      <c r="K19" s="60">
        <v>77865.335938000004</v>
      </c>
    </row>
    <row r="20" spans="1:11">
      <c r="A20" s="61" t="str">
        <f t="shared" si="0"/>
        <v>B2 referenceBelgium2010</v>
      </c>
      <c r="B20" s="60">
        <v>5</v>
      </c>
      <c r="C20" s="60" t="s">
        <v>55</v>
      </c>
      <c r="D20" s="60" t="s">
        <v>64</v>
      </c>
      <c r="E20" s="60" t="s">
        <v>65</v>
      </c>
      <c r="F20" s="60" t="s">
        <v>61</v>
      </c>
      <c r="G20" s="60">
        <v>2010</v>
      </c>
      <c r="H20" s="60">
        <v>63910.710937999997</v>
      </c>
      <c r="I20" s="60">
        <v>51640.202147999997</v>
      </c>
      <c r="J20" s="60">
        <v>12270.505615</v>
      </c>
      <c r="K20" s="60">
        <v>77836.46875</v>
      </c>
    </row>
    <row r="21" spans="1:11">
      <c r="A21" s="61" t="str">
        <f t="shared" si="0"/>
        <v>B2 referenceBelgium2015</v>
      </c>
      <c r="B21" s="60">
        <v>5</v>
      </c>
      <c r="C21" s="60" t="s">
        <v>55</v>
      </c>
      <c r="D21" s="60" t="s">
        <v>64</v>
      </c>
      <c r="E21" s="60" t="s">
        <v>65</v>
      </c>
      <c r="F21" s="60" t="s">
        <v>61</v>
      </c>
      <c r="G21" s="60">
        <v>2015</v>
      </c>
      <c r="H21" s="60">
        <v>64193.597655999998</v>
      </c>
      <c r="I21" s="60">
        <v>51802.740233999997</v>
      </c>
      <c r="J21" s="60">
        <v>12390.844727</v>
      </c>
      <c r="K21" s="60">
        <v>77414.203125</v>
      </c>
    </row>
    <row r="22" spans="1:11">
      <c r="A22" s="61" t="str">
        <f t="shared" si="0"/>
        <v>B2 referenceBelgium2020</v>
      </c>
      <c r="B22" s="60">
        <v>5</v>
      </c>
      <c r="C22" s="60" t="s">
        <v>55</v>
      </c>
      <c r="D22" s="60" t="s">
        <v>64</v>
      </c>
      <c r="E22" s="60" t="s">
        <v>65</v>
      </c>
      <c r="F22" s="60" t="s">
        <v>61</v>
      </c>
      <c r="G22" s="60">
        <v>2020</v>
      </c>
      <c r="H22" s="60">
        <v>65081.429687999997</v>
      </c>
      <c r="I22" s="60">
        <v>52461.635986000001</v>
      </c>
      <c r="J22" s="60">
        <v>12619.792603</v>
      </c>
      <c r="K22" s="60">
        <v>77320.164063000004</v>
      </c>
    </row>
    <row r="23" spans="1:11">
      <c r="A23" s="61" t="str">
        <f t="shared" si="0"/>
        <v>B2 referenceBelgium2025</v>
      </c>
      <c r="B23" s="60">
        <v>5</v>
      </c>
      <c r="C23" s="60" t="s">
        <v>55</v>
      </c>
      <c r="D23" s="60" t="s">
        <v>64</v>
      </c>
      <c r="E23" s="60" t="s">
        <v>65</v>
      </c>
      <c r="F23" s="60" t="s">
        <v>61</v>
      </c>
      <c r="G23" s="60">
        <v>2025</v>
      </c>
      <c r="H23" s="60">
        <v>65921.390625</v>
      </c>
      <c r="I23" s="60">
        <v>53046.179198999998</v>
      </c>
      <c r="J23" s="60">
        <v>12875.205323</v>
      </c>
      <c r="K23" s="60">
        <v>77471.773438000004</v>
      </c>
    </row>
    <row r="24" spans="1:11">
      <c r="A24" s="61" t="str">
        <f t="shared" si="0"/>
        <v>B2 referenceBelgium2030</v>
      </c>
      <c r="B24" s="60">
        <v>5</v>
      </c>
      <c r="C24" s="60" t="s">
        <v>55</v>
      </c>
      <c r="D24" s="60" t="s">
        <v>64</v>
      </c>
      <c r="E24" s="60" t="s">
        <v>65</v>
      </c>
      <c r="F24" s="60" t="s">
        <v>61</v>
      </c>
      <c r="G24" s="60">
        <v>2030</v>
      </c>
      <c r="H24" s="60">
        <v>67087.773438000004</v>
      </c>
      <c r="I24" s="60">
        <v>53875.075683000003</v>
      </c>
      <c r="J24" s="60">
        <v>13212.690918</v>
      </c>
      <c r="K24" s="60">
        <v>77767.554688000004</v>
      </c>
    </row>
    <row r="25" spans="1:11">
      <c r="A25" s="61" t="str">
        <f t="shared" si="0"/>
        <v>B2 referenceBulgaria2005</v>
      </c>
      <c r="B25" s="60">
        <v>5</v>
      </c>
      <c r="C25" s="60" t="s">
        <v>55</v>
      </c>
      <c r="D25" s="60" t="s">
        <v>66</v>
      </c>
      <c r="E25" s="60" t="s">
        <v>67</v>
      </c>
      <c r="F25" s="60" t="s">
        <v>58</v>
      </c>
      <c r="G25" s="60">
        <v>2005</v>
      </c>
      <c r="H25" s="60">
        <v>164173.40625</v>
      </c>
      <c r="I25" s="60">
        <v>129737.478517</v>
      </c>
      <c r="J25" s="60">
        <v>34435.917479999996</v>
      </c>
      <c r="K25" s="60">
        <v>324733.125</v>
      </c>
    </row>
    <row r="26" spans="1:11">
      <c r="A26" s="61" t="str">
        <f t="shared" si="0"/>
        <v>B2 referenceBulgaria2010</v>
      </c>
      <c r="B26" s="60">
        <v>5</v>
      </c>
      <c r="C26" s="60" t="s">
        <v>55</v>
      </c>
      <c r="D26" s="60" t="s">
        <v>66</v>
      </c>
      <c r="E26" s="60" t="s">
        <v>67</v>
      </c>
      <c r="F26" s="60" t="s">
        <v>58</v>
      </c>
      <c r="G26" s="60">
        <v>2010</v>
      </c>
      <c r="H26" s="60">
        <v>168370.015625</v>
      </c>
      <c r="I26" s="60">
        <v>132793.853516</v>
      </c>
      <c r="J26" s="60">
        <v>35576.191895000004</v>
      </c>
      <c r="K26" s="60">
        <v>325043.25</v>
      </c>
    </row>
    <row r="27" spans="1:11">
      <c r="A27" s="61" t="str">
        <f t="shared" si="0"/>
        <v>B2 referenceBulgaria2015</v>
      </c>
      <c r="B27" s="60">
        <v>5</v>
      </c>
      <c r="C27" s="60" t="s">
        <v>55</v>
      </c>
      <c r="D27" s="60" t="s">
        <v>66</v>
      </c>
      <c r="E27" s="60" t="s">
        <v>67</v>
      </c>
      <c r="F27" s="60" t="s">
        <v>58</v>
      </c>
      <c r="G27" s="60">
        <v>2015</v>
      </c>
      <c r="H27" s="60">
        <v>177711.59375</v>
      </c>
      <c r="I27" s="60">
        <v>140077.85449200001</v>
      </c>
      <c r="J27" s="60">
        <v>37633.783691999997</v>
      </c>
      <c r="K27" s="60">
        <v>326956.46875</v>
      </c>
    </row>
    <row r="28" spans="1:11">
      <c r="A28" s="61" t="str">
        <f t="shared" si="0"/>
        <v>B2 referenceBulgaria2020</v>
      </c>
      <c r="B28" s="60">
        <v>5</v>
      </c>
      <c r="C28" s="60" t="s">
        <v>55</v>
      </c>
      <c r="D28" s="60" t="s">
        <v>66</v>
      </c>
      <c r="E28" s="60" t="s">
        <v>67</v>
      </c>
      <c r="F28" s="60" t="s">
        <v>58</v>
      </c>
      <c r="G28" s="60">
        <v>2020</v>
      </c>
      <c r="H28" s="60">
        <v>189768.09375</v>
      </c>
      <c r="I28" s="60">
        <v>149483.96386799999</v>
      </c>
      <c r="J28" s="60">
        <v>40284.177245999999</v>
      </c>
      <c r="K28" s="60">
        <v>329596.21875</v>
      </c>
    </row>
    <row r="29" spans="1:11">
      <c r="A29" s="61" t="str">
        <f t="shared" si="0"/>
        <v>B2 referenceBulgaria2025</v>
      </c>
      <c r="B29" s="60">
        <v>5</v>
      </c>
      <c r="C29" s="60" t="s">
        <v>55</v>
      </c>
      <c r="D29" s="60" t="s">
        <v>66</v>
      </c>
      <c r="E29" s="60" t="s">
        <v>67</v>
      </c>
      <c r="F29" s="60" t="s">
        <v>58</v>
      </c>
      <c r="G29" s="60">
        <v>2025</v>
      </c>
      <c r="H29" s="60">
        <v>202320</v>
      </c>
      <c r="I29" s="60">
        <v>159120.214844</v>
      </c>
      <c r="J29" s="60">
        <v>43199.793945999998</v>
      </c>
      <c r="K29" s="60">
        <v>333210.03125</v>
      </c>
    </row>
    <row r="30" spans="1:11">
      <c r="A30" s="61" t="str">
        <f t="shared" si="0"/>
        <v>B2 referenceBulgaria2030</v>
      </c>
      <c r="B30" s="60">
        <v>5</v>
      </c>
      <c r="C30" s="60" t="s">
        <v>55</v>
      </c>
      <c r="D30" s="60" t="s">
        <v>66</v>
      </c>
      <c r="E30" s="60" t="s">
        <v>67</v>
      </c>
      <c r="F30" s="60" t="s">
        <v>58</v>
      </c>
      <c r="G30" s="60">
        <v>2030</v>
      </c>
      <c r="H30" s="60">
        <v>215178.21875</v>
      </c>
      <c r="I30" s="60">
        <v>168943.69433599999</v>
      </c>
      <c r="J30" s="60">
        <v>46234.538573999998</v>
      </c>
      <c r="K30" s="60">
        <v>336414.78125</v>
      </c>
    </row>
    <row r="31" spans="1:11">
      <c r="A31" s="61" t="str">
        <f t="shared" si="0"/>
        <v>B2 referenceBelarus2005</v>
      </c>
      <c r="B31" s="60">
        <v>5</v>
      </c>
      <c r="C31" s="60" t="s">
        <v>55</v>
      </c>
      <c r="D31" s="60" t="s">
        <v>68</v>
      </c>
      <c r="E31" s="60" t="s">
        <v>69</v>
      </c>
      <c r="F31" s="60" t="s">
        <v>70</v>
      </c>
      <c r="G31" s="60">
        <v>2005</v>
      </c>
      <c r="H31" s="60">
        <v>475394.65625</v>
      </c>
      <c r="I31" s="60">
        <v>374224.33007800003</v>
      </c>
      <c r="J31" s="60">
        <v>101170.435547</v>
      </c>
      <c r="K31" s="60">
        <v>650225.625</v>
      </c>
    </row>
    <row r="32" spans="1:11">
      <c r="A32" s="61" t="str">
        <f t="shared" si="0"/>
        <v>B2 referenceBelarus2010</v>
      </c>
      <c r="B32" s="60">
        <v>5</v>
      </c>
      <c r="C32" s="60" t="s">
        <v>55</v>
      </c>
      <c r="D32" s="60" t="s">
        <v>68</v>
      </c>
      <c r="E32" s="60" t="s">
        <v>69</v>
      </c>
      <c r="F32" s="60" t="s">
        <v>70</v>
      </c>
      <c r="G32" s="60">
        <v>2010</v>
      </c>
      <c r="H32" s="60">
        <v>505929.15625</v>
      </c>
      <c r="I32" s="60">
        <v>397073.27539099997</v>
      </c>
      <c r="J32" s="60">
        <v>108855.998047</v>
      </c>
      <c r="K32" s="60">
        <v>652541</v>
      </c>
    </row>
    <row r="33" spans="1:11">
      <c r="A33" s="61" t="str">
        <f t="shared" si="0"/>
        <v>B2 referenceBelarus2015</v>
      </c>
      <c r="B33" s="60">
        <v>5</v>
      </c>
      <c r="C33" s="60" t="s">
        <v>55</v>
      </c>
      <c r="D33" s="60" t="s">
        <v>68</v>
      </c>
      <c r="E33" s="60" t="s">
        <v>69</v>
      </c>
      <c r="F33" s="60" t="s">
        <v>70</v>
      </c>
      <c r="G33" s="60">
        <v>2015</v>
      </c>
      <c r="H33" s="60">
        <v>541183.4375</v>
      </c>
      <c r="I33" s="60">
        <v>424071.234375</v>
      </c>
      <c r="J33" s="60">
        <v>117112.109375</v>
      </c>
      <c r="K33" s="60">
        <v>657724.625</v>
      </c>
    </row>
    <row r="34" spans="1:11">
      <c r="A34" s="61" t="str">
        <f t="shared" si="0"/>
        <v>B2 referenceBelarus2020</v>
      </c>
      <c r="B34" s="60">
        <v>5</v>
      </c>
      <c r="C34" s="60" t="s">
        <v>55</v>
      </c>
      <c r="D34" s="60" t="s">
        <v>68</v>
      </c>
      <c r="E34" s="60" t="s">
        <v>69</v>
      </c>
      <c r="F34" s="60" t="s">
        <v>70</v>
      </c>
      <c r="G34" s="60">
        <v>2020</v>
      </c>
      <c r="H34" s="60">
        <v>573189.375</v>
      </c>
      <c r="I34" s="60">
        <v>448220.47070399998</v>
      </c>
      <c r="J34" s="60">
        <v>124969.029297</v>
      </c>
      <c r="K34" s="60">
        <v>663133.0625</v>
      </c>
    </row>
    <row r="35" spans="1:11">
      <c r="A35" s="61" t="str">
        <f t="shared" si="0"/>
        <v>B2 referenceBelarus2025</v>
      </c>
      <c r="B35" s="60">
        <v>5</v>
      </c>
      <c r="C35" s="60" t="s">
        <v>55</v>
      </c>
      <c r="D35" s="60" t="s">
        <v>68</v>
      </c>
      <c r="E35" s="60" t="s">
        <v>69</v>
      </c>
      <c r="F35" s="60" t="s">
        <v>70</v>
      </c>
      <c r="G35" s="60">
        <v>2025</v>
      </c>
      <c r="H35" s="60">
        <v>603032.3125</v>
      </c>
      <c r="I35" s="60">
        <v>471192.453125</v>
      </c>
      <c r="J35" s="60">
        <v>131839.976563</v>
      </c>
      <c r="K35" s="60">
        <v>672117.375</v>
      </c>
    </row>
    <row r="36" spans="1:11">
      <c r="A36" s="61" t="str">
        <f t="shared" si="0"/>
        <v>B2 referenceBelarus2030</v>
      </c>
      <c r="B36" s="60">
        <v>5</v>
      </c>
      <c r="C36" s="60" t="s">
        <v>55</v>
      </c>
      <c r="D36" s="60" t="s">
        <v>68</v>
      </c>
      <c r="E36" s="60" t="s">
        <v>69</v>
      </c>
      <c r="F36" s="60" t="s">
        <v>70</v>
      </c>
      <c r="G36" s="60">
        <v>2030</v>
      </c>
      <c r="H36" s="60">
        <v>618214.6875</v>
      </c>
      <c r="I36" s="60">
        <v>482567.992188</v>
      </c>
      <c r="J36" s="60">
        <v>135646.904297</v>
      </c>
      <c r="K36" s="60">
        <v>682780.375</v>
      </c>
    </row>
    <row r="37" spans="1:11">
      <c r="A37" s="61" t="str">
        <f t="shared" si="0"/>
        <v>B2 referenceSwitzerland2005</v>
      </c>
      <c r="B37" s="60">
        <v>5</v>
      </c>
      <c r="C37" s="60" t="s">
        <v>55</v>
      </c>
      <c r="D37" s="60" t="s">
        <v>71</v>
      </c>
      <c r="E37" s="60" t="s">
        <v>72</v>
      </c>
      <c r="F37" s="60" t="s">
        <v>61</v>
      </c>
      <c r="G37" s="60">
        <v>2005</v>
      </c>
      <c r="H37" s="60">
        <v>159298.078125</v>
      </c>
      <c r="I37" s="60">
        <v>128821.160645</v>
      </c>
      <c r="J37" s="60">
        <v>30476.925781000002</v>
      </c>
      <c r="K37" s="60">
        <v>148904.390625</v>
      </c>
    </row>
    <row r="38" spans="1:11">
      <c r="A38" s="61" t="str">
        <f t="shared" si="0"/>
        <v>B2 referenceSwitzerland2010</v>
      </c>
      <c r="B38" s="60">
        <v>5</v>
      </c>
      <c r="C38" s="60" t="s">
        <v>55</v>
      </c>
      <c r="D38" s="60" t="s">
        <v>71</v>
      </c>
      <c r="E38" s="60" t="s">
        <v>72</v>
      </c>
      <c r="F38" s="60" t="s">
        <v>61</v>
      </c>
      <c r="G38" s="60">
        <v>2010</v>
      </c>
      <c r="H38" s="60">
        <v>169086.46875</v>
      </c>
      <c r="I38" s="60">
        <v>137070.44531400001</v>
      </c>
      <c r="J38" s="60">
        <v>32016.034424000001</v>
      </c>
      <c r="K38" s="60">
        <v>150778.53125</v>
      </c>
    </row>
    <row r="39" spans="1:11">
      <c r="A39" s="61" t="str">
        <f t="shared" si="0"/>
        <v>B2 referenceSwitzerland2015</v>
      </c>
      <c r="B39" s="60">
        <v>5</v>
      </c>
      <c r="C39" s="60" t="s">
        <v>55</v>
      </c>
      <c r="D39" s="60" t="s">
        <v>71</v>
      </c>
      <c r="E39" s="60" t="s">
        <v>72</v>
      </c>
      <c r="F39" s="60" t="s">
        <v>61</v>
      </c>
      <c r="G39" s="60">
        <v>2015</v>
      </c>
      <c r="H39" s="60">
        <v>180021.40625</v>
      </c>
      <c r="I39" s="60">
        <v>146315.867187</v>
      </c>
      <c r="J39" s="60">
        <v>33705.511230999997</v>
      </c>
      <c r="K39" s="60">
        <v>153022.53125</v>
      </c>
    </row>
    <row r="40" spans="1:11">
      <c r="A40" s="61" t="str">
        <f t="shared" si="0"/>
        <v>B2 referenceSwitzerland2020</v>
      </c>
      <c r="B40" s="60">
        <v>5</v>
      </c>
      <c r="C40" s="60" t="s">
        <v>55</v>
      </c>
      <c r="D40" s="60" t="s">
        <v>71</v>
      </c>
      <c r="E40" s="60" t="s">
        <v>72</v>
      </c>
      <c r="F40" s="60" t="s">
        <v>61</v>
      </c>
      <c r="G40" s="60">
        <v>2020</v>
      </c>
      <c r="H40" s="60">
        <v>190860.84375</v>
      </c>
      <c r="I40" s="60">
        <v>155397.380859</v>
      </c>
      <c r="J40" s="60">
        <v>35463.455565999997</v>
      </c>
      <c r="K40" s="60">
        <v>155599.390625</v>
      </c>
    </row>
    <row r="41" spans="1:11">
      <c r="A41" s="61" t="str">
        <f t="shared" si="0"/>
        <v>B2 referenceSwitzerland2025</v>
      </c>
      <c r="B41" s="60">
        <v>5</v>
      </c>
      <c r="C41" s="60" t="s">
        <v>55</v>
      </c>
      <c r="D41" s="60" t="s">
        <v>71</v>
      </c>
      <c r="E41" s="60" t="s">
        <v>72</v>
      </c>
      <c r="F41" s="60" t="s">
        <v>61</v>
      </c>
      <c r="G41" s="60">
        <v>2025</v>
      </c>
      <c r="H41" s="60">
        <v>201306.21875</v>
      </c>
      <c r="I41" s="60">
        <v>164126.292969</v>
      </c>
      <c r="J41" s="60">
        <v>37179.922607</v>
      </c>
      <c r="K41" s="60">
        <v>158629.3125</v>
      </c>
    </row>
    <row r="42" spans="1:11">
      <c r="A42" s="61" t="str">
        <f t="shared" si="0"/>
        <v>B2 referenceSwitzerland2030</v>
      </c>
      <c r="B42" s="60">
        <v>5</v>
      </c>
      <c r="C42" s="60" t="s">
        <v>55</v>
      </c>
      <c r="D42" s="60" t="s">
        <v>71</v>
      </c>
      <c r="E42" s="60" t="s">
        <v>72</v>
      </c>
      <c r="F42" s="60" t="s">
        <v>61</v>
      </c>
      <c r="G42" s="60">
        <v>2030</v>
      </c>
      <c r="H42" s="60">
        <v>210733.15625</v>
      </c>
      <c r="I42" s="60">
        <v>171827.09082099999</v>
      </c>
      <c r="J42" s="60">
        <v>38906.076416000004</v>
      </c>
      <c r="K42" s="60">
        <v>161701.25</v>
      </c>
    </row>
    <row r="43" spans="1:11">
      <c r="A43" s="61" t="str">
        <f t="shared" si="0"/>
        <v>B2 referenceCyprus2010</v>
      </c>
      <c r="B43" s="60">
        <v>5</v>
      </c>
      <c r="C43" s="60" t="s">
        <v>55</v>
      </c>
      <c r="D43" s="60" t="s">
        <v>73</v>
      </c>
      <c r="E43" s="60" t="s">
        <v>74</v>
      </c>
      <c r="F43" s="60" t="s">
        <v>58</v>
      </c>
      <c r="G43" s="60">
        <v>2010</v>
      </c>
      <c r="H43" s="60">
        <v>1126.7977289999999</v>
      </c>
      <c r="I43" s="60">
        <v>893.55059800000004</v>
      </c>
      <c r="J43" s="60">
        <v>233.24713600000001</v>
      </c>
      <c r="K43" s="60">
        <v>2343.4260250000002</v>
      </c>
    </row>
    <row r="44" spans="1:11">
      <c r="A44" s="61" t="str">
        <f t="shared" si="0"/>
        <v>B2 referenceCyprus2015</v>
      </c>
      <c r="B44" s="60">
        <v>5</v>
      </c>
      <c r="C44" s="60" t="s">
        <v>55</v>
      </c>
      <c r="D44" s="60" t="s">
        <v>73</v>
      </c>
      <c r="E44" s="60" t="s">
        <v>74</v>
      </c>
      <c r="F44" s="60" t="s">
        <v>58</v>
      </c>
      <c r="G44" s="60">
        <v>2015</v>
      </c>
      <c r="H44" s="60">
        <v>1159.0695800000001</v>
      </c>
      <c r="I44" s="60">
        <v>919.14218100000005</v>
      </c>
      <c r="J44" s="60">
        <v>239.92740800000001</v>
      </c>
      <c r="K44" s="60">
        <v>2343.4260250000002</v>
      </c>
    </row>
    <row r="45" spans="1:11">
      <c r="A45" s="61" t="str">
        <f t="shared" si="0"/>
        <v>B2 referenceCyprus2020</v>
      </c>
      <c r="B45" s="60">
        <v>5</v>
      </c>
      <c r="C45" s="60" t="s">
        <v>55</v>
      </c>
      <c r="D45" s="60" t="s">
        <v>73</v>
      </c>
      <c r="E45" s="60" t="s">
        <v>74</v>
      </c>
      <c r="F45" s="60" t="s">
        <v>58</v>
      </c>
      <c r="G45" s="60">
        <v>2020</v>
      </c>
      <c r="H45" s="60">
        <v>1181.7143550000001</v>
      </c>
      <c r="I45" s="60">
        <v>937.09953299999995</v>
      </c>
      <c r="J45" s="60">
        <v>244.614893</v>
      </c>
      <c r="K45" s="60">
        <v>2347.0642090000001</v>
      </c>
    </row>
    <row r="46" spans="1:11">
      <c r="A46" s="61" t="str">
        <f t="shared" si="0"/>
        <v>B2 referenceCyprus2025</v>
      </c>
      <c r="B46" s="60">
        <v>5</v>
      </c>
      <c r="C46" s="60" t="s">
        <v>55</v>
      </c>
      <c r="D46" s="60" t="s">
        <v>73</v>
      </c>
      <c r="E46" s="60" t="s">
        <v>74</v>
      </c>
      <c r="F46" s="60" t="s">
        <v>58</v>
      </c>
      <c r="G46" s="60">
        <v>2025</v>
      </c>
      <c r="H46" s="60">
        <v>1197.6525879999999</v>
      </c>
      <c r="I46" s="60">
        <v>949.73845600000004</v>
      </c>
      <c r="J46" s="60">
        <v>247.91408000000001</v>
      </c>
      <c r="K46" s="60">
        <v>2350.952393</v>
      </c>
    </row>
    <row r="47" spans="1:11">
      <c r="A47" s="61" t="str">
        <f t="shared" si="0"/>
        <v>B2 referenceCyprus2030</v>
      </c>
      <c r="B47" s="60">
        <v>5</v>
      </c>
      <c r="C47" s="60" t="s">
        <v>55</v>
      </c>
      <c r="D47" s="60" t="s">
        <v>73</v>
      </c>
      <c r="E47" s="60" t="s">
        <v>74</v>
      </c>
      <c r="F47" s="60" t="s">
        <v>58</v>
      </c>
      <c r="G47" s="60">
        <v>2030</v>
      </c>
      <c r="H47" s="60">
        <v>1209.5323490000001</v>
      </c>
      <c r="I47" s="60">
        <v>959.15912600000001</v>
      </c>
      <c r="J47" s="60">
        <v>250.37320099999999</v>
      </c>
      <c r="K47" s="60">
        <v>2354.3217770000001</v>
      </c>
    </row>
    <row r="48" spans="1:11">
      <c r="A48" s="61" t="str">
        <f t="shared" si="0"/>
        <v>B2 referenceCzech Republic2005</v>
      </c>
      <c r="B48" s="60">
        <v>5</v>
      </c>
      <c r="C48" s="60" t="s">
        <v>55</v>
      </c>
      <c r="D48" s="60" t="s">
        <v>75</v>
      </c>
      <c r="E48" s="60" t="s">
        <v>76</v>
      </c>
      <c r="F48" s="60" t="s">
        <v>70</v>
      </c>
      <c r="G48" s="60">
        <v>2005</v>
      </c>
      <c r="H48" s="60">
        <v>296953.46875</v>
      </c>
      <c r="I48" s="60">
        <v>238104.96386700001</v>
      </c>
      <c r="J48" s="60">
        <v>58848.525391000003</v>
      </c>
      <c r="K48" s="60">
        <v>327966.25</v>
      </c>
    </row>
    <row r="49" spans="1:11">
      <c r="A49" s="61" t="str">
        <f t="shared" si="0"/>
        <v>B2 referenceCzech Republic2010</v>
      </c>
      <c r="B49" s="60">
        <v>5</v>
      </c>
      <c r="C49" s="60" t="s">
        <v>55</v>
      </c>
      <c r="D49" s="60" t="s">
        <v>75</v>
      </c>
      <c r="E49" s="60" t="s">
        <v>76</v>
      </c>
      <c r="F49" s="60" t="s">
        <v>70</v>
      </c>
      <c r="G49" s="60">
        <v>2010</v>
      </c>
      <c r="H49" s="60">
        <v>296720.375</v>
      </c>
      <c r="I49" s="60">
        <v>238105.30957000001</v>
      </c>
      <c r="J49" s="60">
        <v>58615.094727000003</v>
      </c>
      <c r="K49" s="60">
        <v>327966.25</v>
      </c>
    </row>
    <row r="50" spans="1:11">
      <c r="A50" s="61" t="str">
        <f t="shared" si="0"/>
        <v>B2 referenceCzech Republic2015</v>
      </c>
      <c r="B50" s="60">
        <v>5</v>
      </c>
      <c r="C50" s="60" t="s">
        <v>55</v>
      </c>
      <c r="D50" s="60" t="s">
        <v>75</v>
      </c>
      <c r="E50" s="60" t="s">
        <v>76</v>
      </c>
      <c r="F50" s="60" t="s">
        <v>70</v>
      </c>
      <c r="G50" s="60">
        <v>2015</v>
      </c>
      <c r="H50" s="60">
        <v>293950.03125</v>
      </c>
      <c r="I50" s="60">
        <v>235951.36621099999</v>
      </c>
      <c r="J50" s="60">
        <v>57998.694336</v>
      </c>
      <c r="K50" s="60">
        <v>328494.375</v>
      </c>
    </row>
    <row r="51" spans="1:11">
      <c r="A51" s="61" t="str">
        <f t="shared" si="0"/>
        <v>B2 referenceCzech Republic2020</v>
      </c>
      <c r="B51" s="60">
        <v>5</v>
      </c>
      <c r="C51" s="60" t="s">
        <v>55</v>
      </c>
      <c r="D51" s="60" t="s">
        <v>75</v>
      </c>
      <c r="E51" s="60" t="s">
        <v>76</v>
      </c>
      <c r="F51" s="60" t="s">
        <v>70</v>
      </c>
      <c r="G51" s="60">
        <v>2020</v>
      </c>
      <c r="H51" s="60">
        <v>292040.84375</v>
      </c>
      <c r="I51" s="60">
        <v>234782.294922</v>
      </c>
      <c r="J51" s="60">
        <v>57258.503418</v>
      </c>
      <c r="K51" s="60">
        <v>329591.03125</v>
      </c>
    </row>
    <row r="52" spans="1:11">
      <c r="A52" s="61" t="str">
        <f t="shared" si="0"/>
        <v>B2 referenceCzech Republic2025</v>
      </c>
      <c r="B52" s="60">
        <v>5</v>
      </c>
      <c r="C52" s="60" t="s">
        <v>55</v>
      </c>
      <c r="D52" s="60" t="s">
        <v>75</v>
      </c>
      <c r="E52" s="60" t="s">
        <v>76</v>
      </c>
      <c r="F52" s="60" t="s">
        <v>70</v>
      </c>
      <c r="G52" s="60">
        <v>2025</v>
      </c>
      <c r="H52" s="60">
        <v>289539.9375</v>
      </c>
      <c r="I52" s="60">
        <v>233058.57324299999</v>
      </c>
      <c r="J52" s="60">
        <v>56481.421387000002</v>
      </c>
      <c r="K52" s="60">
        <v>330487.5</v>
      </c>
    </row>
    <row r="53" spans="1:11">
      <c r="A53" s="61" t="str">
        <f t="shared" si="0"/>
        <v>B2 referenceCzech Republic2030</v>
      </c>
      <c r="B53" s="60">
        <v>5</v>
      </c>
      <c r="C53" s="60" t="s">
        <v>55</v>
      </c>
      <c r="D53" s="60" t="s">
        <v>75</v>
      </c>
      <c r="E53" s="60" t="s">
        <v>76</v>
      </c>
      <c r="F53" s="60" t="s">
        <v>70</v>
      </c>
      <c r="G53" s="60">
        <v>2030</v>
      </c>
      <c r="H53" s="60">
        <v>288771.40625</v>
      </c>
      <c r="I53" s="60">
        <v>232404.041015</v>
      </c>
      <c r="J53" s="60">
        <v>56367.375977000003</v>
      </c>
      <c r="K53" s="60">
        <v>330998.09375</v>
      </c>
    </row>
    <row r="54" spans="1:11">
      <c r="A54" s="61" t="str">
        <f t="shared" si="0"/>
        <v>B2 referenceGermany2005</v>
      </c>
      <c r="B54" s="60">
        <v>5</v>
      </c>
      <c r="C54" s="60" t="s">
        <v>55</v>
      </c>
      <c r="D54" s="60" t="s">
        <v>77</v>
      </c>
      <c r="E54" s="60" t="s">
        <v>78</v>
      </c>
      <c r="F54" s="60" t="s">
        <v>61</v>
      </c>
      <c r="G54" s="60">
        <v>2005</v>
      </c>
      <c r="H54" s="60">
        <v>1296970.125</v>
      </c>
      <c r="I54" s="60">
        <v>1040231.9804689999</v>
      </c>
      <c r="J54" s="60">
        <v>256738.255859</v>
      </c>
      <c r="K54" s="60">
        <v>1326975.75</v>
      </c>
    </row>
    <row r="55" spans="1:11">
      <c r="A55" s="61" t="str">
        <f t="shared" si="0"/>
        <v>B2 referenceGermany2010</v>
      </c>
      <c r="B55" s="60">
        <v>5</v>
      </c>
      <c r="C55" s="60" t="s">
        <v>55</v>
      </c>
      <c r="D55" s="60" t="s">
        <v>77</v>
      </c>
      <c r="E55" s="60" t="s">
        <v>78</v>
      </c>
      <c r="F55" s="60" t="s">
        <v>61</v>
      </c>
      <c r="G55" s="60">
        <v>2010</v>
      </c>
      <c r="H55" s="60">
        <v>1331757.875</v>
      </c>
      <c r="I55" s="60">
        <v>1067217.625</v>
      </c>
      <c r="J55" s="60">
        <v>264540.13867199997</v>
      </c>
      <c r="K55" s="60">
        <v>1324149.5</v>
      </c>
    </row>
    <row r="56" spans="1:11">
      <c r="A56" s="61" t="str">
        <f t="shared" si="0"/>
        <v>B2 referenceGermany2015</v>
      </c>
      <c r="B56" s="60">
        <v>5</v>
      </c>
      <c r="C56" s="60" t="s">
        <v>55</v>
      </c>
      <c r="D56" s="60" t="s">
        <v>77</v>
      </c>
      <c r="E56" s="60" t="s">
        <v>78</v>
      </c>
      <c r="F56" s="60" t="s">
        <v>61</v>
      </c>
      <c r="G56" s="60">
        <v>2015</v>
      </c>
      <c r="H56" s="60">
        <v>1377520.375</v>
      </c>
      <c r="I56" s="60">
        <v>1104194.171875</v>
      </c>
      <c r="J56" s="60">
        <v>273326.210938</v>
      </c>
      <c r="K56" s="60">
        <v>1324746</v>
      </c>
    </row>
    <row r="57" spans="1:11">
      <c r="A57" s="61" t="str">
        <f t="shared" si="0"/>
        <v>B2 referenceGermany2020</v>
      </c>
      <c r="B57" s="60">
        <v>5</v>
      </c>
      <c r="C57" s="60" t="s">
        <v>55</v>
      </c>
      <c r="D57" s="60" t="s">
        <v>77</v>
      </c>
      <c r="E57" s="60" t="s">
        <v>78</v>
      </c>
      <c r="F57" s="60" t="s">
        <v>61</v>
      </c>
      <c r="G57" s="60">
        <v>2020</v>
      </c>
      <c r="H57" s="60">
        <v>1413048.125</v>
      </c>
      <c r="I57" s="60">
        <v>1133036.34375</v>
      </c>
      <c r="J57" s="60">
        <v>280011.925781</v>
      </c>
      <c r="K57" s="60">
        <v>1324643.375</v>
      </c>
    </row>
    <row r="58" spans="1:11">
      <c r="A58" s="61" t="str">
        <f t="shared" si="0"/>
        <v>B2 referenceGermany2025</v>
      </c>
      <c r="B58" s="60">
        <v>5</v>
      </c>
      <c r="C58" s="60" t="s">
        <v>55</v>
      </c>
      <c r="D58" s="60" t="s">
        <v>77</v>
      </c>
      <c r="E58" s="60" t="s">
        <v>78</v>
      </c>
      <c r="F58" s="60" t="s">
        <v>61</v>
      </c>
      <c r="G58" s="60">
        <v>2025</v>
      </c>
      <c r="H58" s="60">
        <v>1446023.5</v>
      </c>
      <c r="I58" s="60">
        <v>1159055.0898440001</v>
      </c>
      <c r="J58" s="60">
        <v>286968.5</v>
      </c>
      <c r="K58" s="60">
        <v>1329306.375</v>
      </c>
    </row>
    <row r="59" spans="1:11">
      <c r="A59" s="61" t="str">
        <f t="shared" si="0"/>
        <v>B2 referenceGermany2030</v>
      </c>
      <c r="B59" s="60">
        <v>5</v>
      </c>
      <c r="C59" s="60" t="s">
        <v>55</v>
      </c>
      <c r="D59" s="60" t="s">
        <v>77</v>
      </c>
      <c r="E59" s="60" t="s">
        <v>78</v>
      </c>
      <c r="F59" s="60" t="s">
        <v>61</v>
      </c>
      <c r="G59" s="60">
        <v>2030</v>
      </c>
      <c r="H59" s="60">
        <v>1481849.625</v>
      </c>
      <c r="I59" s="60">
        <v>1187254.5</v>
      </c>
      <c r="J59" s="60">
        <v>294594.92773400003</v>
      </c>
      <c r="K59" s="60">
        <v>1333617</v>
      </c>
    </row>
    <row r="60" spans="1:11">
      <c r="A60" s="61" t="str">
        <f t="shared" si="0"/>
        <v>B2 referenceDenmark2005</v>
      </c>
      <c r="B60" s="60">
        <v>5</v>
      </c>
      <c r="C60" s="60" t="s">
        <v>55</v>
      </c>
      <c r="D60" s="60" t="s">
        <v>79</v>
      </c>
      <c r="E60" s="60" t="s">
        <v>80</v>
      </c>
      <c r="F60" s="60" t="s">
        <v>81</v>
      </c>
      <c r="G60" s="60">
        <v>2005</v>
      </c>
      <c r="H60" s="60">
        <v>41126.679687999997</v>
      </c>
      <c r="I60" s="60">
        <v>33998.947265000003</v>
      </c>
      <c r="J60" s="60">
        <v>7127.7355340000004</v>
      </c>
      <c r="K60" s="60">
        <v>58568.980469000002</v>
      </c>
    </row>
    <row r="61" spans="1:11">
      <c r="A61" s="61" t="str">
        <f t="shared" si="0"/>
        <v>B2 referenceDenmark2010</v>
      </c>
      <c r="B61" s="60">
        <v>5</v>
      </c>
      <c r="C61" s="60" t="s">
        <v>55</v>
      </c>
      <c r="D61" s="60" t="s">
        <v>79</v>
      </c>
      <c r="E61" s="60" t="s">
        <v>80</v>
      </c>
      <c r="F61" s="60" t="s">
        <v>81</v>
      </c>
      <c r="G61" s="60">
        <v>2010</v>
      </c>
      <c r="H61" s="60">
        <v>45161.777344000002</v>
      </c>
      <c r="I61" s="60">
        <v>37339.317870999999</v>
      </c>
      <c r="J61" s="60">
        <v>7822.4602050000003</v>
      </c>
      <c r="K61" s="60">
        <v>59748.824219000002</v>
      </c>
    </row>
    <row r="62" spans="1:11">
      <c r="A62" s="61" t="str">
        <f t="shared" si="0"/>
        <v>B2 referenceDenmark2015</v>
      </c>
      <c r="B62" s="60">
        <v>5</v>
      </c>
      <c r="C62" s="60" t="s">
        <v>55</v>
      </c>
      <c r="D62" s="60" t="s">
        <v>79</v>
      </c>
      <c r="E62" s="60" t="s">
        <v>80</v>
      </c>
      <c r="F62" s="60" t="s">
        <v>81</v>
      </c>
      <c r="G62" s="60">
        <v>2015</v>
      </c>
      <c r="H62" s="60">
        <v>50471.292969000002</v>
      </c>
      <c r="I62" s="60">
        <v>41722.729249000004</v>
      </c>
      <c r="J62" s="60">
        <v>8748.5529779999997</v>
      </c>
      <c r="K62" s="60">
        <v>61094.859375</v>
      </c>
    </row>
    <row r="63" spans="1:11">
      <c r="A63" s="61" t="str">
        <f t="shared" si="0"/>
        <v>B2 referenceDenmark2020</v>
      </c>
      <c r="B63" s="60">
        <v>5</v>
      </c>
      <c r="C63" s="60" t="s">
        <v>55</v>
      </c>
      <c r="D63" s="60" t="s">
        <v>79</v>
      </c>
      <c r="E63" s="60" t="s">
        <v>80</v>
      </c>
      <c r="F63" s="60" t="s">
        <v>81</v>
      </c>
      <c r="G63" s="60">
        <v>2020</v>
      </c>
      <c r="H63" s="60">
        <v>56821.109375</v>
      </c>
      <c r="I63" s="60">
        <v>46886.322266000003</v>
      </c>
      <c r="J63" s="60">
        <v>9934.7778319999998</v>
      </c>
      <c r="K63" s="60">
        <v>62322.691405999998</v>
      </c>
    </row>
    <row r="64" spans="1:11">
      <c r="A64" s="61" t="str">
        <f t="shared" si="0"/>
        <v>B2 referenceDenmark2025</v>
      </c>
      <c r="B64" s="60">
        <v>5</v>
      </c>
      <c r="C64" s="60" t="s">
        <v>55</v>
      </c>
      <c r="D64" s="60" t="s">
        <v>79</v>
      </c>
      <c r="E64" s="60" t="s">
        <v>80</v>
      </c>
      <c r="F64" s="60" t="s">
        <v>81</v>
      </c>
      <c r="G64" s="60">
        <v>2025</v>
      </c>
      <c r="H64" s="60">
        <v>64719.210937999997</v>
      </c>
      <c r="I64" s="60">
        <v>53424.382323999998</v>
      </c>
      <c r="J64" s="60">
        <v>11294.817870999999</v>
      </c>
      <c r="K64" s="60">
        <v>64381.578125</v>
      </c>
    </row>
    <row r="65" spans="1:11">
      <c r="A65" s="61" t="str">
        <f t="shared" si="0"/>
        <v>B2 referenceDenmark2030</v>
      </c>
      <c r="B65" s="60">
        <v>5</v>
      </c>
      <c r="C65" s="60" t="s">
        <v>55</v>
      </c>
      <c r="D65" s="60" t="s">
        <v>79</v>
      </c>
      <c r="E65" s="60" t="s">
        <v>80</v>
      </c>
      <c r="F65" s="60" t="s">
        <v>81</v>
      </c>
      <c r="G65" s="60">
        <v>2030</v>
      </c>
      <c r="H65" s="60">
        <v>72838.890625</v>
      </c>
      <c r="I65" s="60">
        <v>60042.309569999998</v>
      </c>
      <c r="J65" s="60">
        <v>12796.593016999999</v>
      </c>
      <c r="K65" s="60">
        <v>66540.585938000004</v>
      </c>
    </row>
    <row r="66" spans="1:11">
      <c r="A66" s="61" t="str">
        <f t="shared" ref="A66:A129" si="1">CONCATENATE(C66,E66,G66)</f>
        <v>B2 referenceEstonia2005</v>
      </c>
      <c r="B66" s="60">
        <v>5</v>
      </c>
      <c r="C66" s="60" t="s">
        <v>55</v>
      </c>
      <c r="D66" s="60" t="s">
        <v>82</v>
      </c>
      <c r="E66" s="60" t="s">
        <v>83</v>
      </c>
      <c r="F66" s="60" t="s">
        <v>81</v>
      </c>
      <c r="G66" s="60">
        <v>2005</v>
      </c>
      <c r="H66" s="60">
        <v>161788.875</v>
      </c>
      <c r="I66" s="60">
        <v>127463.42578200001</v>
      </c>
      <c r="J66" s="60">
        <v>34325.446289</v>
      </c>
      <c r="K66" s="60">
        <v>249673</v>
      </c>
    </row>
    <row r="67" spans="1:11">
      <c r="A67" s="61" t="str">
        <f t="shared" si="1"/>
        <v>B2 referenceEstonia2010</v>
      </c>
      <c r="B67" s="60">
        <v>5</v>
      </c>
      <c r="C67" s="60" t="s">
        <v>55</v>
      </c>
      <c r="D67" s="60" t="s">
        <v>82</v>
      </c>
      <c r="E67" s="60" t="s">
        <v>83</v>
      </c>
      <c r="F67" s="60" t="s">
        <v>81</v>
      </c>
      <c r="G67" s="60">
        <v>2010</v>
      </c>
      <c r="H67" s="60">
        <v>165517.15625</v>
      </c>
      <c r="I67" s="60">
        <v>129887.30957100001</v>
      </c>
      <c r="J67" s="60">
        <v>35629.864012999999</v>
      </c>
      <c r="K67" s="60">
        <v>249510.296875</v>
      </c>
    </row>
    <row r="68" spans="1:11">
      <c r="A68" s="61" t="str">
        <f t="shared" si="1"/>
        <v>B2 referenceEstonia2015</v>
      </c>
      <c r="B68" s="60">
        <v>5</v>
      </c>
      <c r="C68" s="60" t="s">
        <v>55</v>
      </c>
      <c r="D68" s="60" t="s">
        <v>82</v>
      </c>
      <c r="E68" s="60" t="s">
        <v>83</v>
      </c>
      <c r="F68" s="60" t="s">
        <v>81</v>
      </c>
      <c r="G68" s="60">
        <v>2015</v>
      </c>
      <c r="H68" s="60">
        <v>165891</v>
      </c>
      <c r="I68" s="60">
        <v>129965.080078</v>
      </c>
      <c r="J68" s="60">
        <v>35925.916504000001</v>
      </c>
      <c r="K68" s="60">
        <v>250386.046875</v>
      </c>
    </row>
    <row r="69" spans="1:11">
      <c r="A69" s="61" t="str">
        <f t="shared" si="1"/>
        <v>B2 referenceEstonia2020</v>
      </c>
      <c r="B69" s="60">
        <v>5</v>
      </c>
      <c r="C69" s="60" t="s">
        <v>55</v>
      </c>
      <c r="D69" s="60" t="s">
        <v>82</v>
      </c>
      <c r="E69" s="60" t="s">
        <v>83</v>
      </c>
      <c r="F69" s="60" t="s">
        <v>81</v>
      </c>
      <c r="G69" s="60">
        <v>2020</v>
      </c>
      <c r="H69" s="60">
        <v>163700.25</v>
      </c>
      <c r="I69" s="60">
        <v>128030.588867</v>
      </c>
      <c r="J69" s="60">
        <v>35669.674072000002</v>
      </c>
      <c r="K69" s="60">
        <v>251147.3125</v>
      </c>
    </row>
    <row r="70" spans="1:11">
      <c r="A70" s="61" t="str">
        <f t="shared" si="1"/>
        <v>B2 referenceEstonia2025</v>
      </c>
      <c r="B70" s="60">
        <v>5</v>
      </c>
      <c r="C70" s="60" t="s">
        <v>55</v>
      </c>
      <c r="D70" s="60" t="s">
        <v>82</v>
      </c>
      <c r="E70" s="60" t="s">
        <v>83</v>
      </c>
      <c r="F70" s="60" t="s">
        <v>81</v>
      </c>
      <c r="G70" s="60">
        <v>2025</v>
      </c>
      <c r="H70" s="60">
        <v>160951.890625</v>
      </c>
      <c r="I70" s="60">
        <v>125786.930664</v>
      </c>
      <c r="J70" s="60">
        <v>35164.968262000002</v>
      </c>
      <c r="K70" s="60">
        <v>251236.59375</v>
      </c>
    </row>
    <row r="71" spans="1:11">
      <c r="A71" s="61" t="str">
        <f t="shared" si="1"/>
        <v>B2 referenceEstonia2030</v>
      </c>
      <c r="B71" s="60">
        <v>5</v>
      </c>
      <c r="C71" s="60" t="s">
        <v>55</v>
      </c>
      <c r="D71" s="60" t="s">
        <v>82</v>
      </c>
      <c r="E71" s="60" t="s">
        <v>83</v>
      </c>
      <c r="F71" s="60" t="s">
        <v>81</v>
      </c>
      <c r="G71" s="60">
        <v>2030</v>
      </c>
      <c r="H71" s="60">
        <v>159084.84375</v>
      </c>
      <c r="I71" s="60">
        <v>124238.301758</v>
      </c>
      <c r="J71" s="60">
        <v>34846.548340000001</v>
      </c>
      <c r="K71" s="60">
        <v>250825.484375</v>
      </c>
    </row>
    <row r="72" spans="1:11">
      <c r="A72" s="61" t="str">
        <f t="shared" si="1"/>
        <v>B2 referenceSpain2005</v>
      </c>
      <c r="B72" s="60">
        <v>5</v>
      </c>
      <c r="C72" s="60" t="s">
        <v>55</v>
      </c>
      <c r="D72" s="60" t="s">
        <v>84</v>
      </c>
      <c r="E72" s="60" t="s">
        <v>85</v>
      </c>
      <c r="F72" s="60" t="s">
        <v>86</v>
      </c>
      <c r="G72" s="60">
        <v>2005</v>
      </c>
      <c r="H72" s="60">
        <v>378651.59375</v>
      </c>
      <c r="I72" s="60">
        <v>266885.40917900001</v>
      </c>
      <c r="J72" s="60">
        <v>111766.15820400001</v>
      </c>
      <c r="K72" s="60">
        <v>612216.5625</v>
      </c>
    </row>
    <row r="73" spans="1:11">
      <c r="A73" s="61" t="str">
        <f t="shared" si="1"/>
        <v>B2 referenceSpain2010</v>
      </c>
      <c r="B73" s="60">
        <v>5</v>
      </c>
      <c r="C73" s="60" t="s">
        <v>55</v>
      </c>
      <c r="D73" s="60" t="s">
        <v>84</v>
      </c>
      <c r="E73" s="60" t="s">
        <v>85</v>
      </c>
      <c r="F73" s="60" t="s">
        <v>86</v>
      </c>
      <c r="G73" s="60">
        <v>2010</v>
      </c>
      <c r="H73" s="60">
        <v>408271.15625</v>
      </c>
      <c r="I73" s="60">
        <v>287910.80761800002</v>
      </c>
      <c r="J73" s="60">
        <v>120360.360352</v>
      </c>
      <c r="K73" s="60">
        <v>618896.875</v>
      </c>
    </row>
    <row r="74" spans="1:11">
      <c r="A74" s="61" t="str">
        <f t="shared" si="1"/>
        <v>B2 referenceSpain2015</v>
      </c>
      <c r="B74" s="60">
        <v>5</v>
      </c>
      <c r="C74" s="60" t="s">
        <v>55</v>
      </c>
      <c r="D74" s="60" t="s">
        <v>84</v>
      </c>
      <c r="E74" s="60" t="s">
        <v>85</v>
      </c>
      <c r="F74" s="60" t="s">
        <v>86</v>
      </c>
      <c r="G74" s="60">
        <v>2015</v>
      </c>
      <c r="H74" s="60">
        <v>441013.84375</v>
      </c>
      <c r="I74" s="60">
        <v>311122.292969</v>
      </c>
      <c r="J74" s="60">
        <v>129891.581055</v>
      </c>
      <c r="K74" s="60">
        <v>624531.9375</v>
      </c>
    </row>
    <row r="75" spans="1:11">
      <c r="A75" s="61" t="str">
        <f t="shared" si="1"/>
        <v>B2 referenceSpain2020</v>
      </c>
      <c r="B75" s="60">
        <v>5</v>
      </c>
      <c r="C75" s="60" t="s">
        <v>55</v>
      </c>
      <c r="D75" s="60" t="s">
        <v>84</v>
      </c>
      <c r="E75" s="60" t="s">
        <v>85</v>
      </c>
      <c r="F75" s="60" t="s">
        <v>86</v>
      </c>
      <c r="G75" s="60">
        <v>2020</v>
      </c>
      <c r="H75" s="60">
        <v>474294.59375</v>
      </c>
      <c r="I75" s="60">
        <v>334687.33203200001</v>
      </c>
      <c r="J75" s="60">
        <v>139607.27246099999</v>
      </c>
      <c r="K75" s="60">
        <v>630038.625</v>
      </c>
    </row>
    <row r="76" spans="1:11">
      <c r="A76" s="61" t="str">
        <f t="shared" si="1"/>
        <v>B2 referenceSpain2025</v>
      </c>
      <c r="B76" s="60">
        <v>5</v>
      </c>
      <c r="C76" s="60" t="s">
        <v>55</v>
      </c>
      <c r="D76" s="60" t="s">
        <v>84</v>
      </c>
      <c r="E76" s="60" t="s">
        <v>85</v>
      </c>
      <c r="F76" s="60" t="s">
        <v>86</v>
      </c>
      <c r="G76" s="60">
        <v>2025</v>
      </c>
      <c r="H76" s="60">
        <v>511354.71875</v>
      </c>
      <c r="I76" s="60">
        <v>360907.101563</v>
      </c>
      <c r="J76" s="60">
        <v>150447.61621099999</v>
      </c>
      <c r="K76" s="60">
        <v>637074.3125</v>
      </c>
    </row>
    <row r="77" spans="1:11">
      <c r="A77" s="61" t="str">
        <f t="shared" si="1"/>
        <v>B2 referenceSpain2030</v>
      </c>
      <c r="B77" s="60">
        <v>5</v>
      </c>
      <c r="C77" s="60" t="s">
        <v>55</v>
      </c>
      <c r="D77" s="60" t="s">
        <v>84</v>
      </c>
      <c r="E77" s="60" t="s">
        <v>85</v>
      </c>
      <c r="F77" s="60" t="s">
        <v>86</v>
      </c>
      <c r="G77" s="60">
        <v>2030</v>
      </c>
      <c r="H77" s="60">
        <v>551238.25</v>
      </c>
      <c r="I77" s="60">
        <v>389116.03125100001</v>
      </c>
      <c r="J77" s="60">
        <v>162122.15527300001</v>
      </c>
      <c r="K77" s="60">
        <v>645438.375</v>
      </c>
    </row>
    <row r="78" spans="1:11">
      <c r="A78" s="61" t="str">
        <f t="shared" si="1"/>
        <v>B2 referenceFinland2005</v>
      </c>
      <c r="B78" s="60">
        <v>5</v>
      </c>
      <c r="C78" s="60" t="s">
        <v>55</v>
      </c>
      <c r="D78" s="60" t="s">
        <v>87</v>
      </c>
      <c r="E78" s="60" t="s">
        <v>88</v>
      </c>
      <c r="F78" s="60" t="s">
        <v>81</v>
      </c>
      <c r="G78" s="60">
        <v>2005</v>
      </c>
      <c r="H78" s="60">
        <v>794321.375</v>
      </c>
      <c r="I78" s="60">
        <v>592630.07421899994</v>
      </c>
      <c r="J78" s="60">
        <v>201691.242188</v>
      </c>
      <c r="K78" s="60">
        <v>1721230.625</v>
      </c>
    </row>
    <row r="79" spans="1:11">
      <c r="A79" s="61" t="str">
        <f t="shared" si="1"/>
        <v>B2 referenceFinland2010</v>
      </c>
      <c r="B79" s="60">
        <v>5</v>
      </c>
      <c r="C79" s="60" t="s">
        <v>55</v>
      </c>
      <c r="D79" s="60" t="s">
        <v>87</v>
      </c>
      <c r="E79" s="60" t="s">
        <v>88</v>
      </c>
      <c r="F79" s="60" t="s">
        <v>81</v>
      </c>
      <c r="G79" s="60">
        <v>2010</v>
      </c>
      <c r="H79" s="60">
        <v>834073.5</v>
      </c>
      <c r="I79" s="60">
        <v>621629.18359399994</v>
      </c>
      <c r="J79" s="60">
        <v>212444.195313</v>
      </c>
      <c r="K79" s="60">
        <v>1721230.625</v>
      </c>
    </row>
    <row r="80" spans="1:11">
      <c r="A80" s="61" t="str">
        <f t="shared" si="1"/>
        <v>B2 referenceFinland2015</v>
      </c>
      <c r="B80" s="60">
        <v>5</v>
      </c>
      <c r="C80" s="60" t="s">
        <v>55</v>
      </c>
      <c r="D80" s="60" t="s">
        <v>87</v>
      </c>
      <c r="E80" s="60" t="s">
        <v>88</v>
      </c>
      <c r="F80" s="60" t="s">
        <v>81</v>
      </c>
      <c r="G80" s="60">
        <v>2015</v>
      </c>
      <c r="H80" s="60">
        <v>873539.125</v>
      </c>
      <c r="I80" s="60">
        <v>650588.007813</v>
      </c>
      <c r="J80" s="60">
        <v>222951.041016</v>
      </c>
      <c r="K80" s="60">
        <v>1734169.5</v>
      </c>
    </row>
    <row r="81" spans="1:11">
      <c r="A81" s="61" t="str">
        <f t="shared" si="1"/>
        <v>B2 referenceFinland2020</v>
      </c>
      <c r="B81" s="60">
        <v>5</v>
      </c>
      <c r="C81" s="60" t="s">
        <v>55</v>
      </c>
      <c r="D81" s="60" t="s">
        <v>87</v>
      </c>
      <c r="E81" s="60" t="s">
        <v>88</v>
      </c>
      <c r="F81" s="60" t="s">
        <v>81</v>
      </c>
      <c r="G81" s="60">
        <v>2020</v>
      </c>
      <c r="H81" s="60">
        <v>920215.3125</v>
      </c>
      <c r="I81" s="60">
        <v>685165.367188</v>
      </c>
      <c r="J81" s="60">
        <v>235050.162109</v>
      </c>
      <c r="K81" s="60">
        <v>1747919.25</v>
      </c>
    </row>
    <row r="82" spans="1:11">
      <c r="A82" s="61" t="str">
        <f t="shared" si="1"/>
        <v>B2 referenceFinland2025</v>
      </c>
      <c r="B82" s="60">
        <v>5</v>
      </c>
      <c r="C82" s="60" t="s">
        <v>55</v>
      </c>
      <c r="D82" s="60" t="s">
        <v>87</v>
      </c>
      <c r="E82" s="60" t="s">
        <v>88</v>
      </c>
      <c r="F82" s="60" t="s">
        <v>81</v>
      </c>
      <c r="G82" s="60">
        <v>2025</v>
      </c>
      <c r="H82" s="60">
        <v>974031</v>
      </c>
      <c r="I82" s="60">
        <v>725313.28125</v>
      </c>
      <c r="J82" s="60">
        <v>248717.660156</v>
      </c>
      <c r="K82" s="60">
        <v>1763507.125</v>
      </c>
    </row>
    <row r="83" spans="1:11">
      <c r="A83" s="61" t="str">
        <f t="shared" si="1"/>
        <v>B2 referenceFinland2030</v>
      </c>
      <c r="B83" s="60">
        <v>5</v>
      </c>
      <c r="C83" s="60" t="s">
        <v>55</v>
      </c>
      <c r="D83" s="60" t="s">
        <v>87</v>
      </c>
      <c r="E83" s="60" t="s">
        <v>88</v>
      </c>
      <c r="F83" s="60" t="s">
        <v>81</v>
      </c>
      <c r="G83" s="60">
        <v>2030</v>
      </c>
      <c r="H83" s="60">
        <v>1030283.75</v>
      </c>
      <c r="I83" s="60">
        <v>767565.242188</v>
      </c>
      <c r="J83" s="60">
        <v>262718.53125</v>
      </c>
      <c r="K83" s="60">
        <v>1783195.625</v>
      </c>
    </row>
    <row r="84" spans="1:11">
      <c r="A84" s="61" t="str">
        <f t="shared" si="1"/>
        <v>B2 referenceFrance2005</v>
      </c>
      <c r="B84" s="60">
        <v>5</v>
      </c>
      <c r="C84" s="60" t="s">
        <v>55</v>
      </c>
      <c r="D84" s="60" t="s">
        <v>89</v>
      </c>
      <c r="E84" s="60" t="s">
        <v>90</v>
      </c>
      <c r="F84" s="60" t="s">
        <v>61</v>
      </c>
      <c r="G84" s="60">
        <v>2005</v>
      </c>
      <c r="H84" s="60">
        <v>965424</v>
      </c>
      <c r="I84" s="60">
        <v>776561.16015600006</v>
      </c>
      <c r="J84" s="60">
        <v>188862.582031</v>
      </c>
      <c r="K84" s="60">
        <v>1126179.875</v>
      </c>
    </row>
    <row r="85" spans="1:11">
      <c r="A85" s="61" t="str">
        <f t="shared" si="1"/>
        <v>B2 referenceFrance2010</v>
      </c>
      <c r="B85" s="60">
        <v>5</v>
      </c>
      <c r="C85" s="60" t="s">
        <v>55</v>
      </c>
      <c r="D85" s="60" t="s">
        <v>89</v>
      </c>
      <c r="E85" s="60" t="s">
        <v>90</v>
      </c>
      <c r="F85" s="60" t="s">
        <v>61</v>
      </c>
      <c r="G85" s="60">
        <v>2010</v>
      </c>
      <c r="H85" s="60">
        <v>1030532.5</v>
      </c>
      <c r="I85" s="60">
        <v>827426.33984399994</v>
      </c>
      <c r="J85" s="60">
        <v>203106.162109</v>
      </c>
      <c r="K85" s="60">
        <v>1127739.75</v>
      </c>
    </row>
    <row r="86" spans="1:11">
      <c r="A86" s="61" t="str">
        <f t="shared" si="1"/>
        <v>B2 referenceFrance2015</v>
      </c>
      <c r="B86" s="60">
        <v>5</v>
      </c>
      <c r="C86" s="60" t="s">
        <v>55</v>
      </c>
      <c r="D86" s="60" t="s">
        <v>89</v>
      </c>
      <c r="E86" s="60" t="s">
        <v>90</v>
      </c>
      <c r="F86" s="60" t="s">
        <v>61</v>
      </c>
      <c r="G86" s="60">
        <v>2015</v>
      </c>
      <c r="H86" s="60">
        <v>1088711</v>
      </c>
      <c r="I86" s="60">
        <v>872835.74609399994</v>
      </c>
      <c r="J86" s="60">
        <v>215875.40625</v>
      </c>
      <c r="K86" s="60">
        <v>1128949.375</v>
      </c>
    </row>
    <row r="87" spans="1:11">
      <c r="A87" s="61" t="str">
        <f t="shared" si="1"/>
        <v>B2 referenceFrance2020</v>
      </c>
      <c r="B87" s="60">
        <v>5</v>
      </c>
      <c r="C87" s="60" t="s">
        <v>55</v>
      </c>
      <c r="D87" s="60" t="s">
        <v>89</v>
      </c>
      <c r="E87" s="60" t="s">
        <v>90</v>
      </c>
      <c r="F87" s="60" t="s">
        <v>61</v>
      </c>
      <c r="G87" s="60">
        <v>2020</v>
      </c>
      <c r="H87" s="60">
        <v>1133823.875</v>
      </c>
      <c r="I87" s="60">
        <v>907470.335938</v>
      </c>
      <c r="J87" s="60">
        <v>226354.115234</v>
      </c>
      <c r="K87" s="60">
        <v>1131413.25</v>
      </c>
    </row>
    <row r="88" spans="1:11">
      <c r="A88" s="61" t="str">
        <f t="shared" si="1"/>
        <v>B2 referenceFrance2025</v>
      </c>
      <c r="B88" s="60">
        <v>5</v>
      </c>
      <c r="C88" s="60" t="s">
        <v>55</v>
      </c>
      <c r="D88" s="60" t="s">
        <v>89</v>
      </c>
      <c r="E88" s="60" t="s">
        <v>90</v>
      </c>
      <c r="F88" s="60" t="s">
        <v>61</v>
      </c>
      <c r="G88" s="60">
        <v>2025</v>
      </c>
      <c r="H88" s="60">
        <v>1171771.625</v>
      </c>
      <c r="I88" s="60">
        <v>936622.65234399994</v>
      </c>
      <c r="J88" s="60">
        <v>235148.365234</v>
      </c>
      <c r="K88" s="60">
        <v>1140685.625</v>
      </c>
    </row>
    <row r="89" spans="1:11">
      <c r="A89" s="61" t="str">
        <f t="shared" si="1"/>
        <v>B2 referenceFrance2030</v>
      </c>
      <c r="B89" s="60">
        <v>5</v>
      </c>
      <c r="C89" s="60" t="s">
        <v>55</v>
      </c>
      <c r="D89" s="60" t="s">
        <v>89</v>
      </c>
      <c r="E89" s="60" t="s">
        <v>90</v>
      </c>
      <c r="F89" s="60" t="s">
        <v>61</v>
      </c>
      <c r="G89" s="60">
        <v>2030</v>
      </c>
      <c r="H89" s="60">
        <v>1207643.375</v>
      </c>
      <c r="I89" s="60">
        <v>963707.867188</v>
      </c>
      <c r="J89" s="60">
        <v>243935.859375</v>
      </c>
      <c r="K89" s="60">
        <v>1146842.625</v>
      </c>
    </row>
    <row r="90" spans="1:11">
      <c r="A90" s="61" t="str">
        <f t="shared" si="1"/>
        <v>B2 referenceGreece2010</v>
      </c>
      <c r="B90" s="60">
        <v>5</v>
      </c>
      <c r="C90" s="60" t="s">
        <v>55</v>
      </c>
      <c r="D90" s="60" t="s">
        <v>91</v>
      </c>
      <c r="E90" s="60" t="s">
        <v>92</v>
      </c>
      <c r="F90" s="60" t="s">
        <v>58</v>
      </c>
      <c r="G90" s="60">
        <v>2010</v>
      </c>
      <c r="H90" s="60">
        <v>78856.875</v>
      </c>
      <c r="I90" s="60">
        <v>54936.112182999997</v>
      </c>
      <c r="J90" s="60">
        <v>23920.760558999998</v>
      </c>
      <c r="K90" s="60">
        <v>178578.25</v>
      </c>
    </row>
    <row r="91" spans="1:11">
      <c r="A91" s="61" t="str">
        <f t="shared" si="1"/>
        <v>B2 referenceGreece2015</v>
      </c>
      <c r="B91" s="60">
        <v>5</v>
      </c>
      <c r="C91" s="60" t="s">
        <v>55</v>
      </c>
      <c r="D91" s="60" t="s">
        <v>91</v>
      </c>
      <c r="E91" s="60" t="s">
        <v>92</v>
      </c>
      <c r="F91" s="60" t="s">
        <v>58</v>
      </c>
      <c r="G91" s="60">
        <v>2015</v>
      </c>
      <c r="H91" s="60">
        <v>80053.0625</v>
      </c>
      <c r="I91" s="60">
        <v>55769.445069000001</v>
      </c>
      <c r="J91" s="60">
        <v>24283.618836000001</v>
      </c>
      <c r="K91" s="60">
        <v>178578.25</v>
      </c>
    </row>
    <row r="92" spans="1:11">
      <c r="A92" s="61" t="str">
        <f t="shared" si="1"/>
        <v>B2 referenceGreece2020</v>
      </c>
      <c r="B92" s="60">
        <v>5</v>
      </c>
      <c r="C92" s="60" t="s">
        <v>55</v>
      </c>
      <c r="D92" s="60" t="s">
        <v>91</v>
      </c>
      <c r="E92" s="60" t="s">
        <v>92</v>
      </c>
      <c r="F92" s="60" t="s">
        <v>58</v>
      </c>
      <c r="G92" s="60">
        <v>2020</v>
      </c>
      <c r="H92" s="60">
        <v>79161.15625</v>
      </c>
      <c r="I92" s="60">
        <v>55148.092284999999</v>
      </c>
      <c r="J92" s="60">
        <v>24013.064880000002</v>
      </c>
      <c r="K92" s="60">
        <v>178833.046875</v>
      </c>
    </row>
    <row r="93" spans="1:11">
      <c r="A93" s="61" t="str">
        <f t="shared" si="1"/>
        <v>B2 referenceGreece2025</v>
      </c>
      <c r="B93" s="60">
        <v>5</v>
      </c>
      <c r="C93" s="60" t="s">
        <v>55</v>
      </c>
      <c r="D93" s="60" t="s">
        <v>91</v>
      </c>
      <c r="E93" s="60" t="s">
        <v>92</v>
      </c>
      <c r="F93" s="60" t="s">
        <v>58</v>
      </c>
      <c r="G93" s="60">
        <v>2025</v>
      </c>
      <c r="H93" s="60">
        <v>79270.945313000004</v>
      </c>
      <c r="I93" s="60">
        <v>55224.576539000002</v>
      </c>
      <c r="J93" s="60">
        <v>24046.367065999999</v>
      </c>
      <c r="K93" s="60">
        <v>179025.890625</v>
      </c>
    </row>
    <row r="94" spans="1:11">
      <c r="A94" s="61" t="str">
        <f t="shared" si="1"/>
        <v>B2 referenceGreece2030</v>
      </c>
      <c r="B94" s="60">
        <v>5</v>
      </c>
      <c r="C94" s="60" t="s">
        <v>55</v>
      </c>
      <c r="D94" s="60" t="s">
        <v>91</v>
      </c>
      <c r="E94" s="60" t="s">
        <v>92</v>
      </c>
      <c r="F94" s="60" t="s">
        <v>58</v>
      </c>
      <c r="G94" s="60">
        <v>2030</v>
      </c>
      <c r="H94" s="60">
        <v>79961.039063000004</v>
      </c>
      <c r="I94" s="60">
        <v>55705.331909</v>
      </c>
      <c r="J94" s="60">
        <v>24255.702453999998</v>
      </c>
      <c r="K94" s="60">
        <v>179070.609375</v>
      </c>
    </row>
    <row r="95" spans="1:11">
      <c r="A95" s="61" t="str">
        <f t="shared" si="1"/>
        <v>B2 referenceCroatia2005</v>
      </c>
      <c r="B95" s="60">
        <v>5</v>
      </c>
      <c r="C95" s="60" t="s">
        <v>55</v>
      </c>
      <c r="D95" s="60" t="s">
        <v>93</v>
      </c>
      <c r="E95" s="60" t="s">
        <v>94</v>
      </c>
      <c r="F95" s="60" t="s">
        <v>58</v>
      </c>
      <c r="G95" s="60">
        <v>2005</v>
      </c>
      <c r="H95" s="60">
        <v>90917.882813000004</v>
      </c>
      <c r="I95" s="60">
        <v>72709.805420000004</v>
      </c>
      <c r="J95" s="60">
        <v>18208.072388000001</v>
      </c>
      <c r="K95" s="60">
        <v>83231.914063000004</v>
      </c>
    </row>
    <row r="96" spans="1:11">
      <c r="A96" s="61" t="str">
        <f t="shared" si="1"/>
        <v>B2 referenceCroatia2010</v>
      </c>
      <c r="B96" s="60">
        <v>5</v>
      </c>
      <c r="C96" s="60" t="s">
        <v>55</v>
      </c>
      <c r="D96" s="60" t="s">
        <v>93</v>
      </c>
      <c r="E96" s="60" t="s">
        <v>94</v>
      </c>
      <c r="F96" s="60" t="s">
        <v>58</v>
      </c>
      <c r="G96" s="60">
        <v>2010</v>
      </c>
      <c r="H96" s="60">
        <v>89204.492188000004</v>
      </c>
      <c r="I96" s="60">
        <v>71354.957519000003</v>
      </c>
      <c r="J96" s="60">
        <v>17849.537476000001</v>
      </c>
      <c r="K96" s="60">
        <v>84302.429688000004</v>
      </c>
    </row>
    <row r="97" spans="1:11">
      <c r="A97" s="61" t="str">
        <f t="shared" si="1"/>
        <v>B2 referenceCroatia2015</v>
      </c>
      <c r="B97" s="60">
        <v>5</v>
      </c>
      <c r="C97" s="60" t="s">
        <v>55</v>
      </c>
      <c r="D97" s="60" t="s">
        <v>93</v>
      </c>
      <c r="E97" s="60" t="s">
        <v>94</v>
      </c>
      <c r="F97" s="60" t="s">
        <v>58</v>
      </c>
      <c r="G97" s="60">
        <v>2015</v>
      </c>
      <c r="H97" s="60">
        <v>87923.648438000004</v>
      </c>
      <c r="I97" s="60">
        <v>70439.046875</v>
      </c>
      <c r="J97" s="60">
        <v>17484.596924000001</v>
      </c>
      <c r="K97" s="60">
        <v>84189.765625</v>
      </c>
    </row>
    <row r="98" spans="1:11">
      <c r="A98" s="61" t="str">
        <f t="shared" si="1"/>
        <v>B2 referenceCroatia2020</v>
      </c>
      <c r="B98" s="60">
        <v>5</v>
      </c>
      <c r="C98" s="60" t="s">
        <v>55</v>
      </c>
      <c r="D98" s="60" t="s">
        <v>93</v>
      </c>
      <c r="E98" s="60" t="s">
        <v>94</v>
      </c>
      <c r="F98" s="60" t="s">
        <v>58</v>
      </c>
      <c r="G98" s="60">
        <v>2020</v>
      </c>
      <c r="H98" s="60">
        <v>87375.164063000004</v>
      </c>
      <c r="I98" s="60">
        <v>69894.336914</v>
      </c>
      <c r="J98" s="60">
        <v>17480.825683999999</v>
      </c>
      <c r="K98" s="60">
        <v>84202.789063000004</v>
      </c>
    </row>
    <row r="99" spans="1:11">
      <c r="A99" s="61" t="str">
        <f t="shared" si="1"/>
        <v>B2 referenceCroatia2025</v>
      </c>
      <c r="B99" s="60">
        <v>5</v>
      </c>
      <c r="C99" s="60" t="s">
        <v>55</v>
      </c>
      <c r="D99" s="60" t="s">
        <v>93</v>
      </c>
      <c r="E99" s="60" t="s">
        <v>94</v>
      </c>
      <c r="F99" s="60" t="s">
        <v>58</v>
      </c>
      <c r="G99" s="60">
        <v>2025</v>
      </c>
      <c r="H99" s="60">
        <v>87197.484375</v>
      </c>
      <c r="I99" s="60">
        <v>69644.296143</v>
      </c>
      <c r="J99" s="60">
        <v>17553.184204000001</v>
      </c>
      <c r="K99" s="60">
        <v>84321.953125</v>
      </c>
    </row>
    <row r="100" spans="1:11">
      <c r="A100" s="61" t="str">
        <f t="shared" si="1"/>
        <v>B2 referenceCroatia2030</v>
      </c>
      <c r="B100" s="60">
        <v>5</v>
      </c>
      <c r="C100" s="60" t="s">
        <v>55</v>
      </c>
      <c r="D100" s="60" t="s">
        <v>93</v>
      </c>
      <c r="E100" s="60" t="s">
        <v>94</v>
      </c>
      <c r="F100" s="60" t="s">
        <v>58</v>
      </c>
      <c r="G100" s="60">
        <v>2030</v>
      </c>
      <c r="H100" s="60">
        <v>87397.789063000004</v>
      </c>
      <c r="I100" s="60">
        <v>69577.612792</v>
      </c>
      <c r="J100" s="60">
        <v>17820.171631000001</v>
      </c>
      <c r="K100" s="60">
        <v>84658.71875</v>
      </c>
    </row>
    <row r="101" spans="1:11">
      <c r="A101" s="61" t="str">
        <f t="shared" si="1"/>
        <v>B2 referenceHungary2005</v>
      </c>
      <c r="B101" s="60">
        <v>5</v>
      </c>
      <c r="C101" s="60" t="s">
        <v>55</v>
      </c>
      <c r="D101" s="60" t="s">
        <v>95</v>
      </c>
      <c r="E101" s="60" t="s">
        <v>96</v>
      </c>
      <c r="F101" s="60" t="s">
        <v>70</v>
      </c>
      <c r="G101" s="60">
        <v>2005</v>
      </c>
      <c r="H101" s="60">
        <v>135305.734375</v>
      </c>
      <c r="I101" s="60">
        <v>107979.945313</v>
      </c>
      <c r="J101" s="60">
        <v>27325.764648</v>
      </c>
      <c r="K101" s="60">
        <v>219252.75</v>
      </c>
    </row>
    <row r="102" spans="1:11">
      <c r="A102" s="61" t="str">
        <f t="shared" si="1"/>
        <v>B2 referenceHungary2010</v>
      </c>
      <c r="B102" s="60">
        <v>5</v>
      </c>
      <c r="C102" s="60" t="s">
        <v>55</v>
      </c>
      <c r="D102" s="60" t="s">
        <v>95</v>
      </c>
      <c r="E102" s="60" t="s">
        <v>96</v>
      </c>
      <c r="F102" s="60" t="s">
        <v>70</v>
      </c>
      <c r="G102" s="60">
        <v>2010</v>
      </c>
      <c r="H102" s="60">
        <v>141085.703125</v>
      </c>
      <c r="I102" s="60">
        <v>112508.045411</v>
      </c>
      <c r="J102" s="60">
        <v>28577.614258000001</v>
      </c>
      <c r="K102" s="60">
        <v>219252.75</v>
      </c>
    </row>
    <row r="103" spans="1:11">
      <c r="A103" s="61" t="str">
        <f t="shared" si="1"/>
        <v>B2 referenceHungary2015</v>
      </c>
      <c r="B103" s="60">
        <v>5</v>
      </c>
      <c r="C103" s="60" t="s">
        <v>55</v>
      </c>
      <c r="D103" s="60" t="s">
        <v>95</v>
      </c>
      <c r="E103" s="60" t="s">
        <v>96</v>
      </c>
      <c r="F103" s="60" t="s">
        <v>70</v>
      </c>
      <c r="G103" s="60">
        <v>2015</v>
      </c>
      <c r="H103" s="60">
        <v>143647.8125</v>
      </c>
      <c r="I103" s="60">
        <v>114550.955078</v>
      </c>
      <c r="J103" s="60">
        <v>29096.875488000001</v>
      </c>
      <c r="K103" s="60">
        <v>219692.265625</v>
      </c>
    </row>
    <row r="104" spans="1:11">
      <c r="A104" s="61" t="str">
        <f t="shared" si="1"/>
        <v>B2 referenceHungary2020</v>
      </c>
      <c r="B104" s="60">
        <v>5</v>
      </c>
      <c r="C104" s="60" t="s">
        <v>55</v>
      </c>
      <c r="D104" s="60" t="s">
        <v>95</v>
      </c>
      <c r="E104" s="60" t="s">
        <v>96</v>
      </c>
      <c r="F104" s="60" t="s">
        <v>70</v>
      </c>
      <c r="G104" s="60">
        <v>2020</v>
      </c>
      <c r="H104" s="60">
        <v>145205.34375</v>
      </c>
      <c r="I104" s="60">
        <v>115922.10546999999</v>
      </c>
      <c r="J104" s="60">
        <v>29283.236572000002</v>
      </c>
      <c r="K104" s="60">
        <v>219998.46875</v>
      </c>
    </row>
    <row r="105" spans="1:11">
      <c r="A105" s="61" t="str">
        <f t="shared" si="1"/>
        <v>B2 referenceHungary2025</v>
      </c>
      <c r="B105" s="60">
        <v>5</v>
      </c>
      <c r="C105" s="60" t="s">
        <v>55</v>
      </c>
      <c r="D105" s="60" t="s">
        <v>95</v>
      </c>
      <c r="E105" s="60" t="s">
        <v>96</v>
      </c>
      <c r="F105" s="60" t="s">
        <v>70</v>
      </c>
      <c r="G105" s="60">
        <v>2025</v>
      </c>
      <c r="H105" s="60">
        <v>148141.34375</v>
      </c>
      <c r="I105" s="60">
        <v>118413.692872</v>
      </c>
      <c r="J105" s="60">
        <v>29727.626220999999</v>
      </c>
      <c r="K105" s="60">
        <v>219650.578125</v>
      </c>
    </row>
    <row r="106" spans="1:11">
      <c r="A106" s="61" t="str">
        <f t="shared" si="1"/>
        <v>B2 referenceHungary2030</v>
      </c>
      <c r="B106" s="60">
        <v>5</v>
      </c>
      <c r="C106" s="60" t="s">
        <v>55</v>
      </c>
      <c r="D106" s="60" t="s">
        <v>95</v>
      </c>
      <c r="E106" s="60" t="s">
        <v>96</v>
      </c>
      <c r="F106" s="60" t="s">
        <v>70</v>
      </c>
      <c r="G106" s="60">
        <v>2030</v>
      </c>
      <c r="H106" s="60">
        <v>152092.453125</v>
      </c>
      <c r="I106" s="60">
        <v>121672.308594</v>
      </c>
      <c r="J106" s="60">
        <v>30420.167968999998</v>
      </c>
      <c r="K106" s="60">
        <v>220213.0625</v>
      </c>
    </row>
    <row r="107" spans="1:11">
      <c r="A107" s="61" t="str">
        <f t="shared" si="1"/>
        <v>B2 referenceIreland2005</v>
      </c>
      <c r="B107" s="60">
        <v>5</v>
      </c>
      <c r="C107" s="60" t="s">
        <v>55</v>
      </c>
      <c r="D107" s="60" t="s">
        <v>97</v>
      </c>
      <c r="E107" s="60" t="s">
        <v>98</v>
      </c>
      <c r="F107" s="60" t="s">
        <v>61</v>
      </c>
      <c r="G107" s="60">
        <v>2005</v>
      </c>
      <c r="H107" s="60">
        <v>31165.240234000001</v>
      </c>
      <c r="I107" s="60">
        <v>22441.788573999998</v>
      </c>
      <c r="J107" s="60">
        <v>8723.4516609999991</v>
      </c>
      <c r="K107" s="60">
        <v>51102.816405999998</v>
      </c>
    </row>
    <row r="108" spans="1:11">
      <c r="A108" s="61" t="str">
        <f t="shared" si="1"/>
        <v>B2 referenceIreland2010</v>
      </c>
      <c r="B108" s="60">
        <v>5</v>
      </c>
      <c r="C108" s="60" t="s">
        <v>55</v>
      </c>
      <c r="D108" s="60" t="s">
        <v>97</v>
      </c>
      <c r="E108" s="60" t="s">
        <v>98</v>
      </c>
      <c r="F108" s="60" t="s">
        <v>61</v>
      </c>
      <c r="G108" s="60">
        <v>2010</v>
      </c>
      <c r="H108" s="60">
        <v>36508.894530999998</v>
      </c>
      <c r="I108" s="60">
        <v>26237.037597999999</v>
      </c>
      <c r="J108" s="60">
        <v>10271.855957</v>
      </c>
      <c r="K108" s="60">
        <v>51102.816405999998</v>
      </c>
    </row>
    <row r="109" spans="1:11">
      <c r="A109" s="61" t="str">
        <f t="shared" si="1"/>
        <v>B2 referenceIreland2015</v>
      </c>
      <c r="B109" s="60">
        <v>5</v>
      </c>
      <c r="C109" s="60" t="s">
        <v>55</v>
      </c>
      <c r="D109" s="60" t="s">
        <v>97</v>
      </c>
      <c r="E109" s="60" t="s">
        <v>98</v>
      </c>
      <c r="F109" s="60" t="s">
        <v>61</v>
      </c>
      <c r="G109" s="60">
        <v>2015</v>
      </c>
      <c r="H109" s="60">
        <v>42508.089844000002</v>
      </c>
      <c r="I109" s="60">
        <v>30528.940675000002</v>
      </c>
      <c r="J109" s="60">
        <v>11979.148193999999</v>
      </c>
      <c r="K109" s="60">
        <v>52100.476562999997</v>
      </c>
    </row>
    <row r="110" spans="1:11">
      <c r="A110" s="61" t="str">
        <f t="shared" si="1"/>
        <v>B2 referenceIreland2020</v>
      </c>
      <c r="B110" s="60">
        <v>5</v>
      </c>
      <c r="C110" s="60" t="s">
        <v>55</v>
      </c>
      <c r="D110" s="60" t="s">
        <v>97</v>
      </c>
      <c r="E110" s="60" t="s">
        <v>98</v>
      </c>
      <c r="F110" s="60" t="s">
        <v>61</v>
      </c>
      <c r="G110" s="60">
        <v>2020</v>
      </c>
      <c r="H110" s="60">
        <v>47711.066405999998</v>
      </c>
      <c r="I110" s="60">
        <v>34313.764648999997</v>
      </c>
      <c r="J110" s="60">
        <v>13397.300415</v>
      </c>
      <c r="K110" s="60">
        <v>53203.636719000002</v>
      </c>
    </row>
    <row r="111" spans="1:11">
      <c r="A111" s="61" t="str">
        <f t="shared" si="1"/>
        <v>B2 referenceIreland2025</v>
      </c>
      <c r="B111" s="60">
        <v>5</v>
      </c>
      <c r="C111" s="60" t="s">
        <v>55</v>
      </c>
      <c r="D111" s="60" t="s">
        <v>97</v>
      </c>
      <c r="E111" s="60" t="s">
        <v>98</v>
      </c>
      <c r="F111" s="60" t="s">
        <v>61</v>
      </c>
      <c r="G111" s="60">
        <v>2025</v>
      </c>
      <c r="H111" s="60">
        <v>53715.007812999997</v>
      </c>
      <c r="I111" s="60">
        <v>38652.252440999997</v>
      </c>
      <c r="J111" s="60">
        <v>15062.755370999999</v>
      </c>
      <c r="K111" s="60">
        <v>54265.957030999998</v>
      </c>
    </row>
    <row r="112" spans="1:11">
      <c r="A112" s="61" t="str">
        <f t="shared" si="1"/>
        <v>B2 referenceIreland2030</v>
      </c>
      <c r="B112" s="60">
        <v>5</v>
      </c>
      <c r="C112" s="60" t="s">
        <v>55</v>
      </c>
      <c r="D112" s="60" t="s">
        <v>97</v>
      </c>
      <c r="E112" s="60" t="s">
        <v>98</v>
      </c>
      <c r="F112" s="60" t="s">
        <v>61</v>
      </c>
      <c r="G112" s="60">
        <v>2030</v>
      </c>
      <c r="H112" s="60">
        <v>57439.199219000002</v>
      </c>
      <c r="I112" s="60">
        <v>41407.699707</v>
      </c>
      <c r="J112" s="60">
        <v>16031.502198</v>
      </c>
      <c r="K112" s="60">
        <v>55079.347655999998</v>
      </c>
    </row>
    <row r="113" spans="1:11">
      <c r="A113" s="61" t="str">
        <f t="shared" si="1"/>
        <v>B2 referenceItaly2005</v>
      </c>
      <c r="B113" s="60">
        <v>5</v>
      </c>
      <c r="C113" s="60" t="s">
        <v>55</v>
      </c>
      <c r="D113" s="60" t="s">
        <v>99</v>
      </c>
      <c r="E113" s="60" t="s">
        <v>100</v>
      </c>
      <c r="F113" s="60" t="s">
        <v>86</v>
      </c>
      <c r="G113" s="60">
        <v>2005</v>
      </c>
      <c r="H113" s="60">
        <v>534102.9375</v>
      </c>
      <c r="I113" s="60">
        <v>417681.74511800002</v>
      </c>
      <c r="J113" s="60">
        <v>116421.111328</v>
      </c>
      <c r="K113" s="60">
        <v>435343.3125</v>
      </c>
    </row>
    <row r="114" spans="1:11">
      <c r="A114" s="61" t="str">
        <f t="shared" si="1"/>
        <v>B2 referenceItaly2010</v>
      </c>
      <c r="B114" s="60">
        <v>5</v>
      </c>
      <c r="C114" s="60" t="s">
        <v>55</v>
      </c>
      <c r="D114" s="60" t="s">
        <v>99</v>
      </c>
      <c r="E114" s="60" t="s">
        <v>100</v>
      </c>
      <c r="F114" s="60" t="s">
        <v>86</v>
      </c>
      <c r="G114" s="60">
        <v>2010</v>
      </c>
      <c r="H114" s="60">
        <v>581976.1875</v>
      </c>
      <c r="I114" s="60">
        <v>455110.88867199997</v>
      </c>
      <c r="J114" s="60">
        <v>126865.27587899999</v>
      </c>
      <c r="K114" s="60">
        <v>435343.3125</v>
      </c>
    </row>
    <row r="115" spans="1:11">
      <c r="A115" s="61" t="str">
        <f t="shared" si="1"/>
        <v>B2 referenceItaly2015</v>
      </c>
      <c r="B115" s="60">
        <v>5</v>
      </c>
      <c r="C115" s="60" t="s">
        <v>55</v>
      </c>
      <c r="D115" s="60" t="s">
        <v>99</v>
      </c>
      <c r="E115" s="60" t="s">
        <v>100</v>
      </c>
      <c r="F115" s="60" t="s">
        <v>86</v>
      </c>
      <c r="G115" s="60">
        <v>2015</v>
      </c>
      <c r="H115" s="60">
        <v>629661.9375</v>
      </c>
      <c r="I115" s="60">
        <v>492440.44140700001</v>
      </c>
      <c r="J115" s="60">
        <v>137221.46923799999</v>
      </c>
      <c r="K115" s="60">
        <v>439400.6875</v>
      </c>
    </row>
    <row r="116" spans="1:11">
      <c r="A116" s="61" t="str">
        <f t="shared" si="1"/>
        <v>B2 referenceItaly2020</v>
      </c>
      <c r="B116" s="60">
        <v>5</v>
      </c>
      <c r="C116" s="60" t="s">
        <v>55</v>
      </c>
      <c r="D116" s="60" t="s">
        <v>99</v>
      </c>
      <c r="E116" s="60" t="s">
        <v>100</v>
      </c>
      <c r="F116" s="60" t="s">
        <v>86</v>
      </c>
      <c r="G116" s="60">
        <v>2020</v>
      </c>
      <c r="H116" s="60">
        <v>676922.6875</v>
      </c>
      <c r="I116" s="60">
        <v>529462.81152300001</v>
      </c>
      <c r="J116" s="60">
        <v>147459.80957000001</v>
      </c>
      <c r="K116" s="60">
        <v>444269.125</v>
      </c>
    </row>
    <row r="117" spans="1:11">
      <c r="A117" s="61" t="str">
        <f t="shared" si="1"/>
        <v>B2 referenceItaly2025</v>
      </c>
      <c r="B117" s="60">
        <v>5</v>
      </c>
      <c r="C117" s="60" t="s">
        <v>55</v>
      </c>
      <c r="D117" s="60" t="s">
        <v>99</v>
      </c>
      <c r="E117" s="60" t="s">
        <v>100</v>
      </c>
      <c r="F117" s="60" t="s">
        <v>86</v>
      </c>
      <c r="G117" s="60">
        <v>2025</v>
      </c>
      <c r="H117" s="60">
        <v>725803.4375</v>
      </c>
      <c r="I117" s="60">
        <v>567743.25097699999</v>
      </c>
      <c r="J117" s="60">
        <v>158060.04345699999</v>
      </c>
      <c r="K117" s="60">
        <v>450256.625</v>
      </c>
    </row>
    <row r="118" spans="1:11">
      <c r="A118" s="61" t="str">
        <f t="shared" si="1"/>
        <v>B2 referenceItaly2030</v>
      </c>
      <c r="B118" s="60">
        <v>5</v>
      </c>
      <c r="C118" s="60" t="s">
        <v>55</v>
      </c>
      <c r="D118" s="60" t="s">
        <v>99</v>
      </c>
      <c r="E118" s="60" t="s">
        <v>100</v>
      </c>
      <c r="F118" s="60" t="s">
        <v>86</v>
      </c>
      <c r="G118" s="60">
        <v>2030</v>
      </c>
      <c r="H118" s="60">
        <v>775273.0625</v>
      </c>
      <c r="I118" s="60">
        <v>606474.13964800001</v>
      </c>
      <c r="J118" s="60">
        <v>168798.91162100001</v>
      </c>
      <c r="K118" s="60">
        <v>457186.875</v>
      </c>
    </row>
    <row r="119" spans="1:11">
      <c r="A119" s="61" t="str">
        <f t="shared" si="1"/>
        <v>B2 referenceLithuania2005</v>
      </c>
      <c r="B119" s="60">
        <v>5</v>
      </c>
      <c r="C119" s="60" t="s">
        <v>55</v>
      </c>
      <c r="D119" s="60" t="s">
        <v>101</v>
      </c>
      <c r="E119" s="60" t="s">
        <v>102</v>
      </c>
      <c r="F119" s="60" t="s">
        <v>81</v>
      </c>
      <c r="G119" s="60">
        <v>2005</v>
      </c>
      <c r="H119" s="60">
        <v>127998.445313</v>
      </c>
      <c r="I119" s="60">
        <v>99516.612794000001</v>
      </c>
      <c r="J119" s="60">
        <v>28481.839355</v>
      </c>
      <c r="K119" s="60">
        <v>173746.0625</v>
      </c>
    </row>
    <row r="120" spans="1:11">
      <c r="A120" s="61" t="str">
        <f t="shared" si="1"/>
        <v>B2 referenceLithuania2010</v>
      </c>
      <c r="B120" s="60">
        <v>5</v>
      </c>
      <c r="C120" s="60" t="s">
        <v>55</v>
      </c>
      <c r="D120" s="60" t="s">
        <v>101</v>
      </c>
      <c r="E120" s="60" t="s">
        <v>102</v>
      </c>
      <c r="F120" s="60" t="s">
        <v>81</v>
      </c>
      <c r="G120" s="60">
        <v>2010</v>
      </c>
      <c r="H120" s="60">
        <v>130609.03125</v>
      </c>
      <c r="I120" s="60">
        <v>101502.10742299999</v>
      </c>
      <c r="J120" s="60">
        <v>29106.915528000001</v>
      </c>
      <c r="K120" s="60">
        <v>175111.28125</v>
      </c>
    </row>
    <row r="121" spans="1:11">
      <c r="A121" s="61" t="str">
        <f t="shared" si="1"/>
        <v>B2 referenceLithuania2015</v>
      </c>
      <c r="B121" s="60">
        <v>5</v>
      </c>
      <c r="C121" s="60" t="s">
        <v>55</v>
      </c>
      <c r="D121" s="60" t="s">
        <v>101</v>
      </c>
      <c r="E121" s="60" t="s">
        <v>102</v>
      </c>
      <c r="F121" s="60" t="s">
        <v>81</v>
      </c>
      <c r="G121" s="60">
        <v>2015</v>
      </c>
      <c r="H121" s="60">
        <v>132894.875</v>
      </c>
      <c r="I121" s="60">
        <v>103212</v>
      </c>
      <c r="J121" s="60">
        <v>29682.863281000002</v>
      </c>
      <c r="K121" s="60">
        <v>176148.546875</v>
      </c>
    </row>
    <row r="122" spans="1:11">
      <c r="A122" s="61" t="str">
        <f t="shared" si="1"/>
        <v>B2 referenceLithuania2020</v>
      </c>
      <c r="B122" s="60">
        <v>5</v>
      </c>
      <c r="C122" s="60" t="s">
        <v>55</v>
      </c>
      <c r="D122" s="60" t="s">
        <v>101</v>
      </c>
      <c r="E122" s="60" t="s">
        <v>102</v>
      </c>
      <c r="F122" s="60" t="s">
        <v>81</v>
      </c>
      <c r="G122" s="60">
        <v>2020</v>
      </c>
      <c r="H122" s="60">
        <v>136264.90625</v>
      </c>
      <c r="I122" s="60">
        <v>105683.836914</v>
      </c>
      <c r="J122" s="60">
        <v>30581.014159999999</v>
      </c>
      <c r="K122" s="60">
        <v>176603.078125</v>
      </c>
    </row>
    <row r="123" spans="1:11">
      <c r="A123" s="61" t="str">
        <f t="shared" si="1"/>
        <v>B2 referenceLithuania2025</v>
      </c>
      <c r="B123" s="60">
        <v>5</v>
      </c>
      <c r="C123" s="60" t="s">
        <v>55</v>
      </c>
      <c r="D123" s="60" t="s">
        <v>101</v>
      </c>
      <c r="E123" s="60" t="s">
        <v>102</v>
      </c>
      <c r="F123" s="60" t="s">
        <v>81</v>
      </c>
      <c r="G123" s="60">
        <v>2025</v>
      </c>
      <c r="H123" s="60">
        <v>138337.84375</v>
      </c>
      <c r="I123" s="60">
        <v>107370.12890700001</v>
      </c>
      <c r="J123" s="60">
        <v>30967.711670000001</v>
      </c>
      <c r="K123" s="60">
        <v>177452.453125</v>
      </c>
    </row>
    <row r="124" spans="1:11">
      <c r="A124" s="61" t="str">
        <f t="shared" si="1"/>
        <v>B2 referenceLithuania2030</v>
      </c>
      <c r="B124" s="60">
        <v>5</v>
      </c>
      <c r="C124" s="60" t="s">
        <v>55</v>
      </c>
      <c r="D124" s="60" t="s">
        <v>101</v>
      </c>
      <c r="E124" s="60" t="s">
        <v>102</v>
      </c>
      <c r="F124" s="60" t="s">
        <v>81</v>
      </c>
      <c r="G124" s="60">
        <v>2030</v>
      </c>
      <c r="H124" s="60">
        <v>140545.125</v>
      </c>
      <c r="I124" s="60">
        <v>109174.679688</v>
      </c>
      <c r="J124" s="60">
        <v>31370.465333</v>
      </c>
      <c r="K124" s="60">
        <v>178254.8125</v>
      </c>
    </row>
    <row r="125" spans="1:11">
      <c r="A125" s="61" t="str">
        <f t="shared" si="1"/>
        <v>B2 referenceLuxembourg2005</v>
      </c>
      <c r="B125" s="60">
        <v>5</v>
      </c>
      <c r="C125" s="60" t="s">
        <v>55</v>
      </c>
      <c r="D125" s="60" t="s">
        <v>103</v>
      </c>
      <c r="E125" s="60" t="s">
        <v>104</v>
      </c>
      <c r="F125" s="60" t="s">
        <v>61</v>
      </c>
      <c r="G125" s="60">
        <v>2005</v>
      </c>
      <c r="H125" s="60">
        <v>13786.858398</v>
      </c>
      <c r="I125" s="60">
        <v>11302.362854000001</v>
      </c>
      <c r="J125" s="60">
        <v>2484.4950720000002</v>
      </c>
      <c r="K125" s="60">
        <v>10690.388671999999</v>
      </c>
    </row>
    <row r="126" spans="1:11">
      <c r="A126" s="61" t="str">
        <f t="shared" si="1"/>
        <v>B2 referenceLuxembourg2010</v>
      </c>
      <c r="B126" s="60">
        <v>5</v>
      </c>
      <c r="C126" s="60" t="s">
        <v>55</v>
      </c>
      <c r="D126" s="60" t="s">
        <v>103</v>
      </c>
      <c r="E126" s="60" t="s">
        <v>104</v>
      </c>
      <c r="F126" s="60" t="s">
        <v>61</v>
      </c>
      <c r="G126" s="60">
        <v>2010</v>
      </c>
      <c r="H126" s="60">
        <v>14767.371094</v>
      </c>
      <c r="I126" s="60">
        <v>12081.546265000001</v>
      </c>
      <c r="J126" s="60">
        <v>2685.8239440000002</v>
      </c>
      <c r="K126" s="60">
        <v>10697.920898</v>
      </c>
    </row>
    <row r="127" spans="1:11">
      <c r="A127" s="61" t="str">
        <f t="shared" si="1"/>
        <v>B2 referenceLuxembourg2015</v>
      </c>
      <c r="B127" s="60">
        <v>5</v>
      </c>
      <c r="C127" s="60" t="s">
        <v>55</v>
      </c>
      <c r="D127" s="60" t="s">
        <v>103</v>
      </c>
      <c r="E127" s="60" t="s">
        <v>104</v>
      </c>
      <c r="F127" s="60" t="s">
        <v>61</v>
      </c>
      <c r="G127" s="60">
        <v>2015</v>
      </c>
      <c r="H127" s="60">
        <v>15756.904296999999</v>
      </c>
      <c r="I127" s="60">
        <v>12869.142760999999</v>
      </c>
      <c r="J127" s="60">
        <v>2887.7623440000002</v>
      </c>
      <c r="K127" s="60">
        <v>10783.379883</v>
      </c>
    </row>
    <row r="128" spans="1:11">
      <c r="A128" s="61" t="str">
        <f t="shared" si="1"/>
        <v>B2 referenceLuxembourg2020</v>
      </c>
      <c r="B128" s="60">
        <v>5</v>
      </c>
      <c r="C128" s="60" t="s">
        <v>55</v>
      </c>
      <c r="D128" s="60" t="s">
        <v>103</v>
      </c>
      <c r="E128" s="60" t="s">
        <v>104</v>
      </c>
      <c r="F128" s="60" t="s">
        <v>61</v>
      </c>
      <c r="G128" s="60">
        <v>2020</v>
      </c>
      <c r="H128" s="60">
        <v>16768.785156000002</v>
      </c>
      <c r="I128" s="60">
        <v>13675.622436</v>
      </c>
      <c r="J128" s="60">
        <v>3093.1631929999999</v>
      </c>
      <c r="K128" s="60">
        <v>10900.115234000001</v>
      </c>
    </row>
    <row r="129" spans="1:11">
      <c r="A129" s="61" t="str">
        <f t="shared" si="1"/>
        <v>B2 referenceLuxembourg2025</v>
      </c>
      <c r="B129" s="60">
        <v>5</v>
      </c>
      <c r="C129" s="60" t="s">
        <v>55</v>
      </c>
      <c r="D129" s="60" t="s">
        <v>103</v>
      </c>
      <c r="E129" s="60" t="s">
        <v>104</v>
      </c>
      <c r="F129" s="60" t="s">
        <v>61</v>
      </c>
      <c r="G129" s="60">
        <v>2025</v>
      </c>
      <c r="H129" s="60">
        <v>17674.8125</v>
      </c>
      <c r="I129" s="60">
        <v>14385.837403</v>
      </c>
      <c r="J129" s="60">
        <v>3288.9740609999999</v>
      </c>
      <c r="K129" s="60">
        <v>11028.446289</v>
      </c>
    </row>
    <row r="130" spans="1:11">
      <c r="A130" s="61" t="str">
        <f t="shared" ref="A130:A193" si="2">CONCATENATE(C130,E130,G130)</f>
        <v>B2 referenceLuxembourg2030</v>
      </c>
      <c r="B130" s="60">
        <v>5</v>
      </c>
      <c r="C130" s="60" t="s">
        <v>55</v>
      </c>
      <c r="D130" s="60" t="s">
        <v>103</v>
      </c>
      <c r="E130" s="60" t="s">
        <v>104</v>
      </c>
      <c r="F130" s="60" t="s">
        <v>61</v>
      </c>
      <c r="G130" s="60">
        <v>2030</v>
      </c>
      <c r="H130" s="60">
        <v>18474.134765999999</v>
      </c>
      <c r="I130" s="60">
        <v>15011.9635</v>
      </c>
      <c r="J130" s="60">
        <v>3462.1716000000001</v>
      </c>
      <c r="K130" s="60">
        <v>11156.497069999999</v>
      </c>
    </row>
    <row r="131" spans="1:11">
      <c r="A131" s="61" t="str">
        <f t="shared" si="2"/>
        <v>B2 referenceLatvia2005</v>
      </c>
      <c r="B131" s="60">
        <v>5</v>
      </c>
      <c r="C131" s="60" t="s">
        <v>55</v>
      </c>
      <c r="D131" s="60" t="s">
        <v>105</v>
      </c>
      <c r="E131" s="60" t="s">
        <v>106</v>
      </c>
      <c r="F131" s="60" t="s">
        <v>81</v>
      </c>
      <c r="G131" s="60">
        <v>2005</v>
      </c>
      <c r="H131" s="60">
        <v>229993.09375</v>
      </c>
      <c r="I131" s="60">
        <v>181408.26855499999</v>
      </c>
      <c r="J131" s="60">
        <v>48584.817870999999</v>
      </c>
      <c r="K131" s="60">
        <v>344363.4375</v>
      </c>
    </row>
    <row r="132" spans="1:11">
      <c r="A132" s="61" t="str">
        <f t="shared" si="2"/>
        <v>B2 referenceLatvia2010</v>
      </c>
      <c r="B132" s="60">
        <v>5</v>
      </c>
      <c r="C132" s="60" t="s">
        <v>55</v>
      </c>
      <c r="D132" s="60" t="s">
        <v>105</v>
      </c>
      <c r="E132" s="60" t="s">
        <v>106</v>
      </c>
      <c r="F132" s="60" t="s">
        <v>81</v>
      </c>
      <c r="G132" s="60">
        <v>2010</v>
      </c>
      <c r="H132" s="60">
        <v>241675.953125</v>
      </c>
      <c r="I132" s="60">
        <v>190317.78711</v>
      </c>
      <c r="J132" s="60">
        <v>51358.155762000002</v>
      </c>
      <c r="K132" s="60">
        <v>344363.4375</v>
      </c>
    </row>
    <row r="133" spans="1:11">
      <c r="A133" s="61" t="str">
        <f t="shared" si="2"/>
        <v>B2 referenceLatvia2015</v>
      </c>
      <c r="B133" s="60">
        <v>5</v>
      </c>
      <c r="C133" s="60" t="s">
        <v>55</v>
      </c>
      <c r="D133" s="60" t="s">
        <v>105</v>
      </c>
      <c r="E133" s="60" t="s">
        <v>106</v>
      </c>
      <c r="F133" s="60" t="s">
        <v>81</v>
      </c>
      <c r="G133" s="60">
        <v>2015</v>
      </c>
      <c r="H133" s="60">
        <v>253167.34375</v>
      </c>
      <c r="I133" s="60">
        <v>198713.132813</v>
      </c>
      <c r="J133" s="60">
        <v>54454.217285999999</v>
      </c>
      <c r="K133" s="60">
        <v>345724.78125</v>
      </c>
    </row>
    <row r="134" spans="1:11">
      <c r="A134" s="61" t="str">
        <f t="shared" si="2"/>
        <v>B2 referenceLatvia2020</v>
      </c>
      <c r="B134" s="60">
        <v>5</v>
      </c>
      <c r="C134" s="60" t="s">
        <v>55</v>
      </c>
      <c r="D134" s="60" t="s">
        <v>105</v>
      </c>
      <c r="E134" s="60" t="s">
        <v>106</v>
      </c>
      <c r="F134" s="60" t="s">
        <v>81</v>
      </c>
      <c r="G134" s="60">
        <v>2020</v>
      </c>
      <c r="H134" s="60">
        <v>267078.75</v>
      </c>
      <c r="I134" s="60">
        <v>209102.025391</v>
      </c>
      <c r="J134" s="60">
        <v>57976.708008000001</v>
      </c>
      <c r="K134" s="60">
        <v>346921.1875</v>
      </c>
    </row>
    <row r="135" spans="1:11">
      <c r="A135" s="61" t="str">
        <f t="shared" si="2"/>
        <v>B2 referenceLatvia2025</v>
      </c>
      <c r="B135" s="60">
        <v>5</v>
      </c>
      <c r="C135" s="60" t="s">
        <v>55</v>
      </c>
      <c r="D135" s="60" t="s">
        <v>105</v>
      </c>
      <c r="E135" s="60" t="s">
        <v>106</v>
      </c>
      <c r="F135" s="60" t="s">
        <v>81</v>
      </c>
      <c r="G135" s="60">
        <v>2025</v>
      </c>
      <c r="H135" s="60">
        <v>280849.8125</v>
      </c>
      <c r="I135" s="60">
        <v>219273.85839800001</v>
      </c>
      <c r="J135" s="60">
        <v>61575.958495999999</v>
      </c>
      <c r="K135" s="60">
        <v>349453.75</v>
      </c>
    </row>
    <row r="136" spans="1:11">
      <c r="A136" s="61" t="str">
        <f t="shared" si="2"/>
        <v>B2 referenceLatvia2030</v>
      </c>
      <c r="B136" s="60">
        <v>5</v>
      </c>
      <c r="C136" s="60" t="s">
        <v>55</v>
      </c>
      <c r="D136" s="60" t="s">
        <v>105</v>
      </c>
      <c r="E136" s="60" t="s">
        <v>106</v>
      </c>
      <c r="F136" s="60" t="s">
        <v>81</v>
      </c>
      <c r="G136" s="60">
        <v>2030</v>
      </c>
      <c r="H136" s="60">
        <v>287690.65625</v>
      </c>
      <c r="I136" s="60">
        <v>224193.20019500001</v>
      </c>
      <c r="J136" s="60">
        <v>63497.449219000002</v>
      </c>
      <c r="K136" s="60">
        <v>352799.125</v>
      </c>
    </row>
    <row r="137" spans="1:11">
      <c r="A137" s="61" t="str">
        <f t="shared" si="2"/>
        <v>B2 referenceRepublic of Moldova2005</v>
      </c>
      <c r="B137" s="60">
        <v>5</v>
      </c>
      <c r="C137" s="60" t="s">
        <v>55</v>
      </c>
      <c r="D137" s="60" t="s">
        <v>107</v>
      </c>
      <c r="E137" s="60" t="s">
        <v>108</v>
      </c>
      <c r="F137" s="60" t="s">
        <v>70</v>
      </c>
      <c r="G137" s="60">
        <v>2005</v>
      </c>
      <c r="H137" s="60">
        <v>13204.785156</v>
      </c>
      <c r="I137" s="60">
        <v>10709.846984</v>
      </c>
      <c r="J137" s="60">
        <v>2494.9378660000002</v>
      </c>
      <c r="K137" s="60">
        <v>12606.681640999999</v>
      </c>
    </row>
    <row r="138" spans="1:11">
      <c r="A138" s="61" t="str">
        <f t="shared" si="2"/>
        <v>B2 referenceRepublic of Moldova2010</v>
      </c>
      <c r="B138" s="60">
        <v>5</v>
      </c>
      <c r="C138" s="60" t="s">
        <v>55</v>
      </c>
      <c r="D138" s="60" t="s">
        <v>107</v>
      </c>
      <c r="E138" s="60" t="s">
        <v>108</v>
      </c>
      <c r="F138" s="60" t="s">
        <v>70</v>
      </c>
      <c r="G138" s="60">
        <v>2010</v>
      </c>
      <c r="H138" s="60">
        <v>13841.638671999999</v>
      </c>
      <c r="I138" s="60">
        <v>11240.859528000001</v>
      </c>
      <c r="J138" s="60">
        <v>2600.7793120000001</v>
      </c>
      <c r="K138" s="60">
        <v>13069.268555000001</v>
      </c>
    </row>
    <row r="139" spans="1:11">
      <c r="A139" s="61" t="str">
        <f t="shared" si="2"/>
        <v>B2 referenceRepublic of Moldova2015</v>
      </c>
      <c r="B139" s="60">
        <v>5</v>
      </c>
      <c r="C139" s="60" t="s">
        <v>55</v>
      </c>
      <c r="D139" s="60" t="s">
        <v>107</v>
      </c>
      <c r="E139" s="60" t="s">
        <v>108</v>
      </c>
      <c r="F139" s="60" t="s">
        <v>70</v>
      </c>
      <c r="G139" s="60">
        <v>2015</v>
      </c>
      <c r="H139" s="60">
        <v>14797.382813</v>
      </c>
      <c r="I139" s="60">
        <v>12056.040497</v>
      </c>
      <c r="J139" s="60">
        <v>2741.3428650000001</v>
      </c>
      <c r="K139" s="60">
        <v>13217.059569999999</v>
      </c>
    </row>
    <row r="140" spans="1:11">
      <c r="A140" s="61" t="str">
        <f t="shared" si="2"/>
        <v>B2 referenceRepublic of Moldova2020</v>
      </c>
      <c r="B140" s="60">
        <v>5</v>
      </c>
      <c r="C140" s="60" t="s">
        <v>55</v>
      </c>
      <c r="D140" s="60" t="s">
        <v>107</v>
      </c>
      <c r="E140" s="60" t="s">
        <v>108</v>
      </c>
      <c r="F140" s="60" t="s">
        <v>70</v>
      </c>
      <c r="G140" s="60">
        <v>2020</v>
      </c>
      <c r="H140" s="60">
        <v>16167.383789</v>
      </c>
      <c r="I140" s="60">
        <v>13236.311309999999</v>
      </c>
      <c r="J140" s="60">
        <v>2931.072662</v>
      </c>
      <c r="K140" s="60">
        <v>13229.725586</v>
      </c>
    </row>
    <row r="141" spans="1:11">
      <c r="A141" s="61" t="str">
        <f t="shared" si="2"/>
        <v>B2 referenceRepublic of Moldova2025</v>
      </c>
      <c r="B141" s="60">
        <v>5</v>
      </c>
      <c r="C141" s="60" t="s">
        <v>55</v>
      </c>
      <c r="D141" s="60" t="s">
        <v>107</v>
      </c>
      <c r="E141" s="60" t="s">
        <v>108</v>
      </c>
      <c r="F141" s="60" t="s">
        <v>70</v>
      </c>
      <c r="G141" s="60">
        <v>2025</v>
      </c>
      <c r="H141" s="60">
        <v>17744.291015999999</v>
      </c>
      <c r="I141" s="60">
        <v>14545.914642</v>
      </c>
      <c r="J141" s="60">
        <v>3198.3766169999999</v>
      </c>
      <c r="K141" s="60">
        <v>13374.190430000001</v>
      </c>
    </row>
    <row r="142" spans="1:11">
      <c r="A142" s="61" t="str">
        <f t="shared" si="2"/>
        <v>B2 referenceRepublic of Moldova2030</v>
      </c>
      <c r="B142" s="60">
        <v>5</v>
      </c>
      <c r="C142" s="60" t="s">
        <v>55</v>
      </c>
      <c r="D142" s="60" t="s">
        <v>107</v>
      </c>
      <c r="E142" s="60" t="s">
        <v>108</v>
      </c>
      <c r="F142" s="60" t="s">
        <v>70</v>
      </c>
      <c r="G142" s="60">
        <v>2030</v>
      </c>
      <c r="H142" s="60">
        <v>19063.466797000001</v>
      </c>
      <c r="I142" s="60">
        <v>15654.325440000001</v>
      </c>
      <c r="J142" s="60">
        <v>3409.141083</v>
      </c>
      <c r="K142" s="60">
        <v>13562.431640999999</v>
      </c>
    </row>
    <row r="143" spans="1:11">
      <c r="A143" s="61" t="str">
        <f t="shared" si="2"/>
        <v>B2 referenceMontenegro2010</v>
      </c>
      <c r="B143" s="60">
        <v>5</v>
      </c>
      <c r="C143" s="60" t="s">
        <v>55</v>
      </c>
      <c r="D143" s="60" t="s">
        <v>109</v>
      </c>
      <c r="E143" s="60" t="s">
        <v>110</v>
      </c>
      <c r="F143" s="60" t="s">
        <v>58</v>
      </c>
      <c r="G143" s="60">
        <v>2010</v>
      </c>
      <c r="H143" s="60">
        <v>31789.265625</v>
      </c>
      <c r="I143" s="60">
        <v>22152.382690999999</v>
      </c>
      <c r="J143" s="60">
        <v>9636.8840629999995</v>
      </c>
      <c r="K143" s="60">
        <v>29590.609375</v>
      </c>
    </row>
    <row r="144" spans="1:11">
      <c r="A144" s="61" t="str">
        <f t="shared" si="2"/>
        <v>B2 referenceMontenegro2015</v>
      </c>
      <c r="B144" s="60">
        <v>5</v>
      </c>
      <c r="C144" s="60" t="s">
        <v>55</v>
      </c>
      <c r="D144" s="60" t="s">
        <v>109</v>
      </c>
      <c r="E144" s="60" t="s">
        <v>110</v>
      </c>
      <c r="F144" s="60" t="s">
        <v>58</v>
      </c>
      <c r="G144" s="60">
        <v>2015</v>
      </c>
      <c r="H144" s="60">
        <v>33117.4375</v>
      </c>
      <c r="I144" s="60">
        <v>23077.920044999999</v>
      </c>
      <c r="J144" s="60">
        <v>10039.518309999999</v>
      </c>
      <c r="K144" s="60">
        <v>29590.609375</v>
      </c>
    </row>
    <row r="145" spans="1:11">
      <c r="A145" s="61" t="str">
        <f t="shared" si="2"/>
        <v>B2 referenceMontenegro2020</v>
      </c>
      <c r="B145" s="60">
        <v>5</v>
      </c>
      <c r="C145" s="60" t="s">
        <v>55</v>
      </c>
      <c r="D145" s="60" t="s">
        <v>109</v>
      </c>
      <c r="E145" s="60" t="s">
        <v>110</v>
      </c>
      <c r="F145" s="60" t="s">
        <v>58</v>
      </c>
      <c r="G145" s="60">
        <v>2020</v>
      </c>
      <c r="H145" s="60">
        <v>34670.667969000002</v>
      </c>
      <c r="I145" s="60">
        <v>24160.289733000001</v>
      </c>
      <c r="J145" s="60">
        <v>10510.378967000001</v>
      </c>
      <c r="K145" s="60">
        <v>29802.3125</v>
      </c>
    </row>
    <row r="146" spans="1:11">
      <c r="A146" s="61" t="str">
        <f t="shared" si="2"/>
        <v>B2 referenceMontenegro2025</v>
      </c>
      <c r="B146" s="60">
        <v>5</v>
      </c>
      <c r="C146" s="60" t="s">
        <v>55</v>
      </c>
      <c r="D146" s="60" t="s">
        <v>109</v>
      </c>
      <c r="E146" s="60" t="s">
        <v>110</v>
      </c>
      <c r="F146" s="60" t="s">
        <v>58</v>
      </c>
      <c r="G146" s="60">
        <v>2025</v>
      </c>
      <c r="H146" s="60">
        <v>36423.832030999998</v>
      </c>
      <c r="I146" s="60">
        <v>25381.983765000001</v>
      </c>
      <c r="J146" s="60">
        <v>11041.848572000001</v>
      </c>
      <c r="K146" s="60">
        <v>30104.033202999999</v>
      </c>
    </row>
    <row r="147" spans="1:11">
      <c r="A147" s="61" t="str">
        <f t="shared" si="2"/>
        <v>B2 referenceMontenegro2030</v>
      </c>
      <c r="B147" s="60">
        <v>5</v>
      </c>
      <c r="C147" s="60" t="s">
        <v>55</v>
      </c>
      <c r="D147" s="60" t="s">
        <v>109</v>
      </c>
      <c r="E147" s="60" t="s">
        <v>110</v>
      </c>
      <c r="F147" s="60" t="s">
        <v>58</v>
      </c>
      <c r="G147" s="60">
        <v>2030</v>
      </c>
      <c r="H147" s="60">
        <v>38358.578125</v>
      </c>
      <c r="I147" s="60">
        <v>26730.213196000001</v>
      </c>
      <c r="J147" s="60">
        <v>11628.365325999999</v>
      </c>
      <c r="K147" s="60">
        <v>30461.191406000002</v>
      </c>
    </row>
    <row r="148" spans="1:11">
      <c r="A148" s="61" t="str">
        <f t="shared" si="2"/>
        <v>B2 referenceThe former Yugoslav Republic of Macedonia2010</v>
      </c>
      <c r="B148" s="60">
        <v>5</v>
      </c>
      <c r="C148" s="60" t="s">
        <v>55</v>
      </c>
      <c r="D148" s="60" t="s">
        <v>111</v>
      </c>
      <c r="E148" s="60" t="s">
        <v>112</v>
      </c>
      <c r="F148" s="60" t="s">
        <v>58</v>
      </c>
      <c r="G148" s="60">
        <v>2010</v>
      </c>
      <c r="H148" s="60">
        <v>32514.701172000001</v>
      </c>
      <c r="I148" s="60">
        <v>22402.279297000001</v>
      </c>
      <c r="J148" s="60">
        <v>10112.419830999999</v>
      </c>
      <c r="K148" s="60">
        <v>48432.328125</v>
      </c>
    </row>
    <row r="149" spans="1:11">
      <c r="A149" s="61" t="str">
        <f t="shared" si="2"/>
        <v>B2 referenceThe former Yugoslav Republic of Macedonia2015</v>
      </c>
      <c r="B149" s="60">
        <v>5</v>
      </c>
      <c r="C149" s="60" t="s">
        <v>55</v>
      </c>
      <c r="D149" s="60" t="s">
        <v>111</v>
      </c>
      <c r="E149" s="60" t="s">
        <v>112</v>
      </c>
      <c r="F149" s="60" t="s">
        <v>58</v>
      </c>
      <c r="G149" s="60">
        <v>2015</v>
      </c>
      <c r="H149" s="60">
        <v>33689.789062999997</v>
      </c>
      <c r="I149" s="60">
        <v>23211.903625999999</v>
      </c>
      <c r="J149" s="60">
        <v>10477.884979</v>
      </c>
      <c r="K149" s="60">
        <v>48432.328125</v>
      </c>
    </row>
    <row r="150" spans="1:11">
      <c r="A150" s="61" t="str">
        <f t="shared" si="2"/>
        <v>B2 referenceThe former Yugoslav Republic of Macedonia2020</v>
      </c>
      <c r="B150" s="60">
        <v>5</v>
      </c>
      <c r="C150" s="60" t="s">
        <v>55</v>
      </c>
      <c r="D150" s="60" t="s">
        <v>111</v>
      </c>
      <c r="E150" s="60" t="s">
        <v>112</v>
      </c>
      <c r="F150" s="60" t="s">
        <v>58</v>
      </c>
      <c r="G150" s="60">
        <v>2020</v>
      </c>
      <c r="H150" s="60">
        <v>33568.554687999997</v>
      </c>
      <c r="I150" s="60">
        <v>23128.374632999999</v>
      </c>
      <c r="J150" s="60">
        <v>10440.179351999999</v>
      </c>
      <c r="K150" s="60">
        <v>48440.972655999998</v>
      </c>
    </row>
    <row r="151" spans="1:11">
      <c r="A151" s="61" t="str">
        <f t="shared" si="2"/>
        <v>B2 referenceThe former Yugoslav Republic of Macedonia2025</v>
      </c>
      <c r="B151" s="60">
        <v>5</v>
      </c>
      <c r="C151" s="60" t="s">
        <v>55</v>
      </c>
      <c r="D151" s="60" t="s">
        <v>111</v>
      </c>
      <c r="E151" s="60" t="s">
        <v>112</v>
      </c>
      <c r="F151" s="60" t="s">
        <v>58</v>
      </c>
      <c r="G151" s="60">
        <v>2025</v>
      </c>
      <c r="H151" s="60">
        <v>33487.269530999998</v>
      </c>
      <c r="I151" s="60">
        <v>23072.369750999998</v>
      </c>
      <c r="J151" s="60">
        <v>10414.898467999999</v>
      </c>
      <c r="K151" s="60">
        <v>48462.160155999998</v>
      </c>
    </row>
    <row r="152" spans="1:11">
      <c r="A152" s="61" t="str">
        <f t="shared" si="2"/>
        <v>B2 referenceThe former Yugoslav Republic of Macedonia2030</v>
      </c>
      <c r="B152" s="60">
        <v>5</v>
      </c>
      <c r="C152" s="60" t="s">
        <v>55</v>
      </c>
      <c r="D152" s="60" t="s">
        <v>111</v>
      </c>
      <c r="E152" s="60" t="s">
        <v>112</v>
      </c>
      <c r="F152" s="60" t="s">
        <v>58</v>
      </c>
      <c r="G152" s="60">
        <v>2030</v>
      </c>
      <c r="H152" s="60">
        <v>33481.503905999998</v>
      </c>
      <c r="I152" s="60">
        <v>23068.396788999999</v>
      </c>
      <c r="J152" s="60">
        <v>10413.105895999999</v>
      </c>
      <c r="K152" s="60">
        <v>48470.484375</v>
      </c>
    </row>
    <row r="153" spans="1:11">
      <c r="A153" s="61" t="str">
        <f t="shared" si="2"/>
        <v>B2 referenceNetherlands2005</v>
      </c>
      <c r="B153" s="60">
        <v>5</v>
      </c>
      <c r="C153" s="60" t="s">
        <v>55</v>
      </c>
      <c r="D153" s="60" t="s">
        <v>113</v>
      </c>
      <c r="E153" s="60" t="s">
        <v>114</v>
      </c>
      <c r="F153" s="60" t="s">
        <v>61</v>
      </c>
      <c r="G153" s="60">
        <v>2005</v>
      </c>
      <c r="H153" s="60">
        <v>23438.03125</v>
      </c>
      <c r="I153" s="60">
        <v>18400.50879</v>
      </c>
      <c r="J153" s="60">
        <v>5037.5161129999997</v>
      </c>
      <c r="K153" s="60">
        <v>32259.773438</v>
      </c>
    </row>
    <row r="154" spans="1:11">
      <c r="A154" s="61" t="str">
        <f t="shared" si="2"/>
        <v>B2 referenceNetherlands2010</v>
      </c>
      <c r="B154" s="60">
        <v>5</v>
      </c>
      <c r="C154" s="60" t="s">
        <v>55</v>
      </c>
      <c r="D154" s="60" t="s">
        <v>113</v>
      </c>
      <c r="E154" s="60" t="s">
        <v>114</v>
      </c>
      <c r="F154" s="60" t="s">
        <v>61</v>
      </c>
      <c r="G154" s="60">
        <v>2010</v>
      </c>
      <c r="H154" s="60">
        <v>24620.273438</v>
      </c>
      <c r="I154" s="60">
        <v>19318.799072000002</v>
      </c>
      <c r="J154" s="60">
        <v>5301.4753419999997</v>
      </c>
      <c r="K154" s="60">
        <v>32259.773438</v>
      </c>
    </row>
    <row r="155" spans="1:11">
      <c r="A155" s="61" t="str">
        <f t="shared" si="2"/>
        <v>B2 referenceNetherlands2015</v>
      </c>
      <c r="B155" s="60">
        <v>5</v>
      </c>
      <c r="C155" s="60" t="s">
        <v>55</v>
      </c>
      <c r="D155" s="60" t="s">
        <v>113</v>
      </c>
      <c r="E155" s="60" t="s">
        <v>114</v>
      </c>
      <c r="F155" s="60" t="s">
        <v>61</v>
      </c>
      <c r="G155" s="60">
        <v>2015</v>
      </c>
      <c r="H155" s="60">
        <v>25890.912109000001</v>
      </c>
      <c r="I155" s="60">
        <v>20303.267577999999</v>
      </c>
      <c r="J155" s="60">
        <v>5587.6424870000001</v>
      </c>
      <c r="K155" s="60">
        <v>32243.464843999998</v>
      </c>
    </row>
    <row r="156" spans="1:11">
      <c r="A156" s="61" t="str">
        <f t="shared" si="2"/>
        <v>B2 referenceNetherlands2020</v>
      </c>
      <c r="B156" s="60">
        <v>5</v>
      </c>
      <c r="C156" s="60" t="s">
        <v>55</v>
      </c>
      <c r="D156" s="60" t="s">
        <v>113</v>
      </c>
      <c r="E156" s="60" t="s">
        <v>114</v>
      </c>
      <c r="F156" s="60" t="s">
        <v>61</v>
      </c>
      <c r="G156" s="60">
        <v>2020</v>
      </c>
      <c r="H156" s="60">
        <v>27592.201172000001</v>
      </c>
      <c r="I156" s="60">
        <v>21643.620728000002</v>
      </c>
      <c r="J156" s="60">
        <v>5948.5812070000002</v>
      </c>
      <c r="K156" s="60">
        <v>32326.037109000001</v>
      </c>
    </row>
    <row r="157" spans="1:11">
      <c r="A157" s="61" t="str">
        <f t="shared" si="2"/>
        <v>B2 referenceNetherlands2025</v>
      </c>
      <c r="B157" s="60">
        <v>5</v>
      </c>
      <c r="C157" s="60" t="s">
        <v>55</v>
      </c>
      <c r="D157" s="60" t="s">
        <v>113</v>
      </c>
      <c r="E157" s="60" t="s">
        <v>114</v>
      </c>
      <c r="F157" s="60" t="s">
        <v>61</v>
      </c>
      <c r="G157" s="60">
        <v>2025</v>
      </c>
      <c r="H157" s="60">
        <v>29480.724609000001</v>
      </c>
      <c r="I157" s="60">
        <v>23140.813964000001</v>
      </c>
      <c r="J157" s="60">
        <v>6339.9090580000002</v>
      </c>
      <c r="K157" s="60">
        <v>32498.033202999999</v>
      </c>
    </row>
    <row r="158" spans="1:11">
      <c r="A158" s="61" t="str">
        <f t="shared" si="2"/>
        <v>B2 referenceNetherlands2030</v>
      </c>
      <c r="B158" s="60">
        <v>5</v>
      </c>
      <c r="C158" s="60" t="s">
        <v>55</v>
      </c>
      <c r="D158" s="60" t="s">
        <v>113</v>
      </c>
      <c r="E158" s="60" t="s">
        <v>114</v>
      </c>
      <c r="F158" s="60" t="s">
        <v>61</v>
      </c>
      <c r="G158" s="60">
        <v>2030</v>
      </c>
      <c r="H158" s="60">
        <v>31596.240234000001</v>
      </c>
      <c r="I158" s="60">
        <v>24820.395263999999</v>
      </c>
      <c r="J158" s="60">
        <v>6775.8463140000003</v>
      </c>
      <c r="K158" s="60">
        <v>32981.015625</v>
      </c>
    </row>
    <row r="159" spans="1:11">
      <c r="A159" s="61" t="str">
        <f t="shared" si="2"/>
        <v>B2 referenceNorway2005</v>
      </c>
      <c r="B159" s="60">
        <v>5</v>
      </c>
      <c r="C159" s="60" t="s">
        <v>55</v>
      </c>
      <c r="D159" s="60" t="s">
        <v>115</v>
      </c>
      <c r="E159" s="60" t="s">
        <v>116</v>
      </c>
      <c r="F159" s="60" t="s">
        <v>81</v>
      </c>
      <c r="G159" s="60">
        <v>2005</v>
      </c>
      <c r="H159" s="60">
        <v>324765.34375</v>
      </c>
      <c r="I159" s="60">
        <v>242986.207031</v>
      </c>
      <c r="J159" s="60">
        <v>81779.120118000006</v>
      </c>
      <c r="K159" s="60">
        <v>437777.84375</v>
      </c>
    </row>
    <row r="160" spans="1:11">
      <c r="A160" s="61" t="str">
        <f t="shared" si="2"/>
        <v>B2 referenceNorway2010</v>
      </c>
      <c r="B160" s="60">
        <v>5</v>
      </c>
      <c r="C160" s="60" t="s">
        <v>55</v>
      </c>
      <c r="D160" s="60" t="s">
        <v>115</v>
      </c>
      <c r="E160" s="60" t="s">
        <v>116</v>
      </c>
      <c r="F160" s="60" t="s">
        <v>81</v>
      </c>
      <c r="G160" s="60">
        <v>2010</v>
      </c>
      <c r="H160" s="60">
        <v>344786.15625</v>
      </c>
      <c r="I160" s="60">
        <v>257967.552735</v>
      </c>
      <c r="J160" s="60">
        <v>86818.706055000002</v>
      </c>
      <c r="K160" s="60">
        <v>444731.71875</v>
      </c>
    </row>
    <row r="161" spans="1:11">
      <c r="A161" s="61" t="str">
        <f t="shared" si="2"/>
        <v>B2 referenceNorway2015</v>
      </c>
      <c r="B161" s="60">
        <v>5</v>
      </c>
      <c r="C161" s="60" t="s">
        <v>55</v>
      </c>
      <c r="D161" s="60" t="s">
        <v>115</v>
      </c>
      <c r="E161" s="60" t="s">
        <v>116</v>
      </c>
      <c r="F161" s="60" t="s">
        <v>81</v>
      </c>
      <c r="G161" s="60">
        <v>2015</v>
      </c>
      <c r="H161" s="60">
        <v>362540.28125</v>
      </c>
      <c r="I161" s="60">
        <v>271250.20117199997</v>
      </c>
      <c r="J161" s="60">
        <v>91290.063477000003</v>
      </c>
      <c r="K161" s="60">
        <v>450610.59375</v>
      </c>
    </row>
    <row r="162" spans="1:11">
      <c r="A162" s="61" t="str">
        <f t="shared" si="2"/>
        <v>B2 referenceNorway2020</v>
      </c>
      <c r="B162" s="60">
        <v>5</v>
      </c>
      <c r="C162" s="60" t="s">
        <v>55</v>
      </c>
      <c r="D162" s="60" t="s">
        <v>115</v>
      </c>
      <c r="E162" s="60" t="s">
        <v>116</v>
      </c>
      <c r="F162" s="60" t="s">
        <v>81</v>
      </c>
      <c r="G162" s="60">
        <v>2020</v>
      </c>
      <c r="H162" s="60">
        <v>374942.34375</v>
      </c>
      <c r="I162" s="60">
        <v>280528.085937</v>
      </c>
      <c r="J162" s="60">
        <v>94414.276368000006</v>
      </c>
      <c r="K162" s="60">
        <v>456290.75</v>
      </c>
    </row>
    <row r="163" spans="1:11">
      <c r="A163" s="61" t="str">
        <f t="shared" si="2"/>
        <v>B2 referenceNorway2025</v>
      </c>
      <c r="B163" s="60">
        <v>5</v>
      </c>
      <c r="C163" s="60" t="s">
        <v>55</v>
      </c>
      <c r="D163" s="60" t="s">
        <v>115</v>
      </c>
      <c r="E163" s="60" t="s">
        <v>116</v>
      </c>
      <c r="F163" s="60" t="s">
        <v>81</v>
      </c>
      <c r="G163" s="60">
        <v>2025</v>
      </c>
      <c r="H163" s="60">
        <v>382443.03125</v>
      </c>
      <c r="I163" s="60">
        <v>286140.54101500002</v>
      </c>
      <c r="J163" s="60">
        <v>96302.289063000004</v>
      </c>
      <c r="K163" s="60">
        <v>461883.78125</v>
      </c>
    </row>
    <row r="164" spans="1:11">
      <c r="A164" s="61" t="str">
        <f t="shared" si="2"/>
        <v>B2 referenceNorway2030</v>
      </c>
      <c r="B164" s="60">
        <v>5</v>
      </c>
      <c r="C164" s="60" t="s">
        <v>55</v>
      </c>
      <c r="D164" s="60" t="s">
        <v>115</v>
      </c>
      <c r="E164" s="60" t="s">
        <v>116</v>
      </c>
      <c r="F164" s="60" t="s">
        <v>81</v>
      </c>
      <c r="G164" s="60">
        <v>2030</v>
      </c>
      <c r="H164" s="60">
        <v>384940.40625</v>
      </c>
      <c r="I164" s="60">
        <v>287993.644531</v>
      </c>
      <c r="J164" s="60">
        <v>96946.867188000004</v>
      </c>
      <c r="K164" s="60">
        <v>467374.03125</v>
      </c>
    </row>
    <row r="165" spans="1:11">
      <c r="A165" s="61" t="str">
        <f t="shared" si="2"/>
        <v>B2 referencePoland2005</v>
      </c>
      <c r="B165" s="60">
        <v>5</v>
      </c>
      <c r="C165" s="60" t="s">
        <v>55</v>
      </c>
      <c r="D165" s="60" t="s">
        <v>117</v>
      </c>
      <c r="E165" s="60" t="s">
        <v>118</v>
      </c>
      <c r="F165" s="60" t="s">
        <v>70</v>
      </c>
      <c r="G165" s="60">
        <v>2005</v>
      </c>
      <c r="H165" s="60">
        <v>734399.5625</v>
      </c>
      <c r="I165" s="60">
        <v>567693.84960900003</v>
      </c>
      <c r="J165" s="60">
        <v>166705.728516</v>
      </c>
      <c r="K165" s="60">
        <v>909797.6875</v>
      </c>
    </row>
    <row r="166" spans="1:11">
      <c r="A166" s="61" t="str">
        <f t="shared" si="2"/>
        <v>B2 referencePoland2010</v>
      </c>
      <c r="B166" s="60">
        <v>5</v>
      </c>
      <c r="C166" s="60" t="s">
        <v>55</v>
      </c>
      <c r="D166" s="60" t="s">
        <v>117</v>
      </c>
      <c r="E166" s="60" t="s">
        <v>118</v>
      </c>
      <c r="F166" s="60" t="s">
        <v>70</v>
      </c>
      <c r="G166" s="60">
        <v>2010</v>
      </c>
      <c r="H166" s="60">
        <v>757241.0625</v>
      </c>
      <c r="I166" s="60">
        <v>585203.33984399994</v>
      </c>
      <c r="J166" s="60">
        <v>172037.853516</v>
      </c>
      <c r="K166" s="60">
        <v>923960.25</v>
      </c>
    </row>
    <row r="167" spans="1:11">
      <c r="A167" s="61" t="str">
        <f t="shared" si="2"/>
        <v>B2 referencePoland2015</v>
      </c>
      <c r="B167" s="60">
        <v>5</v>
      </c>
      <c r="C167" s="60" t="s">
        <v>55</v>
      </c>
      <c r="D167" s="60" t="s">
        <v>117</v>
      </c>
      <c r="E167" s="60" t="s">
        <v>118</v>
      </c>
      <c r="F167" s="60" t="s">
        <v>70</v>
      </c>
      <c r="G167" s="60">
        <v>2015</v>
      </c>
      <c r="H167" s="60">
        <v>765520.5</v>
      </c>
      <c r="I167" s="60">
        <v>591444.62890699995</v>
      </c>
      <c r="J167" s="60">
        <v>174075.941406</v>
      </c>
      <c r="K167" s="60">
        <v>928910.875</v>
      </c>
    </row>
    <row r="168" spans="1:11">
      <c r="A168" s="61" t="str">
        <f t="shared" si="2"/>
        <v>B2 referencePoland2020</v>
      </c>
      <c r="B168" s="60">
        <v>5</v>
      </c>
      <c r="C168" s="60" t="s">
        <v>55</v>
      </c>
      <c r="D168" s="60" t="s">
        <v>117</v>
      </c>
      <c r="E168" s="60" t="s">
        <v>118</v>
      </c>
      <c r="F168" s="60" t="s">
        <v>70</v>
      </c>
      <c r="G168" s="60">
        <v>2020</v>
      </c>
      <c r="H168" s="60">
        <v>781115.5</v>
      </c>
      <c r="I168" s="60">
        <v>603731.9375</v>
      </c>
      <c r="J168" s="60">
        <v>177383.64355499999</v>
      </c>
      <c r="K168" s="60">
        <v>931508.0625</v>
      </c>
    </row>
    <row r="169" spans="1:11">
      <c r="A169" s="61" t="str">
        <f t="shared" si="2"/>
        <v>B2 referencePoland2025</v>
      </c>
      <c r="B169" s="60">
        <v>5</v>
      </c>
      <c r="C169" s="60" t="s">
        <v>55</v>
      </c>
      <c r="D169" s="60" t="s">
        <v>117</v>
      </c>
      <c r="E169" s="60" t="s">
        <v>118</v>
      </c>
      <c r="F169" s="60" t="s">
        <v>70</v>
      </c>
      <c r="G169" s="60">
        <v>2025</v>
      </c>
      <c r="H169" s="60">
        <v>799796.0625</v>
      </c>
      <c r="I169" s="60">
        <v>618289.28125100001</v>
      </c>
      <c r="J169" s="60">
        <v>181506.80957000001</v>
      </c>
      <c r="K169" s="60">
        <v>935069.8125</v>
      </c>
    </row>
    <row r="170" spans="1:11">
      <c r="A170" s="61" t="str">
        <f t="shared" si="2"/>
        <v>B2 referencePoland2030</v>
      </c>
      <c r="B170" s="60">
        <v>5</v>
      </c>
      <c r="C170" s="60" t="s">
        <v>55</v>
      </c>
      <c r="D170" s="60" t="s">
        <v>117</v>
      </c>
      <c r="E170" s="60" t="s">
        <v>118</v>
      </c>
      <c r="F170" s="60" t="s">
        <v>70</v>
      </c>
      <c r="G170" s="60">
        <v>2030</v>
      </c>
      <c r="H170" s="60">
        <v>821373.5625</v>
      </c>
      <c r="I170" s="60">
        <v>635134.18359399994</v>
      </c>
      <c r="J170" s="60">
        <v>186239.11425799999</v>
      </c>
      <c r="K170" s="60">
        <v>940992.5</v>
      </c>
    </row>
    <row r="171" spans="1:11">
      <c r="A171" s="61" t="str">
        <f t="shared" si="2"/>
        <v>B2 referencePortugal2005</v>
      </c>
      <c r="B171" s="60">
        <v>5</v>
      </c>
      <c r="C171" s="60" t="s">
        <v>55</v>
      </c>
      <c r="D171" s="60" t="s">
        <v>119</v>
      </c>
      <c r="E171" s="60" t="s">
        <v>120</v>
      </c>
      <c r="F171" s="60" t="s">
        <v>86</v>
      </c>
      <c r="G171" s="60">
        <v>2005</v>
      </c>
      <c r="H171" s="60">
        <v>68299.585938000004</v>
      </c>
      <c r="I171" s="60">
        <v>47969.350097000002</v>
      </c>
      <c r="J171" s="60">
        <v>20330.234375</v>
      </c>
      <c r="K171" s="60">
        <v>228435.828125</v>
      </c>
    </row>
    <row r="172" spans="1:11">
      <c r="A172" s="61" t="str">
        <f t="shared" si="2"/>
        <v>B2 referencePortugal2010</v>
      </c>
      <c r="B172" s="60">
        <v>5</v>
      </c>
      <c r="C172" s="60" t="s">
        <v>55</v>
      </c>
      <c r="D172" s="60" t="s">
        <v>119</v>
      </c>
      <c r="E172" s="60" t="s">
        <v>120</v>
      </c>
      <c r="F172" s="60" t="s">
        <v>86</v>
      </c>
      <c r="G172" s="60">
        <v>2010</v>
      </c>
      <c r="H172" s="60">
        <v>75885.140625</v>
      </c>
      <c r="I172" s="60">
        <v>53314.738770000004</v>
      </c>
      <c r="J172" s="60">
        <v>22570.403808999999</v>
      </c>
      <c r="K172" s="60">
        <v>230607.265625</v>
      </c>
    </row>
    <row r="173" spans="1:11">
      <c r="A173" s="61" t="str">
        <f t="shared" si="2"/>
        <v>B2 referencePortugal2015</v>
      </c>
      <c r="B173" s="60">
        <v>5</v>
      </c>
      <c r="C173" s="60" t="s">
        <v>55</v>
      </c>
      <c r="D173" s="60" t="s">
        <v>119</v>
      </c>
      <c r="E173" s="60" t="s">
        <v>120</v>
      </c>
      <c r="F173" s="60" t="s">
        <v>86</v>
      </c>
      <c r="G173" s="60">
        <v>2015</v>
      </c>
      <c r="H173" s="60">
        <v>82880.484375</v>
      </c>
      <c r="I173" s="60">
        <v>58231.902343000002</v>
      </c>
      <c r="J173" s="60">
        <v>24648.579100999999</v>
      </c>
      <c r="K173" s="60">
        <v>232319.0625</v>
      </c>
    </row>
    <row r="174" spans="1:11">
      <c r="A174" s="61" t="str">
        <f t="shared" si="2"/>
        <v>B2 referencePortugal2020</v>
      </c>
      <c r="B174" s="60">
        <v>5</v>
      </c>
      <c r="C174" s="60" t="s">
        <v>55</v>
      </c>
      <c r="D174" s="60" t="s">
        <v>119</v>
      </c>
      <c r="E174" s="60" t="s">
        <v>120</v>
      </c>
      <c r="F174" s="60" t="s">
        <v>86</v>
      </c>
      <c r="G174" s="60">
        <v>2020</v>
      </c>
      <c r="H174" s="60">
        <v>91186.046875</v>
      </c>
      <c r="I174" s="60">
        <v>64074.609375</v>
      </c>
      <c r="J174" s="60">
        <v>27111.435547000001</v>
      </c>
      <c r="K174" s="60">
        <v>234046.921875</v>
      </c>
    </row>
    <row r="175" spans="1:11">
      <c r="A175" s="61" t="str">
        <f t="shared" si="2"/>
        <v>B2 referencePortugal2025</v>
      </c>
      <c r="B175" s="60">
        <v>5</v>
      </c>
      <c r="C175" s="60" t="s">
        <v>55</v>
      </c>
      <c r="D175" s="60" t="s">
        <v>119</v>
      </c>
      <c r="E175" s="60" t="s">
        <v>120</v>
      </c>
      <c r="F175" s="60" t="s">
        <v>86</v>
      </c>
      <c r="G175" s="60">
        <v>2025</v>
      </c>
      <c r="H175" s="60">
        <v>100700.625</v>
      </c>
      <c r="I175" s="60">
        <v>70766.851074000006</v>
      </c>
      <c r="J175" s="60">
        <v>29933.77002</v>
      </c>
      <c r="K175" s="60">
        <v>236849.5</v>
      </c>
    </row>
    <row r="176" spans="1:11">
      <c r="A176" s="61" t="str">
        <f t="shared" si="2"/>
        <v>B2 referencePortugal2030</v>
      </c>
      <c r="B176" s="60">
        <v>5</v>
      </c>
      <c r="C176" s="60" t="s">
        <v>55</v>
      </c>
      <c r="D176" s="60" t="s">
        <v>119</v>
      </c>
      <c r="E176" s="60" t="s">
        <v>120</v>
      </c>
      <c r="F176" s="60" t="s">
        <v>86</v>
      </c>
      <c r="G176" s="60">
        <v>2030</v>
      </c>
      <c r="H176" s="60">
        <v>108266.390625</v>
      </c>
      <c r="I176" s="60">
        <v>76098.524902000005</v>
      </c>
      <c r="J176" s="60">
        <v>32167.868164</v>
      </c>
      <c r="K176" s="60">
        <v>240295.8125</v>
      </c>
    </row>
    <row r="177" spans="1:11">
      <c r="A177" s="61" t="str">
        <f t="shared" si="2"/>
        <v>B2 referenceRomania2005</v>
      </c>
      <c r="B177" s="60">
        <v>5</v>
      </c>
      <c r="C177" s="60" t="s">
        <v>55</v>
      </c>
      <c r="D177" s="60" t="s">
        <v>121</v>
      </c>
      <c r="E177" s="60" t="s">
        <v>122</v>
      </c>
      <c r="F177" s="60" t="s">
        <v>70</v>
      </c>
      <c r="G177" s="60">
        <v>2005</v>
      </c>
      <c r="H177" s="60">
        <v>552226.875</v>
      </c>
      <c r="I177" s="60">
        <v>449846.613281</v>
      </c>
      <c r="J177" s="60">
        <v>102380.259278</v>
      </c>
      <c r="K177" s="60">
        <v>467893.1875</v>
      </c>
    </row>
    <row r="178" spans="1:11">
      <c r="A178" s="61" t="str">
        <f t="shared" si="2"/>
        <v>B2 referenceRomania2010</v>
      </c>
      <c r="B178" s="60">
        <v>5</v>
      </c>
      <c r="C178" s="60" t="s">
        <v>55</v>
      </c>
      <c r="D178" s="60" t="s">
        <v>121</v>
      </c>
      <c r="E178" s="60" t="s">
        <v>122</v>
      </c>
      <c r="F178" s="60" t="s">
        <v>70</v>
      </c>
      <c r="G178" s="60">
        <v>2010</v>
      </c>
      <c r="H178" s="60">
        <v>583812.875</v>
      </c>
      <c r="I178" s="60">
        <v>475575.988281</v>
      </c>
      <c r="J178" s="60">
        <v>108236.92529299999</v>
      </c>
      <c r="K178" s="60">
        <v>475084.71875</v>
      </c>
    </row>
    <row r="179" spans="1:11">
      <c r="A179" s="61" t="str">
        <f t="shared" si="2"/>
        <v>B2 referenceRomania2015</v>
      </c>
      <c r="B179" s="60">
        <v>5</v>
      </c>
      <c r="C179" s="60" t="s">
        <v>55</v>
      </c>
      <c r="D179" s="60" t="s">
        <v>121</v>
      </c>
      <c r="E179" s="60" t="s">
        <v>122</v>
      </c>
      <c r="F179" s="60" t="s">
        <v>70</v>
      </c>
      <c r="G179" s="60">
        <v>2015</v>
      </c>
      <c r="H179" s="60">
        <v>612912.6875</v>
      </c>
      <c r="I179" s="60">
        <v>500059.257813</v>
      </c>
      <c r="J179" s="60">
        <v>112853.429688</v>
      </c>
      <c r="K179" s="60">
        <v>483890.5625</v>
      </c>
    </row>
    <row r="180" spans="1:11">
      <c r="A180" s="61" t="str">
        <f t="shared" si="2"/>
        <v>B2 referenceRomania2020</v>
      </c>
      <c r="B180" s="60">
        <v>5</v>
      </c>
      <c r="C180" s="60" t="s">
        <v>55</v>
      </c>
      <c r="D180" s="60" t="s">
        <v>121</v>
      </c>
      <c r="E180" s="60" t="s">
        <v>122</v>
      </c>
      <c r="F180" s="60" t="s">
        <v>70</v>
      </c>
      <c r="G180" s="60">
        <v>2020</v>
      </c>
      <c r="H180" s="60">
        <v>634835.5</v>
      </c>
      <c r="I180" s="60">
        <v>518636.81054699997</v>
      </c>
      <c r="J180" s="60">
        <v>116198.725586</v>
      </c>
      <c r="K180" s="60">
        <v>491219.21875</v>
      </c>
    </row>
    <row r="181" spans="1:11">
      <c r="A181" s="61" t="str">
        <f t="shared" si="2"/>
        <v>B2 referenceRomania2025</v>
      </c>
      <c r="B181" s="60">
        <v>5</v>
      </c>
      <c r="C181" s="60" t="s">
        <v>55</v>
      </c>
      <c r="D181" s="60" t="s">
        <v>121</v>
      </c>
      <c r="E181" s="60" t="s">
        <v>122</v>
      </c>
      <c r="F181" s="60" t="s">
        <v>70</v>
      </c>
      <c r="G181" s="60">
        <v>2025</v>
      </c>
      <c r="H181" s="60">
        <v>661297.8125</v>
      </c>
      <c r="I181" s="60">
        <v>541479.32617200003</v>
      </c>
      <c r="J181" s="60">
        <v>119818.518555</v>
      </c>
      <c r="K181" s="60">
        <v>497977.375</v>
      </c>
    </row>
    <row r="182" spans="1:11">
      <c r="A182" s="61" t="str">
        <f t="shared" si="2"/>
        <v>B2 referenceRomania2030</v>
      </c>
      <c r="B182" s="60">
        <v>5</v>
      </c>
      <c r="C182" s="60" t="s">
        <v>55</v>
      </c>
      <c r="D182" s="60" t="s">
        <v>121</v>
      </c>
      <c r="E182" s="60" t="s">
        <v>122</v>
      </c>
      <c r="F182" s="60" t="s">
        <v>70</v>
      </c>
      <c r="G182" s="60">
        <v>2030</v>
      </c>
      <c r="H182" s="60">
        <v>688484.9375</v>
      </c>
      <c r="I182" s="60">
        <v>564431.96289099997</v>
      </c>
      <c r="J182" s="60">
        <v>124052.946289</v>
      </c>
      <c r="K182" s="60">
        <v>505087</v>
      </c>
    </row>
    <row r="183" spans="1:11">
      <c r="A183" s="61" t="str">
        <f t="shared" si="2"/>
        <v>B2 referenceSerbia2005</v>
      </c>
      <c r="B183" s="60">
        <v>5</v>
      </c>
      <c r="C183" s="60" t="s">
        <v>55</v>
      </c>
      <c r="D183" s="60" t="s">
        <v>123</v>
      </c>
      <c r="E183" s="60" t="s">
        <v>124</v>
      </c>
      <c r="F183" s="60" t="s">
        <v>58</v>
      </c>
      <c r="G183" s="60">
        <v>2005</v>
      </c>
      <c r="H183" s="60">
        <v>109671.59375</v>
      </c>
      <c r="I183" s="60">
        <v>89240.945068000001</v>
      </c>
      <c r="J183" s="60">
        <v>20430.652099999999</v>
      </c>
      <c r="K183" s="60">
        <v>66879.554688000004</v>
      </c>
    </row>
    <row r="184" spans="1:11">
      <c r="A184" s="61" t="str">
        <f t="shared" si="2"/>
        <v>B2 referenceSerbia2010</v>
      </c>
      <c r="B184" s="60">
        <v>5</v>
      </c>
      <c r="C184" s="60" t="s">
        <v>55</v>
      </c>
      <c r="D184" s="60" t="s">
        <v>123</v>
      </c>
      <c r="E184" s="60" t="s">
        <v>124</v>
      </c>
      <c r="F184" s="60" t="s">
        <v>58</v>
      </c>
      <c r="G184" s="60">
        <v>2010</v>
      </c>
      <c r="H184" s="60">
        <v>112715.171875</v>
      </c>
      <c r="I184" s="60">
        <v>91723.462646999993</v>
      </c>
      <c r="J184" s="60">
        <v>20991.706665999998</v>
      </c>
      <c r="K184" s="60">
        <v>66879.554688000004</v>
      </c>
    </row>
    <row r="185" spans="1:11">
      <c r="A185" s="61" t="str">
        <f t="shared" si="2"/>
        <v>B2 referenceSerbia2015</v>
      </c>
      <c r="B185" s="60">
        <v>5</v>
      </c>
      <c r="C185" s="60" t="s">
        <v>55</v>
      </c>
      <c r="D185" s="60" t="s">
        <v>123</v>
      </c>
      <c r="E185" s="60" t="s">
        <v>124</v>
      </c>
      <c r="F185" s="60" t="s">
        <v>58</v>
      </c>
      <c r="G185" s="60">
        <v>2015</v>
      </c>
      <c r="H185" s="60">
        <v>116106.921875</v>
      </c>
      <c r="I185" s="60">
        <v>94489.418212999997</v>
      </c>
      <c r="J185" s="60">
        <v>21617.511597000001</v>
      </c>
      <c r="K185" s="60">
        <v>67207.523438000004</v>
      </c>
    </row>
    <row r="186" spans="1:11">
      <c r="A186" s="61" t="str">
        <f t="shared" si="2"/>
        <v>B2 referenceSerbia2020</v>
      </c>
      <c r="B186" s="60">
        <v>5</v>
      </c>
      <c r="C186" s="60" t="s">
        <v>55</v>
      </c>
      <c r="D186" s="60" t="s">
        <v>123</v>
      </c>
      <c r="E186" s="60" t="s">
        <v>124</v>
      </c>
      <c r="F186" s="60" t="s">
        <v>58</v>
      </c>
      <c r="G186" s="60">
        <v>2020</v>
      </c>
      <c r="H186" s="60">
        <v>122324.609375</v>
      </c>
      <c r="I186" s="60">
        <v>99554.719482999993</v>
      </c>
      <c r="J186" s="60">
        <v>22769.893188999999</v>
      </c>
      <c r="K186" s="60">
        <v>67445.1875</v>
      </c>
    </row>
    <row r="187" spans="1:11">
      <c r="A187" s="61" t="str">
        <f t="shared" si="2"/>
        <v>B2 referenceSerbia2025</v>
      </c>
      <c r="B187" s="60">
        <v>5</v>
      </c>
      <c r="C187" s="60" t="s">
        <v>55</v>
      </c>
      <c r="D187" s="60" t="s">
        <v>123</v>
      </c>
      <c r="E187" s="60" t="s">
        <v>124</v>
      </c>
      <c r="F187" s="60" t="s">
        <v>58</v>
      </c>
      <c r="G187" s="60">
        <v>2025</v>
      </c>
      <c r="H187" s="60">
        <v>127251.828125</v>
      </c>
      <c r="I187" s="60">
        <v>103570.18603500001</v>
      </c>
      <c r="J187" s="60">
        <v>23681.649414</v>
      </c>
      <c r="K187" s="60">
        <v>68017.65625</v>
      </c>
    </row>
    <row r="188" spans="1:11">
      <c r="A188" s="61" t="str">
        <f t="shared" si="2"/>
        <v>B2 referenceSerbia2030</v>
      </c>
      <c r="B188" s="60">
        <v>5</v>
      </c>
      <c r="C188" s="60" t="s">
        <v>55</v>
      </c>
      <c r="D188" s="60" t="s">
        <v>123</v>
      </c>
      <c r="E188" s="60" t="s">
        <v>124</v>
      </c>
      <c r="F188" s="60" t="s">
        <v>58</v>
      </c>
      <c r="G188" s="60">
        <v>2030</v>
      </c>
      <c r="H188" s="60">
        <v>132986.171875</v>
      </c>
      <c r="I188" s="60">
        <v>108242.41699300001</v>
      </c>
      <c r="J188" s="60">
        <v>24743.757568000001</v>
      </c>
      <c r="K188" s="60">
        <v>68572.390625</v>
      </c>
    </row>
    <row r="189" spans="1:11">
      <c r="A189" s="61" t="str">
        <f t="shared" si="2"/>
        <v>B2 referenceSweden2005</v>
      </c>
      <c r="B189" s="60">
        <v>5</v>
      </c>
      <c r="C189" s="60" t="s">
        <v>55</v>
      </c>
      <c r="D189" s="60" t="s">
        <v>125</v>
      </c>
      <c r="E189" s="60" t="s">
        <v>126</v>
      </c>
      <c r="F189" s="60" t="s">
        <v>81</v>
      </c>
      <c r="G189" s="60">
        <v>2005</v>
      </c>
      <c r="H189" s="60">
        <v>1086335.75</v>
      </c>
      <c r="I189" s="60">
        <v>815444.078125</v>
      </c>
      <c r="J189" s="60">
        <v>270891.8125</v>
      </c>
      <c r="K189" s="60">
        <v>1796521.625</v>
      </c>
    </row>
    <row r="190" spans="1:11">
      <c r="A190" s="61" t="str">
        <f t="shared" si="2"/>
        <v>B2 referenceSweden2010</v>
      </c>
      <c r="B190" s="60">
        <v>5</v>
      </c>
      <c r="C190" s="60" t="s">
        <v>55</v>
      </c>
      <c r="D190" s="60" t="s">
        <v>125</v>
      </c>
      <c r="E190" s="60" t="s">
        <v>126</v>
      </c>
      <c r="F190" s="60" t="s">
        <v>81</v>
      </c>
      <c r="G190" s="60">
        <v>2010</v>
      </c>
      <c r="H190" s="60">
        <v>1111402.375</v>
      </c>
      <c r="I190" s="60">
        <v>833925.742188</v>
      </c>
      <c r="J190" s="60">
        <v>277476.542969</v>
      </c>
      <c r="K190" s="60">
        <v>1796521.75</v>
      </c>
    </row>
    <row r="191" spans="1:11">
      <c r="A191" s="61" t="str">
        <f t="shared" si="2"/>
        <v>B2 referenceSweden2015</v>
      </c>
      <c r="B191" s="60">
        <v>5</v>
      </c>
      <c r="C191" s="60" t="s">
        <v>55</v>
      </c>
      <c r="D191" s="60" t="s">
        <v>125</v>
      </c>
      <c r="E191" s="60" t="s">
        <v>126</v>
      </c>
      <c r="F191" s="60" t="s">
        <v>81</v>
      </c>
      <c r="G191" s="60">
        <v>2015</v>
      </c>
      <c r="H191" s="60">
        <v>1141868</v>
      </c>
      <c r="I191" s="60">
        <v>856608.40625</v>
      </c>
      <c r="J191" s="60">
        <v>285259.808594</v>
      </c>
      <c r="K191" s="60">
        <v>1801663.875</v>
      </c>
    </row>
    <row r="192" spans="1:11">
      <c r="A192" s="61" t="str">
        <f t="shared" si="2"/>
        <v>B2 referenceSweden2020</v>
      </c>
      <c r="B192" s="60">
        <v>5</v>
      </c>
      <c r="C192" s="60" t="s">
        <v>55</v>
      </c>
      <c r="D192" s="60" t="s">
        <v>125</v>
      </c>
      <c r="E192" s="60" t="s">
        <v>126</v>
      </c>
      <c r="F192" s="60" t="s">
        <v>81</v>
      </c>
      <c r="G192" s="60">
        <v>2020</v>
      </c>
      <c r="H192" s="60">
        <v>1183229.875</v>
      </c>
      <c r="I192" s="60">
        <v>887616</v>
      </c>
      <c r="J192" s="60">
        <v>295613.882813</v>
      </c>
      <c r="K192" s="60">
        <v>1806052.75</v>
      </c>
    </row>
    <row r="193" spans="1:11">
      <c r="A193" s="61" t="str">
        <f t="shared" si="2"/>
        <v>B2 referenceSweden2025</v>
      </c>
      <c r="B193" s="60">
        <v>5</v>
      </c>
      <c r="C193" s="60" t="s">
        <v>55</v>
      </c>
      <c r="D193" s="60" t="s">
        <v>125</v>
      </c>
      <c r="E193" s="60" t="s">
        <v>126</v>
      </c>
      <c r="F193" s="60" t="s">
        <v>81</v>
      </c>
      <c r="G193" s="60">
        <v>2025</v>
      </c>
      <c r="H193" s="60">
        <v>1228544.25</v>
      </c>
      <c r="I193" s="60">
        <v>921762.320313</v>
      </c>
      <c r="J193" s="60">
        <v>306782.242188</v>
      </c>
      <c r="K193" s="60">
        <v>1817383.875</v>
      </c>
    </row>
    <row r="194" spans="1:11">
      <c r="A194" s="61" t="str">
        <f t="shared" ref="A194:A257" si="3">CONCATENATE(C194,E194,G194)</f>
        <v>B2 referenceSweden2030</v>
      </c>
      <c r="B194" s="60">
        <v>5</v>
      </c>
      <c r="C194" s="60" t="s">
        <v>55</v>
      </c>
      <c r="D194" s="60" t="s">
        <v>125</v>
      </c>
      <c r="E194" s="60" t="s">
        <v>126</v>
      </c>
      <c r="F194" s="60" t="s">
        <v>81</v>
      </c>
      <c r="G194" s="60">
        <v>2030</v>
      </c>
      <c r="H194" s="60">
        <v>1280227.625</v>
      </c>
      <c r="I194" s="60">
        <v>960898.148438</v>
      </c>
      <c r="J194" s="60">
        <v>319329.632813</v>
      </c>
      <c r="K194" s="60">
        <v>1833748.625</v>
      </c>
    </row>
    <row r="195" spans="1:11">
      <c r="A195" s="61" t="str">
        <f t="shared" si="3"/>
        <v>B2 referenceSlovenia2005</v>
      </c>
      <c r="B195" s="60">
        <v>5</v>
      </c>
      <c r="C195" s="60" t="s">
        <v>55</v>
      </c>
      <c r="D195" s="60" t="s">
        <v>127</v>
      </c>
      <c r="E195" s="60" t="s">
        <v>128</v>
      </c>
      <c r="F195" s="60" t="s">
        <v>58</v>
      </c>
      <c r="G195" s="60">
        <v>2005</v>
      </c>
      <c r="H195" s="60">
        <v>143063.53125</v>
      </c>
      <c r="I195" s="60">
        <v>111907.49096700001</v>
      </c>
      <c r="J195" s="60">
        <v>31156.040405</v>
      </c>
      <c r="K195" s="60">
        <v>87921.882813000004</v>
      </c>
    </row>
    <row r="196" spans="1:11">
      <c r="A196" s="61" t="str">
        <f t="shared" si="3"/>
        <v>B2 referenceSlovenia2010</v>
      </c>
      <c r="B196" s="60">
        <v>5</v>
      </c>
      <c r="C196" s="60" t="s">
        <v>55</v>
      </c>
      <c r="D196" s="60" t="s">
        <v>127</v>
      </c>
      <c r="E196" s="60" t="s">
        <v>128</v>
      </c>
      <c r="F196" s="60" t="s">
        <v>58</v>
      </c>
      <c r="G196" s="60">
        <v>2010</v>
      </c>
      <c r="H196" s="60">
        <v>148456.296875</v>
      </c>
      <c r="I196" s="60">
        <v>116212.259521</v>
      </c>
      <c r="J196" s="60">
        <v>32244.046752999999</v>
      </c>
      <c r="K196" s="60">
        <v>89348.46875</v>
      </c>
    </row>
    <row r="197" spans="1:11">
      <c r="A197" s="61" t="str">
        <f t="shared" si="3"/>
        <v>B2 referenceSlovenia2015</v>
      </c>
      <c r="B197" s="60">
        <v>5</v>
      </c>
      <c r="C197" s="60" t="s">
        <v>55</v>
      </c>
      <c r="D197" s="60" t="s">
        <v>127</v>
      </c>
      <c r="E197" s="60" t="s">
        <v>128</v>
      </c>
      <c r="F197" s="60" t="s">
        <v>58</v>
      </c>
      <c r="G197" s="60">
        <v>2015</v>
      </c>
      <c r="H197" s="60">
        <v>153202.71875</v>
      </c>
      <c r="I197" s="60">
        <v>120043.236328</v>
      </c>
      <c r="J197" s="60">
        <v>33159.478272</v>
      </c>
      <c r="K197" s="60">
        <v>90434.148438000004</v>
      </c>
    </row>
    <row r="198" spans="1:11">
      <c r="A198" s="61" t="str">
        <f t="shared" si="3"/>
        <v>B2 referenceSlovenia2020</v>
      </c>
      <c r="B198" s="60">
        <v>5</v>
      </c>
      <c r="C198" s="60" t="s">
        <v>55</v>
      </c>
      <c r="D198" s="60" t="s">
        <v>127</v>
      </c>
      <c r="E198" s="60" t="s">
        <v>128</v>
      </c>
      <c r="F198" s="60" t="s">
        <v>58</v>
      </c>
      <c r="G198" s="60">
        <v>2020</v>
      </c>
      <c r="H198" s="60">
        <v>158065.171875</v>
      </c>
      <c r="I198" s="60">
        <v>123867.95190499999</v>
      </c>
      <c r="J198" s="60">
        <v>34197.228516000003</v>
      </c>
      <c r="K198" s="60">
        <v>91745.085938000004</v>
      </c>
    </row>
    <row r="199" spans="1:11">
      <c r="A199" s="61" t="str">
        <f t="shared" si="3"/>
        <v>B2 referenceSlovenia2025</v>
      </c>
      <c r="B199" s="60">
        <v>5</v>
      </c>
      <c r="C199" s="60" t="s">
        <v>55</v>
      </c>
      <c r="D199" s="60" t="s">
        <v>127</v>
      </c>
      <c r="E199" s="60" t="s">
        <v>128</v>
      </c>
      <c r="F199" s="60" t="s">
        <v>58</v>
      </c>
      <c r="G199" s="60">
        <v>2025</v>
      </c>
      <c r="H199" s="60">
        <v>162013.203125</v>
      </c>
      <c r="I199" s="60">
        <v>126982.41211</v>
      </c>
      <c r="J199" s="60">
        <v>35030.800048999998</v>
      </c>
      <c r="K199" s="60">
        <v>93434.710938000004</v>
      </c>
    </row>
    <row r="200" spans="1:11">
      <c r="A200" s="61" t="str">
        <f t="shared" si="3"/>
        <v>B2 referenceSlovenia2030</v>
      </c>
      <c r="B200" s="60">
        <v>5</v>
      </c>
      <c r="C200" s="60" t="s">
        <v>55</v>
      </c>
      <c r="D200" s="60" t="s">
        <v>127</v>
      </c>
      <c r="E200" s="60" t="s">
        <v>128</v>
      </c>
      <c r="F200" s="60" t="s">
        <v>58</v>
      </c>
      <c r="G200" s="60">
        <v>2030</v>
      </c>
      <c r="H200" s="60">
        <v>162955.5</v>
      </c>
      <c r="I200" s="60">
        <v>127748.109375</v>
      </c>
      <c r="J200" s="60">
        <v>35207.381348000003</v>
      </c>
      <c r="K200" s="60">
        <v>95328.78125</v>
      </c>
    </row>
    <row r="201" spans="1:11">
      <c r="A201" s="61" t="str">
        <f t="shared" si="3"/>
        <v>B2 referenceSlovakia2005</v>
      </c>
      <c r="B201" s="60">
        <v>5</v>
      </c>
      <c r="C201" s="60" t="s">
        <v>55</v>
      </c>
      <c r="D201" s="60" t="s">
        <v>129</v>
      </c>
      <c r="E201" s="60" t="s">
        <v>130</v>
      </c>
      <c r="F201" s="60" t="s">
        <v>70</v>
      </c>
      <c r="G201" s="60">
        <v>2005</v>
      </c>
      <c r="H201" s="60">
        <v>156743.0625</v>
      </c>
      <c r="I201" s="60">
        <v>127355.60254000001</v>
      </c>
      <c r="J201" s="60">
        <v>29387.444579999999</v>
      </c>
      <c r="K201" s="60">
        <v>159588.6875</v>
      </c>
    </row>
    <row r="202" spans="1:11">
      <c r="A202" s="61" t="str">
        <f t="shared" si="3"/>
        <v>B2 referenceSlovakia2010</v>
      </c>
      <c r="B202" s="60">
        <v>5</v>
      </c>
      <c r="C202" s="60" t="s">
        <v>55</v>
      </c>
      <c r="D202" s="60" t="s">
        <v>129</v>
      </c>
      <c r="E202" s="60" t="s">
        <v>130</v>
      </c>
      <c r="F202" s="60" t="s">
        <v>70</v>
      </c>
      <c r="G202" s="60">
        <v>2010</v>
      </c>
      <c r="H202" s="60">
        <v>157664.875</v>
      </c>
      <c r="I202" s="60">
        <v>128350.99951199999</v>
      </c>
      <c r="J202" s="60">
        <v>29313.860840000001</v>
      </c>
      <c r="K202" s="60">
        <v>161871.75</v>
      </c>
    </row>
    <row r="203" spans="1:11">
      <c r="A203" s="61" t="str">
        <f t="shared" si="3"/>
        <v>B2 referenceSlovakia2015</v>
      </c>
      <c r="B203" s="60">
        <v>5</v>
      </c>
      <c r="C203" s="60" t="s">
        <v>55</v>
      </c>
      <c r="D203" s="60" t="s">
        <v>129</v>
      </c>
      <c r="E203" s="60" t="s">
        <v>130</v>
      </c>
      <c r="F203" s="60" t="s">
        <v>70</v>
      </c>
      <c r="G203" s="60">
        <v>2015</v>
      </c>
      <c r="H203" s="60">
        <v>157687.328125</v>
      </c>
      <c r="I203" s="60">
        <v>128640.158203</v>
      </c>
      <c r="J203" s="60">
        <v>29047.177734000001</v>
      </c>
      <c r="K203" s="60">
        <v>162689.953125</v>
      </c>
    </row>
    <row r="204" spans="1:11">
      <c r="A204" s="61" t="str">
        <f t="shared" si="3"/>
        <v>B2 referenceSlovakia2020</v>
      </c>
      <c r="B204" s="60">
        <v>5</v>
      </c>
      <c r="C204" s="60" t="s">
        <v>55</v>
      </c>
      <c r="D204" s="60" t="s">
        <v>129</v>
      </c>
      <c r="E204" s="60" t="s">
        <v>130</v>
      </c>
      <c r="F204" s="60" t="s">
        <v>70</v>
      </c>
      <c r="G204" s="60">
        <v>2020</v>
      </c>
      <c r="H204" s="60">
        <v>157087.3125</v>
      </c>
      <c r="I204" s="60">
        <v>128130.43359499999</v>
      </c>
      <c r="J204" s="60">
        <v>28956.890868999999</v>
      </c>
      <c r="K204" s="60">
        <v>162518.171875</v>
      </c>
    </row>
    <row r="205" spans="1:11">
      <c r="A205" s="61" t="str">
        <f t="shared" si="3"/>
        <v>B2 referenceSlovakia2025</v>
      </c>
      <c r="B205" s="60">
        <v>5</v>
      </c>
      <c r="C205" s="60" t="s">
        <v>55</v>
      </c>
      <c r="D205" s="60" t="s">
        <v>129</v>
      </c>
      <c r="E205" s="60" t="s">
        <v>130</v>
      </c>
      <c r="F205" s="60" t="s">
        <v>70</v>
      </c>
      <c r="G205" s="60">
        <v>2025</v>
      </c>
      <c r="H205" s="60">
        <v>157582.5</v>
      </c>
      <c r="I205" s="60">
        <v>128560.320312</v>
      </c>
      <c r="J205" s="60">
        <v>29022.177735000001</v>
      </c>
      <c r="K205" s="60">
        <v>163197.96875</v>
      </c>
    </row>
    <row r="206" spans="1:11">
      <c r="A206" s="61" t="str">
        <f t="shared" si="3"/>
        <v>B2 referenceSlovakia2030</v>
      </c>
      <c r="B206" s="60">
        <v>5</v>
      </c>
      <c r="C206" s="60" t="s">
        <v>55</v>
      </c>
      <c r="D206" s="60" t="s">
        <v>129</v>
      </c>
      <c r="E206" s="60" t="s">
        <v>130</v>
      </c>
      <c r="F206" s="60" t="s">
        <v>70</v>
      </c>
      <c r="G206" s="60">
        <v>2030</v>
      </c>
      <c r="H206" s="60">
        <v>156526.0625</v>
      </c>
      <c r="I206" s="60">
        <v>127522.135742</v>
      </c>
      <c r="J206" s="60">
        <v>29003.939452999999</v>
      </c>
      <c r="K206" s="60">
        <v>163186.765625</v>
      </c>
    </row>
    <row r="207" spans="1:11">
      <c r="A207" s="61" t="str">
        <f t="shared" si="3"/>
        <v>B2 referenceTurkey2005</v>
      </c>
      <c r="B207" s="60">
        <v>5</v>
      </c>
      <c r="C207" s="60" t="s">
        <v>55</v>
      </c>
      <c r="D207" s="60" t="s">
        <v>131</v>
      </c>
      <c r="E207" s="60" t="s">
        <v>132</v>
      </c>
      <c r="F207" s="60" t="s">
        <v>58</v>
      </c>
      <c r="G207" s="60">
        <v>2005</v>
      </c>
      <c r="H207" s="60">
        <v>506678.90625</v>
      </c>
      <c r="I207" s="60">
        <v>357151.99121100002</v>
      </c>
      <c r="J207" s="60">
        <v>149526.93798799999</v>
      </c>
      <c r="K207" s="60">
        <v>1029153.0625</v>
      </c>
    </row>
    <row r="208" spans="1:11">
      <c r="A208" s="61" t="str">
        <f t="shared" si="3"/>
        <v>B2 referenceTurkey2010</v>
      </c>
      <c r="B208" s="60">
        <v>5</v>
      </c>
      <c r="C208" s="60" t="s">
        <v>55</v>
      </c>
      <c r="D208" s="60" t="s">
        <v>131</v>
      </c>
      <c r="E208" s="60" t="s">
        <v>132</v>
      </c>
      <c r="F208" s="60" t="s">
        <v>58</v>
      </c>
      <c r="G208" s="60">
        <v>2010</v>
      </c>
      <c r="H208" s="60">
        <v>513845.28125</v>
      </c>
      <c r="I208" s="60">
        <v>362128.082031</v>
      </c>
      <c r="J208" s="60">
        <v>151717.18017599999</v>
      </c>
      <c r="K208" s="60">
        <v>1026836.9375</v>
      </c>
    </row>
    <row r="209" spans="1:11">
      <c r="A209" s="61" t="str">
        <f t="shared" si="3"/>
        <v>B2 referenceTurkey2015</v>
      </c>
      <c r="B209" s="60">
        <v>5</v>
      </c>
      <c r="C209" s="60" t="s">
        <v>55</v>
      </c>
      <c r="D209" s="60" t="s">
        <v>131</v>
      </c>
      <c r="E209" s="60" t="s">
        <v>132</v>
      </c>
      <c r="F209" s="60" t="s">
        <v>58</v>
      </c>
      <c r="G209" s="60">
        <v>2015</v>
      </c>
      <c r="H209" s="60">
        <v>516378.21875</v>
      </c>
      <c r="I209" s="60">
        <v>363831.98437600001</v>
      </c>
      <c r="J209" s="60">
        <v>152546.18457000001</v>
      </c>
      <c r="K209" s="60">
        <v>1026206.3125</v>
      </c>
    </row>
    <row r="210" spans="1:11">
      <c r="A210" s="61" t="str">
        <f t="shared" si="3"/>
        <v>B2 referenceTurkey2020</v>
      </c>
      <c r="B210" s="60">
        <v>5</v>
      </c>
      <c r="C210" s="60" t="s">
        <v>55</v>
      </c>
      <c r="D210" s="60" t="s">
        <v>131</v>
      </c>
      <c r="E210" s="60" t="s">
        <v>132</v>
      </c>
      <c r="F210" s="60" t="s">
        <v>58</v>
      </c>
      <c r="G210" s="60">
        <v>2020</v>
      </c>
      <c r="H210" s="60">
        <v>516669.125</v>
      </c>
      <c r="I210" s="60">
        <v>363954.69043000002</v>
      </c>
      <c r="J210" s="60">
        <v>152714.357422</v>
      </c>
      <c r="K210" s="60">
        <v>1024943.9375</v>
      </c>
    </row>
    <row r="211" spans="1:11">
      <c r="A211" s="61" t="str">
        <f t="shared" si="3"/>
        <v>B2 referenceTurkey2025</v>
      </c>
      <c r="B211" s="60">
        <v>5</v>
      </c>
      <c r="C211" s="60" t="s">
        <v>55</v>
      </c>
      <c r="D211" s="60" t="s">
        <v>131</v>
      </c>
      <c r="E211" s="60" t="s">
        <v>132</v>
      </c>
      <c r="F211" s="60" t="s">
        <v>58</v>
      </c>
      <c r="G211" s="60">
        <v>2025</v>
      </c>
      <c r="H211" s="60">
        <v>513694.3125</v>
      </c>
      <c r="I211" s="60">
        <v>361779.83203200001</v>
      </c>
      <c r="J211" s="60">
        <v>151914.476563</v>
      </c>
      <c r="K211" s="60">
        <v>1024100.0625</v>
      </c>
    </row>
    <row r="212" spans="1:11">
      <c r="A212" s="61" t="str">
        <f t="shared" si="3"/>
        <v>B2 referenceTurkey2030</v>
      </c>
      <c r="B212" s="60">
        <v>5</v>
      </c>
      <c r="C212" s="60" t="s">
        <v>55</v>
      </c>
      <c r="D212" s="60" t="s">
        <v>131</v>
      </c>
      <c r="E212" s="60" t="s">
        <v>132</v>
      </c>
      <c r="F212" s="60" t="s">
        <v>58</v>
      </c>
      <c r="G212" s="60">
        <v>2030</v>
      </c>
      <c r="H212" s="60">
        <v>510949.53125</v>
      </c>
      <c r="I212" s="60">
        <v>359781.91992199997</v>
      </c>
      <c r="J212" s="60">
        <v>151167.76611299999</v>
      </c>
      <c r="K212" s="60">
        <v>1023036.8125</v>
      </c>
    </row>
    <row r="213" spans="1:11">
      <c r="A213" s="61" t="str">
        <f t="shared" si="3"/>
        <v>B2 referenceUkraine2005</v>
      </c>
      <c r="B213" s="60">
        <v>5</v>
      </c>
      <c r="C213" s="60" t="s">
        <v>55</v>
      </c>
      <c r="D213" s="60" t="s">
        <v>133</v>
      </c>
      <c r="E213" s="60" t="s">
        <v>134</v>
      </c>
      <c r="F213" s="60" t="s">
        <v>61</v>
      </c>
      <c r="G213" s="60">
        <v>2005</v>
      </c>
      <c r="H213" s="60">
        <v>566251.625</v>
      </c>
      <c r="I213" s="60">
        <v>446387.20507899998</v>
      </c>
      <c r="J213" s="60">
        <v>119864.344727</v>
      </c>
      <c r="K213" s="60">
        <v>623855</v>
      </c>
    </row>
    <row r="214" spans="1:11">
      <c r="A214" s="61" t="str">
        <f t="shared" si="3"/>
        <v>B2 referenceUkraine2010</v>
      </c>
      <c r="B214" s="60">
        <v>5</v>
      </c>
      <c r="C214" s="60" t="s">
        <v>55</v>
      </c>
      <c r="D214" s="60" t="s">
        <v>133</v>
      </c>
      <c r="E214" s="60" t="s">
        <v>134</v>
      </c>
      <c r="F214" s="60" t="s">
        <v>61</v>
      </c>
      <c r="G214" s="60">
        <v>2010</v>
      </c>
      <c r="H214" s="60">
        <v>576787.0625</v>
      </c>
      <c r="I214" s="60">
        <v>455104.277344</v>
      </c>
      <c r="J214" s="60">
        <v>121682.806641</v>
      </c>
      <c r="K214" s="60">
        <v>625155.5625</v>
      </c>
    </row>
    <row r="215" spans="1:11">
      <c r="A215" s="61" t="str">
        <f t="shared" si="3"/>
        <v>B2 referenceUkraine2015</v>
      </c>
      <c r="B215" s="60">
        <v>5</v>
      </c>
      <c r="C215" s="60" t="s">
        <v>55</v>
      </c>
      <c r="D215" s="60" t="s">
        <v>133</v>
      </c>
      <c r="E215" s="60" t="s">
        <v>134</v>
      </c>
      <c r="F215" s="60" t="s">
        <v>61</v>
      </c>
      <c r="G215" s="60">
        <v>2015</v>
      </c>
      <c r="H215" s="60">
        <v>582024.375</v>
      </c>
      <c r="I215" s="60">
        <v>459749.800781</v>
      </c>
      <c r="J215" s="60">
        <v>122274.520508</v>
      </c>
      <c r="K215" s="60">
        <v>621721.625</v>
      </c>
    </row>
    <row r="216" spans="1:11">
      <c r="A216" s="61" t="str">
        <f t="shared" si="3"/>
        <v>B2 referenceUkraine2020</v>
      </c>
      <c r="B216" s="60">
        <v>5</v>
      </c>
      <c r="C216" s="60" t="s">
        <v>55</v>
      </c>
      <c r="D216" s="60" t="s">
        <v>133</v>
      </c>
      <c r="E216" s="60" t="s">
        <v>134</v>
      </c>
      <c r="F216" s="60" t="s">
        <v>61</v>
      </c>
      <c r="G216" s="60">
        <v>2020</v>
      </c>
      <c r="H216" s="60">
        <v>587525.125</v>
      </c>
      <c r="I216" s="60">
        <v>464592.863281</v>
      </c>
      <c r="J216" s="60">
        <v>122932.24707100001</v>
      </c>
      <c r="K216" s="60">
        <v>619539.6875</v>
      </c>
    </row>
    <row r="217" spans="1:11">
      <c r="A217" s="61" t="str">
        <f t="shared" si="3"/>
        <v>B2 referenceUkraine2025</v>
      </c>
      <c r="B217" s="60">
        <v>5</v>
      </c>
      <c r="C217" s="60" t="s">
        <v>55</v>
      </c>
      <c r="D217" s="60" t="s">
        <v>133</v>
      </c>
      <c r="E217" s="60" t="s">
        <v>134</v>
      </c>
      <c r="F217" s="60" t="s">
        <v>61</v>
      </c>
      <c r="G217" s="60">
        <v>2025</v>
      </c>
      <c r="H217" s="60">
        <v>591224</v>
      </c>
      <c r="I217" s="60">
        <v>468168.691406</v>
      </c>
      <c r="J217" s="60">
        <v>123055.353028</v>
      </c>
      <c r="K217" s="60">
        <v>617199.625</v>
      </c>
    </row>
    <row r="218" spans="1:11">
      <c r="A218" s="61" t="str">
        <f t="shared" si="3"/>
        <v>B2 referenceUkraine2030</v>
      </c>
      <c r="B218" s="60">
        <v>5</v>
      </c>
      <c r="C218" s="60" t="s">
        <v>55</v>
      </c>
      <c r="D218" s="60" t="s">
        <v>133</v>
      </c>
      <c r="E218" s="60" t="s">
        <v>134</v>
      </c>
      <c r="F218" s="60" t="s">
        <v>61</v>
      </c>
      <c r="G218" s="60">
        <v>2030</v>
      </c>
      <c r="H218" s="60">
        <v>595813.5</v>
      </c>
      <c r="I218" s="60">
        <v>472214.117188</v>
      </c>
      <c r="J218" s="60">
        <v>123599.408691</v>
      </c>
      <c r="K218" s="60">
        <v>615622.0625</v>
      </c>
    </row>
    <row r="219" spans="1:11">
      <c r="A219" s="61" t="str">
        <f t="shared" si="3"/>
        <v>B2 referenceUnited Kingdom2005</v>
      </c>
      <c r="B219" s="60">
        <v>5</v>
      </c>
      <c r="C219" s="60" t="s">
        <v>55</v>
      </c>
      <c r="D219" s="60" t="s">
        <v>135</v>
      </c>
      <c r="E219" s="60" t="s">
        <v>136</v>
      </c>
      <c r="F219" s="60" t="s">
        <v>70</v>
      </c>
      <c r="G219" s="60">
        <v>2005</v>
      </c>
      <c r="H219" s="60">
        <v>147555.921875</v>
      </c>
      <c r="I219" s="60">
        <v>115948.5625</v>
      </c>
      <c r="J219" s="60">
        <v>31607.355468999998</v>
      </c>
      <c r="K219" s="60">
        <v>195162.90625</v>
      </c>
    </row>
    <row r="220" spans="1:11">
      <c r="A220" s="61" t="str">
        <f t="shared" si="3"/>
        <v>B2 referenceUnited Kingdom2010</v>
      </c>
      <c r="B220" s="60">
        <v>5</v>
      </c>
      <c r="C220" s="60" t="s">
        <v>55</v>
      </c>
      <c r="D220" s="60" t="s">
        <v>135</v>
      </c>
      <c r="E220" s="60" t="s">
        <v>136</v>
      </c>
      <c r="F220" s="60" t="s">
        <v>70</v>
      </c>
      <c r="G220" s="60">
        <v>2010</v>
      </c>
      <c r="H220" s="60">
        <v>155831.09375</v>
      </c>
      <c r="I220" s="60">
        <v>122537.514648</v>
      </c>
      <c r="J220" s="60">
        <v>33293.552490000002</v>
      </c>
      <c r="K220" s="60">
        <v>196235.4375</v>
      </c>
    </row>
    <row r="221" spans="1:11">
      <c r="A221" s="61" t="str">
        <f t="shared" si="3"/>
        <v>B2 referenceUnited Kingdom2015</v>
      </c>
      <c r="B221" s="60">
        <v>5</v>
      </c>
      <c r="C221" s="60" t="s">
        <v>55</v>
      </c>
      <c r="D221" s="60" t="s">
        <v>135</v>
      </c>
      <c r="E221" s="60" t="s">
        <v>136</v>
      </c>
      <c r="F221" s="60" t="s">
        <v>70</v>
      </c>
      <c r="G221" s="60">
        <v>2015</v>
      </c>
      <c r="H221" s="60">
        <v>166027.53125</v>
      </c>
      <c r="I221" s="60">
        <v>130619.31543</v>
      </c>
      <c r="J221" s="60">
        <v>35408.227783000002</v>
      </c>
      <c r="K221" s="60">
        <v>197566.421875</v>
      </c>
    </row>
    <row r="222" spans="1:11">
      <c r="A222" s="61" t="str">
        <f t="shared" si="3"/>
        <v>B2 referenceUnited Kingdom2020</v>
      </c>
      <c r="B222" s="60">
        <v>5</v>
      </c>
      <c r="C222" s="60" t="s">
        <v>55</v>
      </c>
      <c r="D222" s="60" t="s">
        <v>135</v>
      </c>
      <c r="E222" s="60" t="s">
        <v>136</v>
      </c>
      <c r="F222" s="60" t="s">
        <v>70</v>
      </c>
      <c r="G222" s="60">
        <v>2020</v>
      </c>
      <c r="H222" s="60">
        <v>174489.015625</v>
      </c>
      <c r="I222" s="60">
        <v>137329.724609</v>
      </c>
      <c r="J222" s="60">
        <v>37159.300537000003</v>
      </c>
      <c r="K222" s="60">
        <v>198058.96875</v>
      </c>
    </row>
    <row r="223" spans="1:11">
      <c r="A223" s="61" t="str">
        <f t="shared" si="3"/>
        <v>B2 referenceUnited Kingdom2025</v>
      </c>
      <c r="B223" s="60">
        <v>5</v>
      </c>
      <c r="C223" s="60" t="s">
        <v>55</v>
      </c>
      <c r="D223" s="60" t="s">
        <v>135</v>
      </c>
      <c r="E223" s="60" t="s">
        <v>136</v>
      </c>
      <c r="F223" s="60" t="s">
        <v>70</v>
      </c>
      <c r="G223" s="60">
        <v>2025</v>
      </c>
      <c r="H223" s="60">
        <v>183045.75</v>
      </c>
      <c r="I223" s="60">
        <v>144200.84472699999</v>
      </c>
      <c r="J223" s="60">
        <v>38844.862061</v>
      </c>
      <c r="K223" s="60">
        <v>199391.375</v>
      </c>
    </row>
    <row r="224" spans="1:11">
      <c r="A224" s="61" t="str">
        <f t="shared" si="3"/>
        <v>B2 referenceUnited Kingdom2030</v>
      </c>
      <c r="B224" s="60">
        <v>5</v>
      </c>
      <c r="C224" s="60" t="s">
        <v>55</v>
      </c>
      <c r="D224" s="60" t="s">
        <v>135</v>
      </c>
      <c r="E224" s="60" t="s">
        <v>136</v>
      </c>
      <c r="F224" s="60" t="s">
        <v>70</v>
      </c>
      <c r="G224" s="60">
        <v>2030</v>
      </c>
      <c r="H224" s="60">
        <v>191344.046875</v>
      </c>
      <c r="I224" s="60">
        <v>150792.72949200001</v>
      </c>
      <c r="J224" s="60">
        <v>40551.304931999999</v>
      </c>
      <c r="K224" s="60">
        <v>200686.671875</v>
      </c>
    </row>
    <row r="225" spans="1:11">
      <c r="A225" s="61" t="str">
        <f t="shared" si="3"/>
        <v>B2 carbonAlbania2005</v>
      </c>
      <c r="B225" s="60">
        <v>6</v>
      </c>
      <c r="C225" s="60" t="s">
        <v>137</v>
      </c>
      <c r="D225" s="60" t="s">
        <v>56</v>
      </c>
      <c r="E225" s="60" t="s">
        <v>57</v>
      </c>
      <c r="F225" s="60" t="s">
        <v>58</v>
      </c>
      <c r="G225" s="60">
        <v>2005</v>
      </c>
      <c r="H225" s="60">
        <v>26918.929688</v>
      </c>
      <c r="I225" s="60">
        <v>21064.320922999999</v>
      </c>
      <c r="J225" s="60">
        <v>5854.6109619999997</v>
      </c>
      <c r="K225" s="60">
        <v>29489.664063</v>
      </c>
    </row>
    <row r="226" spans="1:11">
      <c r="A226" s="61" t="str">
        <f t="shared" si="3"/>
        <v>B2 carbonAlbania2010</v>
      </c>
      <c r="B226" s="60">
        <v>6</v>
      </c>
      <c r="C226" s="60" t="s">
        <v>137</v>
      </c>
      <c r="D226" s="60" t="s">
        <v>56</v>
      </c>
      <c r="E226" s="60" t="s">
        <v>57</v>
      </c>
      <c r="F226" s="60" t="s">
        <v>58</v>
      </c>
      <c r="G226" s="60">
        <v>2010</v>
      </c>
      <c r="H226" s="60">
        <v>28136.9375</v>
      </c>
      <c r="I226" s="60">
        <v>22044.361207000002</v>
      </c>
      <c r="J226" s="60">
        <v>6092.5782769999996</v>
      </c>
      <c r="K226" s="60">
        <v>29846.185547000001</v>
      </c>
    </row>
    <row r="227" spans="1:11">
      <c r="A227" s="61" t="str">
        <f t="shared" si="3"/>
        <v>B2 carbonAlbania2015</v>
      </c>
      <c r="B227" s="60">
        <v>6</v>
      </c>
      <c r="C227" s="60" t="s">
        <v>137</v>
      </c>
      <c r="D227" s="60" t="s">
        <v>56</v>
      </c>
      <c r="E227" s="60" t="s">
        <v>57</v>
      </c>
      <c r="F227" s="60" t="s">
        <v>58</v>
      </c>
      <c r="G227" s="60">
        <v>2015</v>
      </c>
      <c r="H227" s="60">
        <v>29111.080077999999</v>
      </c>
      <c r="I227" s="60">
        <v>22855.153381</v>
      </c>
      <c r="J227" s="60">
        <v>6255.9284969999999</v>
      </c>
      <c r="K227" s="60">
        <v>29978.511718999998</v>
      </c>
    </row>
    <row r="228" spans="1:11">
      <c r="A228" s="61" t="str">
        <f t="shared" si="3"/>
        <v>B2 carbonAlbania2020</v>
      </c>
      <c r="B228" s="60">
        <v>6</v>
      </c>
      <c r="C228" s="60" t="s">
        <v>137</v>
      </c>
      <c r="D228" s="60" t="s">
        <v>56</v>
      </c>
      <c r="E228" s="60" t="s">
        <v>57</v>
      </c>
      <c r="F228" s="60" t="s">
        <v>58</v>
      </c>
      <c r="G228" s="60">
        <v>2020</v>
      </c>
      <c r="H228" s="60">
        <v>29888.246093999998</v>
      </c>
      <c r="I228" s="60">
        <v>23527.776978000002</v>
      </c>
      <c r="J228" s="60">
        <v>6360.4679260000003</v>
      </c>
      <c r="K228" s="60">
        <v>29963.837890999999</v>
      </c>
    </row>
    <row r="229" spans="1:11">
      <c r="A229" s="61" t="str">
        <f t="shared" si="3"/>
        <v>B2 carbonAlbania2025</v>
      </c>
      <c r="B229" s="60">
        <v>6</v>
      </c>
      <c r="C229" s="60" t="s">
        <v>137</v>
      </c>
      <c r="D229" s="60" t="s">
        <v>56</v>
      </c>
      <c r="E229" s="60" t="s">
        <v>57</v>
      </c>
      <c r="F229" s="60" t="s">
        <v>58</v>
      </c>
      <c r="G229" s="60">
        <v>2025</v>
      </c>
      <c r="H229" s="60">
        <v>30626.130859000001</v>
      </c>
      <c r="I229" s="60">
        <v>24206.656555000001</v>
      </c>
      <c r="J229" s="60">
        <v>6419.473755</v>
      </c>
      <c r="K229" s="60">
        <v>29915.804688</v>
      </c>
    </row>
    <row r="230" spans="1:11">
      <c r="A230" s="61" t="str">
        <f t="shared" si="3"/>
        <v>B2 carbonAlbania2030</v>
      </c>
      <c r="B230" s="60">
        <v>6</v>
      </c>
      <c r="C230" s="60" t="s">
        <v>137</v>
      </c>
      <c r="D230" s="60" t="s">
        <v>56</v>
      </c>
      <c r="E230" s="60" t="s">
        <v>57</v>
      </c>
      <c r="F230" s="60" t="s">
        <v>58</v>
      </c>
      <c r="G230" s="60">
        <v>2030</v>
      </c>
      <c r="H230" s="60">
        <v>31163.974609000001</v>
      </c>
      <c r="I230" s="60">
        <v>24755.568543000001</v>
      </c>
      <c r="J230" s="60">
        <v>6408.4088750000001</v>
      </c>
      <c r="K230" s="60">
        <v>29773.867188</v>
      </c>
    </row>
    <row r="231" spans="1:11">
      <c r="A231" s="61" t="str">
        <f t="shared" si="3"/>
        <v>B2 carbonAustria2005</v>
      </c>
      <c r="B231" s="60">
        <v>6</v>
      </c>
      <c r="C231" s="60" t="s">
        <v>137</v>
      </c>
      <c r="D231" s="60" t="s">
        <v>59</v>
      </c>
      <c r="E231" s="60" t="s">
        <v>60</v>
      </c>
      <c r="F231" s="60" t="s">
        <v>61</v>
      </c>
      <c r="G231" s="60">
        <v>2005</v>
      </c>
      <c r="H231" s="60">
        <v>412394.625</v>
      </c>
      <c r="I231" s="60">
        <v>318634.11328200001</v>
      </c>
      <c r="J231" s="60">
        <v>93760.564452999999</v>
      </c>
      <c r="K231" s="60">
        <v>455235.125</v>
      </c>
    </row>
    <row r="232" spans="1:11">
      <c r="A232" s="61" t="str">
        <f t="shared" si="3"/>
        <v>B2 carbonAustria2010</v>
      </c>
      <c r="B232" s="60">
        <v>6</v>
      </c>
      <c r="C232" s="60" t="s">
        <v>137</v>
      </c>
      <c r="D232" s="60" t="s">
        <v>59</v>
      </c>
      <c r="E232" s="60" t="s">
        <v>60</v>
      </c>
      <c r="F232" s="60" t="s">
        <v>61</v>
      </c>
      <c r="G232" s="60">
        <v>2010</v>
      </c>
      <c r="H232" s="60">
        <v>414247</v>
      </c>
      <c r="I232" s="60">
        <v>319356.77539099997</v>
      </c>
      <c r="J232" s="60">
        <v>94890.269532000006</v>
      </c>
      <c r="K232" s="60">
        <v>462292.84375</v>
      </c>
    </row>
    <row r="233" spans="1:11">
      <c r="A233" s="61" t="str">
        <f t="shared" si="3"/>
        <v>B2 carbonAustria2015</v>
      </c>
      <c r="B233" s="60">
        <v>6</v>
      </c>
      <c r="C233" s="60" t="s">
        <v>137</v>
      </c>
      <c r="D233" s="60" t="s">
        <v>59</v>
      </c>
      <c r="E233" s="60" t="s">
        <v>60</v>
      </c>
      <c r="F233" s="60" t="s">
        <v>61</v>
      </c>
      <c r="G233" s="60">
        <v>2015</v>
      </c>
      <c r="H233" s="60">
        <v>426728.5625</v>
      </c>
      <c r="I233" s="60">
        <v>328732.27929699997</v>
      </c>
      <c r="J233" s="60">
        <v>97996.316407000006</v>
      </c>
      <c r="K233" s="60">
        <v>465925.53125</v>
      </c>
    </row>
    <row r="234" spans="1:11">
      <c r="A234" s="61" t="str">
        <f t="shared" si="3"/>
        <v>B2 carbonAustria2020</v>
      </c>
      <c r="B234" s="60">
        <v>6</v>
      </c>
      <c r="C234" s="60" t="s">
        <v>137</v>
      </c>
      <c r="D234" s="60" t="s">
        <v>59</v>
      </c>
      <c r="E234" s="60" t="s">
        <v>60</v>
      </c>
      <c r="F234" s="60" t="s">
        <v>61</v>
      </c>
      <c r="G234" s="60">
        <v>2020</v>
      </c>
      <c r="H234" s="60">
        <v>447268.9375</v>
      </c>
      <c r="I234" s="60">
        <v>343960.964844</v>
      </c>
      <c r="J234" s="60">
        <v>103307.9375</v>
      </c>
      <c r="K234" s="60">
        <v>468630.46875</v>
      </c>
    </row>
    <row r="235" spans="1:11">
      <c r="A235" s="61" t="str">
        <f t="shared" si="3"/>
        <v>B2 carbonAustria2025</v>
      </c>
      <c r="B235" s="60">
        <v>6</v>
      </c>
      <c r="C235" s="60" t="s">
        <v>137</v>
      </c>
      <c r="D235" s="60" t="s">
        <v>59</v>
      </c>
      <c r="E235" s="60" t="s">
        <v>60</v>
      </c>
      <c r="F235" s="60" t="s">
        <v>61</v>
      </c>
      <c r="G235" s="60">
        <v>2025</v>
      </c>
      <c r="H235" s="60">
        <v>472598.75</v>
      </c>
      <c r="I235" s="60">
        <v>363260.570313</v>
      </c>
      <c r="J235" s="60">
        <v>109338.209961</v>
      </c>
      <c r="K235" s="60">
        <v>473304.96875</v>
      </c>
    </row>
    <row r="236" spans="1:11">
      <c r="A236" s="61" t="str">
        <f t="shared" si="3"/>
        <v>B2 carbonAustria2030</v>
      </c>
      <c r="B236" s="60">
        <v>6</v>
      </c>
      <c r="C236" s="60" t="s">
        <v>137</v>
      </c>
      <c r="D236" s="60" t="s">
        <v>59</v>
      </c>
      <c r="E236" s="60" t="s">
        <v>60</v>
      </c>
      <c r="F236" s="60" t="s">
        <v>61</v>
      </c>
      <c r="G236" s="60">
        <v>2030</v>
      </c>
      <c r="H236" s="60">
        <v>495580.78125</v>
      </c>
      <c r="I236" s="60">
        <v>380401.41601599997</v>
      </c>
      <c r="J236" s="60">
        <v>115179.314453</v>
      </c>
      <c r="K236" s="60">
        <v>478559.4375</v>
      </c>
    </row>
    <row r="237" spans="1:11">
      <c r="A237" s="61" t="str">
        <f t="shared" si="3"/>
        <v>B2 carbonBosnia and Herzegovina2010</v>
      </c>
      <c r="B237" s="60">
        <v>6</v>
      </c>
      <c r="C237" s="60" t="s">
        <v>137</v>
      </c>
      <c r="D237" s="60" t="s">
        <v>62</v>
      </c>
      <c r="E237" s="60" t="s">
        <v>63</v>
      </c>
      <c r="F237" s="60" t="s">
        <v>58</v>
      </c>
      <c r="G237" s="60">
        <v>2010</v>
      </c>
      <c r="H237" s="60">
        <v>97168.210938000004</v>
      </c>
      <c r="I237" s="60">
        <v>67577.524659000002</v>
      </c>
      <c r="J237" s="60">
        <v>29590.683472000001</v>
      </c>
      <c r="K237" s="60">
        <v>103930.421875</v>
      </c>
    </row>
    <row r="238" spans="1:11">
      <c r="A238" s="61" t="str">
        <f t="shared" si="3"/>
        <v>B2 carbonBosnia and Herzegovina2015</v>
      </c>
      <c r="B238" s="60">
        <v>6</v>
      </c>
      <c r="C238" s="60" t="s">
        <v>137</v>
      </c>
      <c r="D238" s="60" t="s">
        <v>62</v>
      </c>
      <c r="E238" s="60" t="s">
        <v>63</v>
      </c>
      <c r="F238" s="60" t="s">
        <v>58</v>
      </c>
      <c r="G238" s="60">
        <v>2015</v>
      </c>
      <c r="H238" s="60">
        <v>96816.5</v>
      </c>
      <c r="I238" s="60">
        <v>67332.926514000006</v>
      </c>
      <c r="J238" s="60">
        <v>29483.579468</v>
      </c>
      <c r="K238" s="60">
        <v>103930.421875</v>
      </c>
    </row>
    <row r="239" spans="1:11">
      <c r="A239" s="61" t="str">
        <f t="shared" si="3"/>
        <v>B2 carbonBosnia and Herzegovina2020</v>
      </c>
      <c r="B239" s="60">
        <v>6</v>
      </c>
      <c r="C239" s="60" t="s">
        <v>137</v>
      </c>
      <c r="D239" s="60" t="s">
        <v>62</v>
      </c>
      <c r="E239" s="60" t="s">
        <v>63</v>
      </c>
      <c r="F239" s="60" t="s">
        <v>58</v>
      </c>
      <c r="G239" s="60">
        <v>2020</v>
      </c>
      <c r="H239" s="60">
        <v>96979.835938000004</v>
      </c>
      <c r="I239" s="60">
        <v>67446.519287000003</v>
      </c>
      <c r="J239" s="60">
        <v>29533.319579999999</v>
      </c>
      <c r="K239" s="60">
        <v>103812.609375</v>
      </c>
    </row>
    <row r="240" spans="1:11">
      <c r="A240" s="61" t="str">
        <f t="shared" si="3"/>
        <v>B2 carbonBosnia and Herzegovina2025</v>
      </c>
      <c r="B240" s="60">
        <v>6</v>
      </c>
      <c r="C240" s="60" t="s">
        <v>137</v>
      </c>
      <c r="D240" s="60" t="s">
        <v>62</v>
      </c>
      <c r="E240" s="60" t="s">
        <v>63</v>
      </c>
      <c r="F240" s="60" t="s">
        <v>58</v>
      </c>
      <c r="G240" s="60">
        <v>2025</v>
      </c>
      <c r="H240" s="60">
        <v>97018.710938000004</v>
      </c>
      <c r="I240" s="60">
        <v>67473.553467000005</v>
      </c>
      <c r="J240" s="60">
        <v>29545.157959</v>
      </c>
      <c r="K240" s="60">
        <v>103758.882813</v>
      </c>
    </row>
    <row r="241" spans="1:11">
      <c r="A241" s="61" t="str">
        <f t="shared" si="3"/>
        <v>B2 carbonBosnia and Herzegovina2030</v>
      </c>
      <c r="B241" s="60">
        <v>6</v>
      </c>
      <c r="C241" s="60" t="s">
        <v>137</v>
      </c>
      <c r="D241" s="60" t="s">
        <v>62</v>
      </c>
      <c r="E241" s="60" t="s">
        <v>63</v>
      </c>
      <c r="F241" s="60" t="s">
        <v>58</v>
      </c>
      <c r="G241" s="60">
        <v>2030</v>
      </c>
      <c r="H241" s="60">
        <v>97021.0625</v>
      </c>
      <c r="I241" s="60">
        <v>67475.189209000004</v>
      </c>
      <c r="J241" s="60">
        <v>29545.874511999999</v>
      </c>
      <c r="K241" s="60">
        <v>103727.304688</v>
      </c>
    </row>
    <row r="242" spans="1:11">
      <c r="A242" s="61" t="str">
        <f t="shared" si="3"/>
        <v>B2 carbonBelgium2005</v>
      </c>
      <c r="B242" s="60">
        <v>6</v>
      </c>
      <c r="C242" s="60" t="s">
        <v>137</v>
      </c>
      <c r="D242" s="60" t="s">
        <v>64</v>
      </c>
      <c r="E242" s="60" t="s">
        <v>65</v>
      </c>
      <c r="F242" s="60" t="s">
        <v>61</v>
      </c>
      <c r="G242" s="60">
        <v>2005</v>
      </c>
      <c r="H242" s="60">
        <v>64190.335937999997</v>
      </c>
      <c r="I242" s="60">
        <v>51983.020263999999</v>
      </c>
      <c r="J242" s="60">
        <v>12207.314453000001</v>
      </c>
      <c r="K242" s="60">
        <v>77876.078125</v>
      </c>
    </row>
    <row r="243" spans="1:11">
      <c r="A243" s="61" t="str">
        <f t="shared" si="3"/>
        <v>B2 carbonBelgium2010</v>
      </c>
      <c r="B243" s="60">
        <v>6</v>
      </c>
      <c r="C243" s="60" t="s">
        <v>137</v>
      </c>
      <c r="D243" s="60" t="s">
        <v>64</v>
      </c>
      <c r="E243" s="60" t="s">
        <v>65</v>
      </c>
      <c r="F243" s="60" t="s">
        <v>61</v>
      </c>
      <c r="G243" s="60">
        <v>2010</v>
      </c>
      <c r="H243" s="60">
        <v>64347.722655999998</v>
      </c>
      <c r="I243" s="60">
        <v>51980.177978</v>
      </c>
      <c r="J243" s="60">
        <v>12367.544311</v>
      </c>
      <c r="K243" s="60">
        <v>77886.867188000004</v>
      </c>
    </row>
    <row r="244" spans="1:11">
      <c r="A244" s="61" t="str">
        <f t="shared" si="3"/>
        <v>B2 carbonBelgium2015</v>
      </c>
      <c r="B244" s="60">
        <v>6</v>
      </c>
      <c r="C244" s="60" t="s">
        <v>137</v>
      </c>
      <c r="D244" s="60" t="s">
        <v>64</v>
      </c>
      <c r="E244" s="60" t="s">
        <v>65</v>
      </c>
      <c r="F244" s="60" t="s">
        <v>61</v>
      </c>
      <c r="G244" s="60">
        <v>2015</v>
      </c>
      <c r="H244" s="60">
        <v>65021.90625</v>
      </c>
      <c r="I244" s="60">
        <v>52462.813965000001</v>
      </c>
      <c r="J244" s="60">
        <v>12559.099120999999</v>
      </c>
      <c r="K244" s="60">
        <v>77465.101563000004</v>
      </c>
    </row>
    <row r="245" spans="1:11">
      <c r="A245" s="61" t="str">
        <f t="shared" si="3"/>
        <v>B2 carbonBelgium2020</v>
      </c>
      <c r="B245" s="60">
        <v>6</v>
      </c>
      <c r="C245" s="60" t="s">
        <v>137</v>
      </c>
      <c r="D245" s="60" t="s">
        <v>64</v>
      </c>
      <c r="E245" s="60" t="s">
        <v>65</v>
      </c>
      <c r="F245" s="60" t="s">
        <v>61</v>
      </c>
      <c r="G245" s="60">
        <v>2020</v>
      </c>
      <c r="H245" s="60">
        <v>66409.304688000004</v>
      </c>
      <c r="I245" s="60">
        <v>53532.063233000001</v>
      </c>
      <c r="J245" s="60">
        <v>12877.251342</v>
      </c>
      <c r="K245" s="60">
        <v>77365.210938000004</v>
      </c>
    </row>
    <row r="246" spans="1:11">
      <c r="A246" s="61" t="str">
        <f t="shared" si="3"/>
        <v>B2 carbonBelgium2025</v>
      </c>
      <c r="B246" s="60">
        <v>6</v>
      </c>
      <c r="C246" s="60" t="s">
        <v>137</v>
      </c>
      <c r="D246" s="60" t="s">
        <v>64</v>
      </c>
      <c r="E246" s="60" t="s">
        <v>65</v>
      </c>
      <c r="F246" s="60" t="s">
        <v>61</v>
      </c>
      <c r="G246" s="60">
        <v>2025</v>
      </c>
      <c r="H246" s="60">
        <v>67600.679688000004</v>
      </c>
      <c r="I246" s="60">
        <v>54416.026612000001</v>
      </c>
      <c r="J246" s="60">
        <v>13184.654296999999</v>
      </c>
      <c r="K246" s="60">
        <v>77502.34375</v>
      </c>
    </row>
    <row r="247" spans="1:11">
      <c r="A247" s="61" t="str">
        <f t="shared" si="3"/>
        <v>B2 carbonBelgium2030</v>
      </c>
      <c r="B247" s="60">
        <v>6</v>
      </c>
      <c r="C247" s="60" t="s">
        <v>137</v>
      </c>
      <c r="D247" s="60" t="s">
        <v>64</v>
      </c>
      <c r="E247" s="60" t="s">
        <v>65</v>
      </c>
      <c r="F247" s="60" t="s">
        <v>61</v>
      </c>
      <c r="G247" s="60">
        <v>2030</v>
      </c>
      <c r="H247" s="60">
        <v>69237.242188000004</v>
      </c>
      <c r="I247" s="60">
        <v>55617.168944999998</v>
      </c>
      <c r="J247" s="60">
        <v>13620.065186</v>
      </c>
      <c r="K247" s="60">
        <v>77769.960938000004</v>
      </c>
    </row>
    <row r="248" spans="1:11">
      <c r="A248" s="61" t="str">
        <f t="shared" si="3"/>
        <v>B2 carbonBulgaria2005</v>
      </c>
      <c r="B248" s="60">
        <v>6</v>
      </c>
      <c r="C248" s="60" t="s">
        <v>137</v>
      </c>
      <c r="D248" s="60" t="s">
        <v>66</v>
      </c>
      <c r="E248" s="60" t="s">
        <v>67</v>
      </c>
      <c r="F248" s="60" t="s">
        <v>58</v>
      </c>
      <c r="G248" s="60">
        <v>2005</v>
      </c>
      <c r="H248" s="60">
        <v>164604.453125</v>
      </c>
      <c r="I248" s="60">
        <v>130027.243164</v>
      </c>
      <c r="J248" s="60">
        <v>34577.175293</v>
      </c>
      <c r="K248" s="60">
        <v>324782.09375</v>
      </c>
    </row>
    <row r="249" spans="1:11">
      <c r="A249" s="61" t="str">
        <f t="shared" si="3"/>
        <v>B2 carbonBulgaria2010</v>
      </c>
      <c r="B249" s="60">
        <v>6</v>
      </c>
      <c r="C249" s="60" t="s">
        <v>137</v>
      </c>
      <c r="D249" s="60" t="s">
        <v>66</v>
      </c>
      <c r="E249" s="60" t="s">
        <v>67</v>
      </c>
      <c r="F249" s="60" t="s">
        <v>58</v>
      </c>
      <c r="G249" s="60">
        <v>2010</v>
      </c>
      <c r="H249" s="60">
        <v>169049.046875</v>
      </c>
      <c r="I249" s="60">
        <v>133362.22558699999</v>
      </c>
      <c r="J249" s="60">
        <v>35686.811034999999</v>
      </c>
      <c r="K249" s="60">
        <v>325162.59375</v>
      </c>
    </row>
    <row r="250" spans="1:11">
      <c r="A250" s="61" t="str">
        <f t="shared" si="3"/>
        <v>B2 carbonBulgaria2015</v>
      </c>
      <c r="B250" s="60">
        <v>6</v>
      </c>
      <c r="C250" s="60" t="s">
        <v>137</v>
      </c>
      <c r="D250" s="60" t="s">
        <v>66</v>
      </c>
      <c r="E250" s="60" t="s">
        <v>67</v>
      </c>
      <c r="F250" s="60" t="s">
        <v>58</v>
      </c>
      <c r="G250" s="60">
        <v>2015</v>
      </c>
      <c r="H250" s="60">
        <v>180391.6875</v>
      </c>
      <c r="I250" s="60">
        <v>142307.925781</v>
      </c>
      <c r="J250" s="60">
        <v>38083.761719000002</v>
      </c>
      <c r="K250" s="60">
        <v>326846.5</v>
      </c>
    </row>
    <row r="251" spans="1:11">
      <c r="A251" s="61" t="str">
        <f t="shared" si="3"/>
        <v>B2 carbonBulgaria2020</v>
      </c>
      <c r="B251" s="60">
        <v>6</v>
      </c>
      <c r="C251" s="60" t="s">
        <v>137</v>
      </c>
      <c r="D251" s="60" t="s">
        <v>66</v>
      </c>
      <c r="E251" s="60" t="s">
        <v>67</v>
      </c>
      <c r="F251" s="60" t="s">
        <v>58</v>
      </c>
      <c r="G251" s="60">
        <v>2020</v>
      </c>
      <c r="H251" s="60">
        <v>195413.515625</v>
      </c>
      <c r="I251" s="60">
        <v>154149.828125</v>
      </c>
      <c r="J251" s="60">
        <v>41263.642577999999</v>
      </c>
      <c r="K251" s="60">
        <v>329308.75</v>
      </c>
    </row>
    <row r="252" spans="1:11">
      <c r="A252" s="61" t="str">
        <f t="shared" si="3"/>
        <v>B2 carbonBulgaria2025</v>
      </c>
      <c r="B252" s="60">
        <v>6</v>
      </c>
      <c r="C252" s="60" t="s">
        <v>137</v>
      </c>
      <c r="D252" s="60" t="s">
        <v>66</v>
      </c>
      <c r="E252" s="60" t="s">
        <v>67</v>
      </c>
      <c r="F252" s="60" t="s">
        <v>58</v>
      </c>
      <c r="G252" s="60">
        <v>2025</v>
      </c>
      <c r="H252" s="60">
        <v>211401.5625</v>
      </c>
      <c r="I252" s="60">
        <v>166629.64746099999</v>
      </c>
      <c r="J252" s="60">
        <v>44771.939453999999</v>
      </c>
      <c r="K252" s="60">
        <v>332641.09375</v>
      </c>
    </row>
    <row r="253" spans="1:11">
      <c r="A253" s="61" t="str">
        <f t="shared" si="3"/>
        <v>B2 carbonBulgaria2030</v>
      </c>
      <c r="B253" s="60">
        <v>6</v>
      </c>
      <c r="C253" s="60" t="s">
        <v>137</v>
      </c>
      <c r="D253" s="60" t="s">
        <v>66</v>
      </c>
      <c r="E253" s="60" t="s">
        <v>67</v>
      </c>
      <c r="F253" s="60" t="s">
        <v>58</v>
      </c>
      <c r="G253" s="60">
        <v>2030</v>
      </c>
      <c r="H253" s="60">
        <v>226389.09375</v>
      </c>
      <c r="I253" s="60">
        <v>178283.43652399999</v>
      </c>
      <c r="J253" s="60">
        <v>48105.655762000002</v>
      </c>
      <c r="K253" s="60">
        <v>335729.3125</v>
      </c>
    </row>
    <row r="254" spans="1:11">
      <c r="A254" s="61" t="str">
        <f t="shared" si="3"/>
        <v>B2 carbonBelarus2005</v>
      </c>
      <c r="B254" s="60">
        <v>6</v>
      </c>
      <c r="C254" s="60" t="s">
        <v>137</v>
      </c>
      <c r="D254" s="60" t="s">
        <v>68</v>
      </c>
      <c r="E254" s="60" t="s">
        <v>69</v>
      </c>
      <c r="F254" s="60" t="s">
        <v>70</v>
      </c>
      <c r="G254" s="60">
        <v>2005</v>
      </c>
      <c r="H254" s="60">
        <v>481847.125</v>
      </c>
      <c r="I254" s="60">
        <v>379444.63867199997</v>
      </c>
      <c r="J254" s="60">
        <v>102402.492188</v>
      </c>
      <c r="K254" s="60">
        <v>650558.5</v>
      </c>
    </row>
    <row r="255" spans="1:11">
      <c r="A255" s="61" t="str">
        <f t="shared" si="3"/>
        <v>B2 carbonBelarus2010</v>
      </c>
      <c r="B255" s="60">
        <v>6</v>
      </c>
      <c r="C255" s="60" t="s">
        <v>137</v>
      </c>
      <c r="D255" s="60" t="s">
        <v>68</v>
      </c>
      <c r="E255" s="60" t="s">
        <v>69</v>
      </c>
      <c r="F255" s="60" t="s">
        <v>70</v>
      </c>
      <c r="G255" s="60">
        <v>2010</v>
      </c>
      <c r="H255" s="60">
        <v>517074</v>
      </c>
      <c r="I255" s="60">
        <v>405775.33007899998</v>
      </c>
      <c r="J255" s="60">
        <v>111298.601563</v>
      </c>
      <c r="K255" s="60">
        <v>653291.5</v>
      </c>
    </row>
    <row r="256" spans="1:11">
      <c r="A256" s="61" t="str">
        <f t="shared" si="3"/>
        <v>B2 carbonBelarus2015</v>
      </c>
      <c r="B256" s="60">
        <v>6</v>
      </c>
      <c r="C256" s="60" t="s">
        <v>137</v>
      </c>
      <c r="D256" s="60" t="s">
        <v>68</v>
      </c>
      <c r="E256" s="60" t="s">
        <v>69</v>
      </c>
      <c r="F256" s="60" t="s">
        <v>70</v>
      </c>
      <c r="G256" s="60">
        <v>2015</v>
      </c>
      <c r="H256" s="60">
        <v>562938.8125</v>
      </c>
      <c r="I256" s="60">
        <v>440801.36523400003</v>
      </c>
      <c r="J256" s="60">
        <v>122137.259766</v>
      </c>
      <c r="K256" s="60">
        <v>658847.75</v>
      </c>
    </row>
    <row r="257" spans="1:11">
      <c r="A257" s="61" t="str">
        <f t="shared" si="3"/>
        <v>B2 carbonBelarus2020</v>
      </c>
      <c r="B257" s="60">
        <v>6</v>
      </c>
      <c r="C257" s="60" t="s">
        <v>137</v>
      </c>
      <c r="D257" s="60" t="s">
        <v>68</v>
      </c>
      <c r="E257" s="60" t="s">
        <v>69</v>
      </c>
      <c r="F257" s="60" t="s">
        <v>70</v>
      </c>
      <c r="G257" s="60">
        <v>2020</v>
      </c>
      <c r="H257" s="60">
        <v>608141.25</v>
      </c>
      <c r="I257" s="60">
        <v>474840.261719</v>
      </c>
      <c r="J257" s="60">
        <v>133300.86035199999</v>
      </c>
      <c r="K257" s="60">
        <v>664850.6875</v>
      </c>
    </row>
    <row r="258" spans="1:11">
      <c r="A258" s="61" t="str">
        <f t="shared" ref="A258:A321" si="4">CONCATENATE(C258,E258,G258)</f>
        <v>B2 carbonBelarus2025</v>
      </c>
      <c r="B258" s="60">
        <v>6</v>
      </c>
      <c r="C258" s="60" t="s">
        <v>137</v>
      </c>
      <c r="D258" s="60" t="s">
        <v>68</v>
      </c>
      <c r="E258" s="60" t="s">
        <v>69</v>
      </c>
      <c r="F258" s="60" t="s">
        <v>70</v>
      </c>
      <c r="G258" s="60">
        <v>2025</v>
      </c>
      <c r="H258" s="60">
        <v>651958.8125</v>
      </c>
      <c r="I258" s="60">
        <v>508178.27929699997</v>
      </c>
      <c r="J258" s="60">
        <v>143780.222656</v>
      </c>
      <c r="K258" s="60">
        <v>673943.125</v>
      </c>
    </row>
    <row r="259" spans="1:11">
      <c r="A259" s="61" t="str">
        <f t="shared" si="4"/>
        <v>B2 carbonBelarus2030</v>
      </c>
      <c r="B259" s="60">
        <v>6</v>
      </c>
      <c r="C259" s="60" t="s">
        <v>137</v>
      </c>
      <c r="D259" s="60" t="s">
        <v>68</v>
      </c>
      <c r="E259" s="60" t="s">
        <v>69</v>
      </c>
      <c r="F259" s="60" t="s">
        <v>70</v>
      </c>
      <c r="G259" s="60">
        <v>2030</v>
      </c>
      <c r="H259" s="60">
        <v>682277.0625</v>
      </c>
      <c r="I259" s="60">
        <v>530704.69726599997</v>
      </c>
      <c r="J259" s="60">
        <v>151572.27050799999</v>
      </c>
      <c r="K259" s="60">
        <v>684506.625</v>
      </c>
    </row>
    <row r="260" spans="1:11">
      <c r="A260" s="61" t="str">
        <f t="shared" si="4"/>
        <v>B2 carbonSwitzerland2005</v>
      </c>
      <c r="B260" s="60">
        <v>6</v>
      </c>
      <c r="C260" s="60" t="s">
        <v>137</v>
      </c>
      <c r="D260" s="60" t="s">
        <v>71</v>
      </c>
      <c r="E260" s="60" t="s">
        <v>72</v>
      </c>
      <c r="F260" s="60" t="s">
        <v>61</v>
      </c>
      <c r="G260" s="60">
        <v>2005</v>
      </c>
      <c r="H260" s="60">
        <v>161323.484375</v>
      </c>
      <c r="I260" s="60">
        <v>130501.036133</v>
      </c>
      <c r="J260" s="60">
        <v>30822.461426000002</v>
      </c>
      <c r="K260" s="60">
        <v>149103.21875</v>
      </c>
    </row>
    <row r="261" spans="1:11">
      <c r="A261" s="61" t="str">
        <f t="shared" si="4"/>
        <v>B2 carbonSwitzerland2010</v>
      </c>
      <c r="B261" s="60">
        <v>6</v>
      </c>
      <c r="C261" s="60" t="s">
        <v>137</v>
      </c>
      <c r="D261" s="60" t="s">
        <v>71</v>
      </c>
      <c r="E261" s="60" t="s">
        <v>72</v>
      </c>
      <c r="F261" s="60" t="s">
        <v>61</v>
      </c>
      <c r="G261" s="60">
        <v>2010</v>
      </c>
      <c r="H261" s="60">
        <v>171398.0625</v>
      </c>
      <c r="I261" s="60">
        <v>138908.15527399999</v>
      </c>
      <c r="J261" s="60">
        <v>32489.890381000001</v>
      </c>
      <c r="K261" s="60">
        <v>151025.109375</v>
      </c>
    </row>
    <row r="262" spans="1:11">
      <c r="A262" s="61" t="str">
        <f t="shared" si="4"/>
        <v>B2 carbonSwitzerland2015</v>
      </c>
      <c r="B262" s="60">
        <v>6</v>
      </c>
      <c r="C262" s="60" t="s">
        <v>137</v>
      </c>
      <c r="D262" s="60" t="s">
        <v>71</v>
      </c>
      <c r="E262" s="60" t="s">
        <v>72</v>
      </c>
      <c r="F262" s="60" t="s">
        <v>61</v>
      </c>
      <c r="G262" s="60">
        <v>2015</v>
      </c>
      <c r="H262" s="60">
        <v>184980.640625</v>
      </c>
      <c r="I262" s="60">
        <v>150164.42089899999</v>
      </c>
      <c r="J262" s="60">
        <v>34816.202391999999</v>
      </c>
      <c r="K262" s="60">
        <v>153231.765625</v>
      </c>
    </row>
    <row r="263" spans="1:11">
      <c r="A263" s="61" t="str">
        <f t="shared" si="4"/>
        <v>B2 carbonSwitzerland2020</v>
      </c>
      <c r="B263" s="60">
        <v>6</v>
      </c>
      <c r="C263" s="60" t="s">
        <v>137</v>
      </c>
      <c r="D263" s="60" t="s">
        <v>71</v>
      </c>
      <c r="E263" s="60" t="s">
        <v>72</v>
      </c>
      <c r="F263" s="60" t="s">
        <v>61</v>
      </c>
      <c r="G263" s="60">
        <v>2020</v>
      </c>
      <c r="H263" s="60">
        <v>199228.53125</v>
      </c>
      <c r="I263" s="60">
        <v>161791.773438</v>
      </c>
      <c r="J263" s="60">
        <v>37436.772461</v>
      </c>
      <c r="K263" s="60">
        <v>155671.359375</v>
      </c>
    </row>
    <row r="264" spans="1:11">
      <c r="A264" s="61" t="str">
        <f t="shared" si="4"/>
        <v>B2 carbonSwitzerland2025</v>
      </c>
      <c r="B264" s="60">
        <v>6</v>
      </c>
      <c r="C264" s="60" t="s">
        <v>137</v>
      </c>
      <c r="D264" s="60" t="s">
        <v>71</v>
      </c>
      <c r="E264" s="60" t="s">
        <v>72</v>
      </c>
      <c r="F264" s="60" t="s">
        <v>61</v>
      </c>
      <c r="G264" s="60">
        <v>2025</v>
      </c>
      <c r="H264" s="60">
        <v>212947.515625</v>
      </c>
      <c r="I264" s="60">
        <v>172850.56347600001</v>
      </c>
      <c r="J264" s="60">
        <v>40096.944091999998</v>
      </c>
      <c r="K264" s="60">
        <v>158274.65625</v>
      </c>
    </row>
    <row r="265" spans="1:11">
      <c r="A265" s="61" t="str">
        <f t="shared" si="4"/>
        <v>B2 carbonSwitzerland2030</v>
      </c>
      <c r="B265" s="60">
        <v>6</v>
      </c>
      <c r="C265" s="60" t="s">
        <v>137</v>
      </c>
      <c r="D265" s="60" t="s">
        <v>71</v>
      </c>
      <c r="E265" s="60" t="s">
        <v>72</v>
      </c>
      <c r="F265" s="60" t="s">
        <v>61</v>
      </c>
      <c r="G265" s="60">
        <v>2030</v>
      </c>
      <c r="H265" s="60">
        <v>225981.21875</v>
      </c>
      <c r="I265" s="60">
        <v>183202.103516</v>
      </c>
      <c r="J265" s="60">
        <v>42779.145020000004</v>
      </c>
      <c r="K265" s="60">
        <v>160822.6875</v>
      </c>
    </row>
    <row r="266" spans="1:11">
      <c r="A266" s="61" t="str">
        <f t="shared" si="4"/>
        <v>B2 carbonCyprus2010</v>
      </c>
      <c r="B266" s="60">
        <v>6</v>
      </c>
      <c r="C266" s="60" t="s">
        <v>137</v>
      </c>
      <c r="D266" s="60" t="s">
        <v>73</v>
      </c>
      <c r="E266" s="60" t="s">
        <v>74</v>
      </c>
      <c r="F266" s="60" t="s">
        <v>58</v>
      </c>
      <c r="G266" s="60">
        <v>2010</v>
      </c>
      <c r="H266" s="60">
        <v>1126.7977289999999</v>
      </c>
      <c r="I266" s="60">
        <v>893.55059800000004</v>
      </c>
      <c r="J266" s="60">
        <v>233.24713600000001</v>
      </c>
      <c r="K266" s="60">
        <v>2343.4260250000002</v>
      </c>
    </row>
    <row r="267" spans="1:11">
      <c r="A267" s="61" t="str">
        <f t="shared" si="4"/>
        <v>B2 carbonCyprus2015</v>
      </c>
      <c r="B267" s="60">
        <v>6</v>
      </c>
      <c r="C267" s="60" t="s">
        <v>137</v>
      </c>
      <c r="D267" s="60" t="s">
        <v>73</v>
      </c>
      <c r="E267" s="60" t="s">
        <v>74</v>
      </c>
      <c r="F267" s="60" t="s">
        <v>58</v>
      </c>
      <c r="G267" s="60">
        <v>2015</v>
      </c>
      <c r="H267" s="60">
        <v>1159.0695800000001</v>
      </c>
      <c r="I267" s="60">
        <v>919.14218100000005</v>
      </c>
      <c r="J267" s="60">
        <v>239.92740800000001</v>
      </c>
      <c r="K267" s="60">
        <v>2343.4260250000002</v>
      </c>
    </row>
    <row r="268" spans="1:11">
      <c r="A268" s="61" t="str">
        <f t="shared" si="4"/>
        <v>B2 carbonCyprus2020</v>
      </c>
      <c r="B268" s="60">
        <v>6</v>
      </c>
      <c r="C268" s="60" t="s">
        <v>137</v>
      </c>
      <c r="D268" s="60" t="s">
        <v>73</v>
      </c>
      <c r="E268" s="60" t="s">
        <v>74</v>
      </c>
      <c r="F268" s="60" t="s">
        <v>58</v>
      </c>
      <c r="G268" s="60">
        <v>2020</v>
      </c>
      <c r="H268" s="60">
        <v>1181.7143550000001</v>
      </c>
      <c r="I268" s="60">
        <v>937.09953299999995</v>
      </c>
      <c r="J268" s="60">
        <v>244.614893</v>
      </c>
      <c r="K268" s="60">
        <v>2347.0642090000001</v>
      </c>
    </row>
    <row r="269" spans="1:11">
      <c r="A269" s="61" t="str">
        <f t="shared" si="4"/>
        <v>B2 carbonCyprus2025</v>
      </c>
      <c r="B269" s="60">
        <v>6</v>
      </c>
      <c r="C269" s="60" t="s">
        <v>137</v>
      </c>
      <c r="D269" s="60" t="s">
        <v>73</v>
      </c>
      <c r="E269" s="60" t="s">
        <v>74</v>
      </c>
      <c r="F269" s="60" t="s">
        <v>58</v>
      </c>
      <c r="G269" s="60">
        <v>2025</v>
      </c>
      <c r="H269" s="60">
        <v>1197.6525879999999</v>
      </c>
      <c r="I269" s="60">
        <v>949.73845600000004</v>
      </c>
      <c r="J269" s="60">
        <v>247.91408000000001</v>
      </c>
      <c r="K269" s="60">
        <v>2350.952393</v>
      </c>
    </row>
    <row r="270" spans="1:11">
      <c r="A270" s="61" t="str">
        <f t="shared" si="4"/>
        <v>B2 carbonCyprus2030</v>
      </c>
      <c r="B270" s="60">
        <v>6</v>
      </c>
      <c r="C270" s="60" t="s">
        <v>137</v>
      </c>
      <c r="D270" s="60" t="s">
        <v>73</v>
      </c>
      <c r="E270" s="60" t="s">
        <v>74</v>
      </c>
      <c r="F270" s="60" t="s">
        <v>58</v>
      </c>
      <c r="G270" s="60">
        <v>2030</v>
      </c>
      <c r="H270" s="60">
        <v>1209.5323490000001</v>
      </c>
      <c r="I270" s="60">
        <v>959.15912600000001</v>
      </c>
      <c r="J270" s="60">
        <v>250.37320099999999</v>
      </c>
      <c r="K270" s="60">
        <v>2354.3217770000001</v>
      </c>
    </row>
    <row r="271" spans="1:11">
      <c r="A271" s="61" t="str">
        <f t="shared" si="4"/>
        <v>B2 carbonCzech Republic2005</v>
      </c>
      <c r="B271" s="60">
        <v>6</v>
      </c>
      <c r="C271" s="60" t="s">
        <v>137</v>
      </c>
      <c r="D271" s="60" t="s">
        <v>75</v>
      </c>
      <c r="E271" s="60" t="s">
        <v>76</v>
      </c>
      <c r="F271" s="60" t="s">
        <v>70</v>
      </c>
      <c r="G271" s="60">
        <v>2005</v>
      </c>
      <c r="H271" s="60">
        <v>296953.46875</v>
      </c>
      <c r="I271" s="60">
        <v>238104.96386700001</v>
      </c>
      <c r="J271" s="60">
        <v>58848.525391000003</v>
      </c>
      <c r="K271" s="60">
        <v>327966.25</v>
      </c>
    </row>
    <row r="272" spans="1:11">
      <c r="A272" s="61" t="str">
        <f t="shared" si="4"/>
        <v>B2 carbonCzech Republic2010</v>
      </c>
      <c r="B272" s="60">
        <v>6</v>
      </c>
      <c r="C272" s="60" t="s">
        <v>137</v>
      </c>
      <c r="D272" s="60" t="s">
        <v>75</v>
      </c>
      <c r="E272" s="60" t="s">
        <v>76</v>
      </c>
      <c r="F272" s="60" t="s">
        <v>70</v>
      </c>
      <c r="G272" s="60">
        <v>2010</v>
      </c>
      <c r="H272" s="60">
        <v>297560.90625</v>
      </c>
      <c r="I272" s="60">
        <v>238705.46777300001</v>
      </c>
      <c r="J272" s="60">
        <v>58855.481933000003</v>
      </c>
      <c r="K272" s="60">
        <v>327780.625</v>
      </c>
    </row>
    <row r="273" spans="1:11">
      <c r="A273" s="61" t="str">
        <f t="shared" si="4"/>
        <v>B2 carbonCzech Republic2015</v>
      </c>
      <c r="B273" s="60">
        <v>6</v>
      </c>
      <c r="C273" s="60" t="s">
        <v>137</v>
      </c>
      <c r="D273" s="60" t="s">
        <v>75</v>
      </c>
      <c r="E273" s="60" t="s">
        <v>76</v>
      </c>
      <c r="F273" s="60" t="s">
        <v>70</v>
      </c>
      <c r="G273" s="60">
        <v>2015</v>
      </c>
      <c r="H273" s="60">
        <v>297817.96875</v>
      </c>
      <c r="I273" s="60">
        <v>238853.54199200001</v>
      </c>
      <c r="J273" s="60">
        <v>58964.395997</v>
      </c>
      <c r="K273" s="60">
        <v>327979.09375</v>
      </c>
    </row>
    <row r="274" spans="1:11">
      <c r="A274" s="61" t="str">
        <f t="shared" si="4"/>
        <v>B2 carbonCzech Republic2020</v>
      </c>
      <c r="B274" s="60">
        <v>6</v>
      </c>
      <c r="C274" s="60" t="s">
        <v>137</v>
      </c>
      <c r="D274" s="60" t="s">
        <v>75</v>
      </c>
      <c r="E274" s="60" t="s">
        <v>76</v>
      </c>
      <c r="F274" s="60" t="s">
        <v>70</v>
      </c>
      <c r="G274" s="60">
        <v>2020</v>
      </c>
      <c r="H274" s="60">
        <v>299921.40625</v>
      </c>
      <c r="I274" s="60">
        <v>240704.976563</v>
      </c>
      <c r="J274" s="60">
        <v>59216.392577999999</v>
      </c>
      <c r="K274" s="60">
        <v>328464.46875</v>
      </c>
    </row>
    <row r="275" spans="1:11">
      <c r="A275" s="61" t="str">
        <f t="shared" si="4"/>
        <v>B2 carbonCzech Republic2025</v>
      </c>
      <c r="B275" s="60">
        <v>6</v>
      </c>
      <c r="C275" s="60" t="s">
        <v>137</v>
      </c>
      <c r="D275" s="60" t="s">
        <v>75</v>
      </c>
      <c r="E275" s="60" t="s">
        <v>76</v>
      </c>
      <c r="F275" s="60" t="s">
        <v>70</v>
      </c>
      <c r="G275" s="60">
        <v>2025</v>
      </c>
      <c r="H275" s="60">
        <v>302130.5</v>
      </c>
      <c r="I275" s="60">
        <v>242512.44238299999</v>
      </c>
      <c r="J275" s="60">
        <v>59618.070312999997</v>
      </c>
      <c r="K275" s="60">
        <v>328399.125</v>
      </c>
    </row>
    <row r="276" spans="1:11">
      <c r="A276" s="61" t="str">
        <f t="shared" si="4"/>
        <v>B2 carbonCzech Republic2030</v>
      </c>
      <c r="B276" s="60">
        <v>6</v>
      </c>
      <c r="C276" s="60" t="s">
        <v>137</v>
      </c>
      <c r="D276" s="60" t="s">
        <v>75</v>
      </c>
      <c r="E276" s="60" t="s">
        <v>76</v>
      </c>
      <c r="F276" s="60" t="s">
        <v>70</v>
      </c>
      <c r="G276" s="60">
        <v>2030</v>
      </c>
      <c r="H276" s="60">
        <v>307942.40625</v>
      </c>
      <c r="I276" s="60">
        <v>246951.33496099999</v>
      </c>
      <c r="J276" s="60">
        <v>60991.082031999998</v>
      </c>
      <c r="K276" s="60">
        <v>327776.75</v>
      </c>
    </row>
    <row r="277" spans="1:11">
      <c r="A277" s="61" t="str">
        <f t="shared" si="4"/>
        <v>B2 carbonGermany2005</v>
      </c>
      <c r="B277" s="60">
        <v>6</v>
      </c>
      <c r="C277" s="60" t="s">
        <v>137</v>
      </c>
      <c r="D277" s="60" t="s">
        <v>77</v>
      </c>
      <c r="E277" s="60" t="s">
        <v>78</v>
      </c>
      <c r="F277" s="60" t="s">
        <v>61</v>
      </c>
      <c r="G277" s="60">
        <v>2005</v>
      </c>
      <c r="H277" s="60">
        <v>1299986.25</v>
      </c>
      <c r="I277" s="60">
        <v>1042640.945313</v>
      </c>
      <c r="J277" s="60">
        <v>257345.267578</v>
      </c>
      <c r="K277" s="60">
        <v>1327233.75</v>
      </c>
    </row>
    <row r="278" spans="1:11">
      <c r="A278" s="61" t="str">
        <f t="shared" si="4"/>
        <v>B2 carbonGermany2010</v>
      </c>
      <c r="B278" s="60">
        <v>6</v>
      </c>
      <c r="C278" s="60" t="s">
        <v>137</v>
      </c>
      <c r="D278" s="60" t="s">
        <v>77</v>
      </c>
      <c r="E278" s="60" t="s">
        <v>78</v>
      </c>
      <c r="F278" s="60" t="s">
        <v>61</v>
      </c>
      <c r="G278" s="60">
        <v>2010</v>
      </c>
      <c r="H278" s="60">
        <v>1336270.75</v>
      </c>
      <c r="I278" s="60">
        <v>1070727.625</v>
      </c>
      <c r="J278" s="60">
        <v>265543.140625</v>
      </c>
      <c r="K278" s="60">
        <v>1324859.125</v>
      </c>
    </row>
    <row r="279" spans="1:11">
      <c r="A279" s="61" t="str">
        <f t="shared" si="4"/>
        <v>B2 carbonGermany2015</v>
      </c>
      <c r="B279" s="60">
        <v>6</v>
      </c>
      <c r="C279" s="60" t="s">
        <v>137</v>
      </c>
      <c r="D279" s="60" t="s">
        <v>77</v>
      </c>
      <c r="E279" s="60" t="s">
        <v>78</v>
      </c>
      <c r="F279" s="60" t="s">
        <v>61</v>
      </c>
      <c r="G279" s="60">
        <v>2015</v>
      </c>
      <c r="H279" s="60">
        <v>1387258.75</v>
      </c>
      <c r="I279" s="60">
        <v>1111808.1953129999</v>
      </c>
      <c r="J279" s="60">
        <v>275450.503906</v>
      </c>
      <c r="K279" s="60">
        <v>1325850.875</v>
      </c>
    </row>
    <row r="280" spans="1:11">
      <c r="A280" s="61" t="str">
        <f t="shared" si="4"/>
        <v>B2 carbonGermany2020</v>
      </c>
      <c r="B280" s="60">
        <v>6</v>
      </c>
      <c r="C280" s="60" t="s">
        <v>137</v>
      </c>
      <c r="D280" s="60" t="s">
        <v>77</v>
      </c>
      <c r="E280" s="60" t="s">
        <v>78</v>
      </c>
      <c r="F280" s="60" t="s">
        <v>61</v>
      </c>
      <c r="G280" s="60">
        <v>2020</v>
      </c>
      <c r="H280" s="60">
        <v>1430920.25</v>
      </c>
      <c r="I280" s="60">
        <v>1147141.0078129999</v>
      </c>
      <c r="J280" s="60">
        <v>283779.21875</v>
      </c>
      <c r="K280" s="60">
        <v>1326403.125</v>
      </c>
    </row>
    <row r="281" spans="1:11">
      <c r="A281" s="61" t="str">
        <f t="shared" si="4"/>
        <v>B2 carbonGermany2025</v>
      </c>
      <c r="B281" s="60">
        <v>6</v>
      </c>
      <c r="C281" s="60" t="s">
        <v>137</v>
      </c>
      <c r="D281" s="60" t="s">
        <v>77</v>
      </c>
      <c r="E281" s="60" t="s">
        <v>78</v>
      </c>
      <c r="F281" s="60" t="s">
        <v>61</v>
      </c>
      <c r="G281" s="60">
        <v>2025</v>
      </c>
      <c r="H281" s="60">
        <v>1474419.5</v>
      </c>
      <c r="I281" s="60">
        <v>1181560.8398440001</v>
      </c>
      <c r="J281" s="60">
        <v>292858.69335900003</v>
      </c>
      <c r="K281" s="60">
        <v>1331967.875</v>
      </c>
    </row>
    <row r="282" spans="1:11">
      <c r="A282" s="61" t="str">
        <f t="shared" si="4"/>
        <v>B2 carbonGermany2030</v>
      </c>
      <c r="B282" s="60">
        <v>6</v>
      </c>
      <c r="C282" s="60" t="s">
        <v>137</v>
      </c>
      <c r="D282" s="60" t="s">
        <v>77</v>
      </c>
      <c r="E282" s="60" t="s">
        <v>78</v>
      </c>
      <c r="F282" s="60" t="s">
        <v>61</v>
      </c>
      <c r="G282" s="60">
        <v>2030</v>
      </c>
      <c r="H282" s="60">
        <v>1520263.5</v>
      </c>
      <c r="I282" s="60">
        <v>1217691.8320309999</v>
      </c>
      <c r="J282" s="60">
        <v>302571.69726599997</v>
      </c>
      <c r="K282" s="60">
        <v>1338172.375</v>
      </c>
    </row>
    <row r="283" spans="1:11">
      <c r="A283" s="61" t="str">
        <f t="shared" si="4"/>
        <v>B2 carbonDenmark2005</v>
      </c>
      <c r="B283" s="60">
        <v>6</v>
      </c>
      <c r="C283" s="60" t="s">
        <v>137</v>
      </c>
      <c r="D283" s="60" t="s">
        <v>79</v>
      </c>
      <c r="E283" s="60" t="s">
        <v>80</v>
      </c>
      <c r="F283" s="60" t="s">
        <v>81</v>
      </c>
      <c r="G283" s="60">
        <v>2005</v>
      </c>
      <c r="H283" s="60">
        <v>41180.210937999997</v>
      </c>
      <c r="I283" s="60">
        <v>34047.057373000003</v>
      </c>
      <c r="J283" s="60">
        <v>7133.1557009999997</v>
      </c>
      <c r="K283" s="60">
        <v>58574.128905999998</v>
      </c>
    </row>
    <row r="284" spans="1:11">
      <c r="A284" s="61" t="str">
        <f t="shared" si="4"/>
        <v>B2 carbonDenmark2010</v>
      </c>
      <c r="B284" s="60">
        <v>6</v>
      </c>
      <c r="C284" s="60" t="s">
        <v>137</v>
      </c>
      <c r="D284" s="60" t="s">
        <v>79</v>
      </c>
      <c r="E284" s="60" t="s">
        <v>80</v>
      </c>
      <c r="F284" s="60" t="s">
        <v>81</v>
      </c>
      <c r="G284" s="60">
        <v>2010</v>
      </c>
      <c r="H284" s="60">
        <v>45179.886719000002</v>
      </c>
      <c r="I284" s="60">
        <v>37342.609620000003</v>
      </c>
      <c r="J284" s="60">
        <v>7837.2869870000004</v>
      </c>
      <c r="K284" s="60">
        <v>59790.578125</v>
      </c>
    </row>
    <row r="285" spans="1:11">
      <c r="A285" s="61" t="str">
        <f t="shared" si="4"/>
        <v>B2 carbonDenmark2015</v>
      </c>
      <c r="B285" s="60">
        <v>6</v>
      </c>
      <c r="C285" s="60" t="s">
        <v>137</v>
      </c>
      <c r="D285" s="60" t="s">
        <v>79</v>
      </c>
      <c r="E285" s="60" t="s">
        <v>80</v>
      </c>
      <c r="F285" s="60" t="s">
        <v>81</v>
      </c>
      <c r="G285" s="60">
        <v>2015</v>
      </c>
      <c r="H285" s="60">
        <v>50840.445312999997</v>
      </c>
      <c r="I285" s="60">
        <v>41981.771973000003</v>
      </c>
      <c r="J285" s="60">
        <v>8858.6699219999991</v>
      </c>
      <c r="K285" s="60">
        <v>61134.003905999998</v>
      </c>
    </row>
    <row r="286" spans="1:11">
      <c r="A286" s="61" t="str">
        <f t="shared" si="4"/>
        <v>B2 carbonDenmark2020</v>
      </c>
      <c r="B286" s="60">
        <v>6</v>
      </c>
      <c r="C286" s="60" t="s">
        <v>137</v>
      </c>
      <c r="D286" s="60" t="s">
        <v>79</v>
      </c>
      <c r="E286" s="60" t="s">
        <v>80</v>
      </c>
      <c r="F286" s="60" t="s">
        <v>81</v>
      </c>
      <c r="G286" s="60">
        <v>2020</v>
      </c>
      <c r="H286" s="60">
        <v>57716.863280999998</v>
      </c>
      <c r="I286" s="60">
        <v>47535.515625</v>
      </c>
      <c r="J286" s="60">
        <v>10181.348999</v>
      </c>
      <c r="K286" s="60">
        <v>62321.628905999998</v>
      </c>
    </row>
    <row r="287" spans="1:11">
      <c r="A287" s="61" t="str">
        <f t="shared" si="4"/>
        <v>B2 carbonDenmark2025</v>
      </c>
      <c r="B287" s="60">
        <v>6</v>
      </c>
      <c r="C287" s="60" t="s">
        <v>137</v>
      </c>
      <c r="D287" s="60" t="s">
        <v>79</v>
      </c>
      <c r="E287" s="60" t="s">
        <v>80</v>
      </c>
      <c r="F287" s="60" t="s">
        <v>81</v>
      </c>
      <c r="G287" s="60">
        <v>2025</v>
      </c>
      <c r="H287" s="60">
        <v>66338.46875</v>
      </c>
      <c r="I287" s="60">
        <v>54614.274415</v>
      </c>
      <c r="J287" s="60">
        <v>11724.196655</v>
      </c>
      <c r="K287" s="60">
        <v>64318.941405999998</v>
      </c>
    </row>
    <row r="288" spans="1:11">
      <c r="A288" s="61" t="str">
        <f t="shared" si="4"/>
        <v>B2 carbonDenmark2030</v>
      </c>
      <c r="B288" s="60">
        <v>6</v>
      </c>
      <c r="C288" s="60" t="s">
        <v>137</v>
      </c>
      <c r="D288" s="60" t="s">
        <v>79</v>
      </c>
      <c r="E288" s="60" t="s">
        <v>80</v>
      </c>
      <c r="F288" s="60" t="s">
        <v>81</v>
      </c>
      <c r="G288" s="60">
        <v>2030</v>
      </c>
      <c r="H288" s="60">
        <v>75460.398438000004</v>
      </c>
      <c r="I288" s="60">
        <v>62017.312987999998</v>
      </c>
      <c r="J288" s="60">
        <v>13443.110350999999</v>
      </c>
      <c r="K288" s="60">
        <v>66427.03125</v>
      </c>
    </row>
    <row r="289" spans="1:11">
      <c r="A289" s="61" t="str">
        <f t="shared" si="4"/>
        <v>B2 carbonEstonia2005</v>
      </c>
      <c r="B289" s="60">
        <v>6</v>
      </c>
      <c r="C289" s="60" t="s">
        <v>137</v>
      </c>
      <c r="D289" s="60" t="s">
        <v>82</v>
      </c>
      <c r="E289" s="60" t="s">
        <v>83</v>
      </c>
      <c r="F289" s="60" t="s">
        <v>81</v>
      </c>
      <c r="G289" s="60">
        <v>2005</v>
      </c>
      <c r="H289" s="60">
        <v>162937.703125</v>
      </c>
      <c r="I289" s="60">
        <v>128457.53125099999</v>
      </c>
      <c r="J289" s="60">
        <v>34480.171387000002</v>
      </c>
      <c r="K289" s="60">
        <v>249722.921875</v>
      </c>
    </row>
    <row r="290" spans="1:11">
      <c r="A290" s="61" t="str">
        <f t="shared" si="4"/>
        <v>B2 carbonEstonia2010</v>
      </c>
      <c r="B290" s="60">
        <v>6</v>
      </c>
      <c r="C290" s="60" t="s">
        <v>137</v>
      </c>
      <c r="D290" s="60" t="s">
        <v>82</v>
      </c>
      <c r="E290" s="60" t="s">
        <v>83</v>
      </c>
      <c r="F290" s="60" t="s">
        <v>81</v>
      </c>
      <c r="G290" s="60">
        <v>2010</v>
      </c>
      <c r="H290" s="60">
        <v>167595.953125</v>
      </c>
      <c r="I290" s="60">
        <v>131526.75683699999</v>
      </c>
      <c r="J290" s="60">
        <v>36069.202147999997</v>
      </c>
      <c r="K290" s="60">
        <v>249602.546875</v>
      </c>
    </row>
    <row r="291" spans="1:11">
      <c r="A291" s="61" t="str">
        <f t="shared" si="4"/>
        <v>B2 carbonEstonia2015</v>
      </c>
      <c r="B291" s="60">
        <v>6</v>
      </c>
      <c r="C291" s="60" t="s">
        <v>137</v>
      </c>
      <c r="D291" s="60" t="s">
        <v>82</v>
      </c>
      <c r="E291" s="60" t="s">
        <v>83</v>
      </c>
      <c r="F291" s="60" t="s">
        <v>81</v>
      </c>
      <c r="G291" s="60">
        <v>2015</v>
      </c>
      <c r="H291" s="60">
        <v>170009.6875</v>
      </c>
      <c r="I291" s="60">
        <v>133114.56152399999</v>
      </c>
      <c r="J291" s="60">
        <v>36895.126708999996</v>
      </c>
      <c r="K291" s="60">
        <v>250731.09375</v>
      </c>
    </row>
    <row r="292" spans="1:11">
      <c r="A292" s="61" t="str">
        <f t="shared" si="4"/>
        <v>B2 carbonEstonia2020</v>
      </c>
      <c r="B292" s="60">
        <v>6</v>
      </c>
      <c r="C292" s="60" t="s">
        <v>137</v>
      </c>
      <c r="D292" s="60" t="s">
        <v>82</v>
      </c>
      <c r="E292" s="60" t="s">
        <v>83</v>
      </c>
      <c r="F292" s="60" t="s">
        <v>81</v>
      </c>
      <c r="G292" s="60">
        <v>2020</v>
      </c>
      <c r="H292" s="60">
        <v>170581.390625</v>
      </c>
      <c r="I292" s="60">
        <v>133218.63378900001</v>
      </c>
      <c r="J292" s="60">
        <v>37362.760009999998</v>
      </c>
      <c r="K292" s="60">
        <v>251874.640625</v>
      </c>
    </row>
    <row r="293" spans="1:11">
      <c r="A293" s="61" t="str">
        <f t="shared" si="4"/>
        <v>B2 carbonEstonia2025</v>
      </c>
      <c r="B293" s="60">
        <v>6</v>
      </c>
      <c r="C293" s="60" t="s">
        <v>137</v>
      </c>
      <c r="D293" s="60" t="s">
        <v>82</v>
      </c>
      <c r="E293" s="60" t="s">
        <v>83</v>
      </c>
      <c r="F293" s="60" t="s">
        <v>81</v>
      </c>
      <c r="G293" s="60">
        <v>2025</v>
      </c>
      <c r="H293" s="60">
        <v>171004.90625</v>
      </c>
      <c r="I293" s="60">
        <v>133341.15332000001</v>
      </c>
      <c r="J293" s="60">
        <v>37663.757080000003</v>
      </c>
      <c r="K293" s="60">
        <v>252487.328125</v>
      </c>
    </row>
    <row r="294" spans="1:11">
      <c r="A294" s="61" t="str">
        <f t="shared" si="4"/>
        <v>B2 carbonEstonia2030</v>
      </c>
      <c r="B294" s="60">
        <v>6</v>
      </c>
      <c r="C294" s="60" t="s">
        <v>137</v>
      </c>
      <c r="D294" s="60" t="s">
        <v>82</v>
      </c>
      <c r="E294" s="60" t="s">
        <v>83</v>
      </c>
      <c r="F294" s="60" t="s">
        <v>81</v>
      </c>
      <c r="G294" s="60">
        <v>2030</v>
      </c>
      <c r="H294" s="60">
        <v>172392.65625</v>
      </c>
      <c r="I294" s="60">
        <v>134207.54199299999</v>
      </c>
      <c r="J294" s="60">
        <v>38185.101806999999</v>
      </c>
      <c r="K294" s="60">
        <v>252641.65625</v>
      </c>
    </row>
    <row r="295" spans="1:11">
      <c r="A295" s="61" t="str">
        <f t="shared" si="4"/>
        <v>B2 carbonSpain2005</v>
      </c>
      <c r="B295" s="60">
        <v>6</v>
      </c>
      <c r="C295" s="60" t="s">
        <v>137</v>
      </c>
      <c r="D295" s="60" t="s">
        <v>84</v>
      </c>
      <c r="E295" s="60" t="s">
        <v>85</v>
      </c>
      <c r="F295" s="60" t="s">
        <v>86</v>
      </c>
      <c r="G295" s="60">
        <v>2005</v>
      </c>
      <c r="H295" s="60">
        <v>380061</v>
      </c>
      <c r="I295" s="60">
        <v>267940.50293000002</v>
      </c>
      <c r="J295" s="60">
        <v>112120.49267599999</v>
      </c>
      <c r="K295" s="60">
        <v>612655.9375</v>
      </c>
    </row>
    <row r="296" spans="1:11">
      <c r="A296" s="61" t="str">
        <f t="shared" si="4"/>
        <v>B2 carbonSpain2010</v>
      </c>
      <c r="B296" s="60">
        <v>6</v>
      </c>
      <c r="C296" s="60" t="s">
        <v>137</v>
      </c>
      <c r="D296" s="60" t="s">
        <v>84</v>
      </c>
      <c r="E296" s="60" t="s">
        <v>85</v>
      </c>
      <c r="F296" s="60" t="s">
        <v>86</v>
      </c>
      <c r="G296" s="60">
        <v>2010</v>
      </c>
      <c r="H296" s="60">
        <v>410605.59375</v>
      </c>
      <c r="I296" s="60">
        <v>289624.37206999998</v>
      </c>
      <c r="J296" s="60">
        <v>120981.216309</v>
      </c>
      <c r="K296" s="60">
        <v>619473.5625</v>
      </c>
    </row>
    <row r="297" spans="1:11">
      <c r="A297" s="61" t="str">
        <f t="shared" si="4"/>
        <v>B2 carbonSpain2015</v>
      </c>
      <c r="B297" s="60">
        <v>6</v>
      </c>
      <c r="C297" s="60" t="s">
        <v>137</v>
      </c>
      <c r="D297" s="60" t="s">
        <v>84</v>
      </c>
      <c r="E297" s="60" t="s">
        <v>85</v>
      </c>
      <c r="F297" s="60" t="s">
        <v>86</v>
      </c>
      <c r="G297" s="60">
        <v>2015</v>
      </c>
      <c r="H297" s="60">
        <v>446975.28125</v>
      </c>
      <c r="I297" s="60">
        <v>315412.65039099997</v>
      </c>
      <c r="J297" s="60">
        <v>131562.61328200001</v>
      </c>
      <c r="K297" s="60">
        <v>625571</v>
      </c>
    </row>
    <row r="298" spans="1:11">
      <c r="A298" s="61" t="str">
        <f t="shared" si="4"/>
        <v>B2 carbonSpain2020</v>
      </c>
      <c r="B298" s="60">
        <v>6</v>
      </c>
      <c r="C298" s="60" t="s">
        <v>137</v>
      </c>
      <c r="D298" s="60" t="s">
        <v>84</v>
      </c>
      <c r="E298" s="60" t="s">
        <v>85</v>
      </c>
      <c r="F298" s="60" t="s">
        <v>86</v>
      </c>
      <c r="G298" s="60">
        <v>2020</v>
      </c>
      <c r="H298" s="60">
        <v>485506.59375</v>
      </c>
      <c r="I298" s="60">
        <v>342701.89257800003</v>
      </c>
      <c r="J298" s="60">
        <v>142804.730469</v>
      </c>
      <c r="K298" s="60">
        <v>631782.25</v>
      </c>
    </row>
    <row r="299" spans="1:11">
      <c r="A299" s="61" t="str">
        <f t="shared" si="4"/>
        <v>B2 carbonSpain2025</v>
      </c>
      <c r="B299" s="60">
        <v>6</v>
      </c>
      <c r="C299" s="60" t="s">
        <v>137</v>
      </c>
      <c r="D299" s="60" t="s">
        <v>84</v>
      </c>
      <c r="E299" s="60" t="s">
        <v>85</v>
      </c>
      <c r="F299" s="60" t="s">
        <v>86</v>
      </c>
      <c r="G299" s="60">
        <v>2025</v>
      </c>
      <c r="H299" s="60">
        <v>529171.625</v>
      </c>
      <c r="I299" s="60">
        <v>373581.335938</v>
      </c>
      <c r="J299" s="60">
        <v>155590.308594</v>
      </c>
      <c r="K299" s="60">
        <v>639546.875</v>
      </c>
    </row>
    <row r="300" spans="1:11">
      <c r="A300" s="61" t="str">
        <f t="shared" si="4"/>
        <v>B2 carbonSpain2030</v>
      </c>
      <c r="B300" s="60">
        <v>6</v>
      </c>
      <c r="C300" s="60" t="s">
        <v>137</v>
      </c>
      <c r="D300" s="60" t="s">
        <v>84</v>
      </c>
      <c r="E300" s="60" t="s">
        <v>85</v>
      </c>
      <c r="F300" s="60" t="s">
        <v>86</v>
      </c>
      <c r="G300" s="60">
        <v>2030</v>
      </c>
      <c r="H300" s="60">
        <v>576129.0625</v>
      </c>
      <c r="I300" s="60">
        <v>406768.746094</v>
      </c>
      <c r="J300" s="60">
        <v>169360.310547</v>
      </c>
      <c r="K300" s="60">
        <v>648747.625</v>
      </c>
    </row>
    <row r="301" spans="1:11">
      <c r="A301" s="61" t="str">
        <f t="shared" si="4"/>
        <v>B2 carbonFinland2005</v>
      </c>
      <c r="B301" s="60">
        <v>6</v>
      </c>
      <c r="C301" s="60" t="s">
        <v>137</v>
      </c>
      <c r="D301" s="60" t="s">
        <v>87</v>
      </c>
      <c r="E301" s="60" t="s">
        <v>88</v>
      </c>
      <c r="F301" s="60" t="s">
        <v>81</v>
      </c>
      <c r="G301" s="60">
        <v>2005</v>
      </c>
      <c r="H301" s="60">
        <v>794321.375</v>
      </c>
      <c r="I301" s="60">
        <v>592630.07421899994</v>
      </c>
      <c r="J301" s="60">
        <v>201691.242188</v>
      </c>
      <c r="K301" s="60">
        <v>1721230.625</v>
      </c>
    </row>
    <row r="302" spans="1:11">
      <c r="A302" s="61" t="str">
        <f t="shared" si="4"/>
        <v>B2 carbonFinland2010</v>
      </c>
      <c r="B302" s="60">
        <v>6</v>
      </c>
      <c r="C302" s="60" t="s">
        <v>137</v>
      </c>
      <c r="D302" s="60" t="s">
        <v>87</v>
      </c>
      <c r="E302" s="60" t="s">
        <v>88</v>
      </c>
      <c r="F302" s="60" t="s">
        <v>81</v>
      </c>
      <c r="G302" s="60">
        <v>2010</v>
      </c>
      <c r="H302" s="60">
        <v>834073.5</v>
      </c>
      <c r="I302" s="60">
        <v>621629.101563</v>
      </c>
      <c r="J302" s="60">
        <v>212444.177734</v>
      </c>
      <c r="K302" s="60">
        <v>1721230.625</v>
      </c>
    </row>
    <row r="303" spans="1:11">
      <c r="A303" s="61" t="str">
        <f t="shared" si="4"/>
        <v>B2 carbonFinland2015</v>
      </c>
      <c r="B303" s="60">
        <v>6</v>
      </c>
      <c r="C303" s="60" t="s">
        <v>137</v>
      </c>
      <c r="D303" s="60" t="s">
        <v>87</v>
      </c>
      <c r="E303" s="60" t="s">
        <v>88</v>
      </c>
      <c r="F303" s="60" t="s">
        <v>81</v>
      </c>
      <c r="G303" s="60">
        <v>2015</v>
      </c>
      <c r="H303" s="60">
        <v>873539</v>
      </c>
      <c r="I303" s="60">
        <v>650587.882813</v>
      </c>
      <c r="J303" s="60">
        <v>222951.005859</v>
      </c>
      <c r="K303" s="60">
        <v>1734169.5</v>
      </c>
    </row>
    <row r="304" spans="1:11">
      <c r="A304" s="61" t="str">
        <f t="shared" si="4"/>
        <v>B2 carbonFinland2020</v>
      </c>
      <c r="B304" s="60">
        <v>6</v>
      </c>
      <c r="C304" s="60" t="s">
        <v>137</v>
      </c>
      <c r="D304" s="60" t="s">
        <v>87</v>
      </c>
      <c r="E304" s="60" t="s">
        <v>88</v>
      </c>
      <c r="F304" s="60" t="s">
        <v>81</v>
      </c>
      <c r="G304" s="60">
        <v>2020</v>
      </c>
      <c r="H304" s="60">
        <v>920215.125</v>
      </c>
      <c r="I304" s="60">
        <v>685165.296875</v>
      </c>
      <c r="J304" s="60">
        <v>235050.144531</v>
      </c>
      <c r="K304" s="60">
        <v>1747919.25</v>
      </c>
    </row>
    <row r="305" spans="1:11">
      <c r="A305" s="61" t="str">
        <f t="shared" si="4"/>
        <v>B2 carbonFinland2025</v>
      </c>
      <c r="B305" s="60">
        <v>6</v>
      </c>
      <c r="C305" s="60" t="s">
        <v>137</v>
      </c>
      <c r="D305" s="60" t="s">
        <v>87</v>
      </c>
      <c r="E305" s="60" t="s">
        <v>88</v>
      </c>
      <c r="F305" s="60" t="s">
        <v>81</v>
      </c>
      <c r="G305" s="60">
        <v>2025</v>
      </c>
      <c r="H305" s="60">
        <v>974030.875</v>
      </c>
      <c r="I305" s="60">
        <v>725313.070313</v>
      </c>
      <c r="J305" s="60">
        <v>248717.605469</v>
      </c>
      <c r="K305" s="60">
        <v>1763507.125</v>
      </c>
    </row>
    <row r="306" spans="1:11">
      <c r="A306" s="61" t="str">
        <f t="shared" si="4"/>
        <v>B2 carbonFinland2030</v>
      </c>
      <c r="B306" s="60">
        <v>6</v>
      </c>
      <c r="C306" s="60" t="s">
        <v>137</v>
      </c>
      <c r="D306" s="60" t="s">
        <v>87</v>
      </c>
      <c r="E306" s="60" t="s">
        <v>88</v>
      </c>
      <c r="F306" s="60" t="s">
        <v>81</v>
      </c>
      <c r="G306" s="60">
        <v>2030</v>
      </c>
      <c r="H306" s="60">
        <v>1030283.5</v>
      </c>
      <c r="I306" s="60">
        <v>767565.132813</v>
      </c>
      <c r="J306" s="60">
        <v>262718.480469</v>
      </c>
      <c r="K306" s="60">
        <v>1783195.625</v>
      </c>
    </row>
    <row r="307" spans="1:11">
      <c r="A307" s="61" t="str">
        <f t="shared" si="4"/>
        <v>B2 carbonFrance2005</v>
      </c>
      <c r="B307" s="60">
        <v>6</v>
      </c>
      <c r="C307" s="60" t="s">
        <v>137</v>
      </c>
      <c r="D307" s="60" t="s">
        <v>89</v>
      </c>
      <c r="E307" s="60" t="s">
        <v>90</v>
      </c>
      <c r="F307" s="60" t="s">
        <v>61</v>
      </c>
      <c r="G307" s="60">
        <v>2005</v>
      </c>
      <c r="H307" s="60">
        <v>984781.25</v>
      </c>
      <c r="I307" s="60">
        <v>791083.84765699995</v>
      </c>
      <c r="J307" s="60">
        <v>193697.033203</v>
      </c>
      <c r="K307" s="60">
        <v>1129134.125</v>
      </c>
    </row>
    <row r="308" spans="1:11">
      <c r="A308" s="61" t="str">
        <f t="shared" si="4"/>
        <v>B2 carbonFrance2010</v>
      </c>
      <c r="B308" s="60">
        <v>6</v>
      </c>
      <c r="C308" s="60" t="s">
        <v>137</v>
      </c>
      <c r="D308" s="60" t="s">
        <v>89</v>
      </c>
      <c r="E308" s="60" t="s">
        <v>90</v>
      </c>
      <c r="F308" s="60" t="s">
        <v>61</v>
      </c>
      <c r="G308" s="60">
        <v>2010</v>
      </c>
      <c r="H308" s="60">
        <v>1057531.875</v>
      </c>
      <c r="I308" s="60">
        <v>847770.33984399994</v>
      </c>
      <c r="J308" s="60">
        <v>209761.482422</v>
      </c>
      <c r="K308" s="60">
        <v>1133122</v>
      </c>
    </row>
    <row r="309" spans="1:11">
      <c r="A309" s="61" t="str">
        <f t="shared" si="4"/>
        <v>B2 carbonFrance2015</v>
      </c>
      <c r="B309" s="60">
        <v>6</v>
      </c>
      <c r="C309" s="60" t="s">
        <v>137</v>
      </c>
      <c r="D309" s="60" t="s">
        <v>89</v>
      </c>
      <c r="E309" s="60" t="s">
        <v>90</v>
      </c>
      <c r="F309" s="60" t="s">
        <v>61</v>
      </c>
      <c r="G309" s="60">
        <v>2015</v>
      </c>
      <c r="H309" s="60">
        <v>1165405.625</v>
      </c>
      <c r="I309" s="60">
        <v>932878.0625</v>
      </c>
      <c r="J309" s="60">
        <v>232527.806641</v>
      </c>
      <c r="K309" s="60">
        <v>1137999.25</v>
      </c>
    </row>
    <row r="310" spans="1:11">
      <c r="A310" s="61" t="str">
        <f t="shared" si="4"/>
        <v>B2 carbonFrance2020</v>
      </c>
      <c r="B310" s="60">
        <v>6</v>
      </c>
      <c r="C310" s="60" t="s">
        <v>137</v>
      </c>
      <c r="D310" s="60" t="s">
        <v>89</v>
      </c>
      <c r="E310" s="60" t="s">
        <v>90</v>
      </c>
      <c r="F310" s="60" t="s">
        <v>61</v>
      </c>
      <c r="G310" s="60">
        <v>2020</v>
      </c>
      <c r="H310" s="60">
        <v>1286160.875</v>
      </c>
      <c r="I310" s="60">
        <v>1027962.0195310001</v>
      </c>
      <c r="J310" s="60">
        <v>258198.589844</v>
      </c>
      <c r="K310" s="60">
        <v>1147489.875</v>
      </c>
    </row>
    <row r="311" spans="1:11">
      <c r="A311" s="61" t="str">
        <f t="shared" si="4"/>
        <v>B2 carbonFrance2025</v>
      </c>
      <c r="B311" s="60">
        <v>6</v>
      </c>
      <c r="C311" s="60" t="s">
        <v>137</v>
      </c>
      <c r="D311" s="60" t="s">
        <v>89</v>
      </c>
      <c r="E311" s="60" t="s">
        <v>90</v>
      </c>
      <c r="F311" s="60" t="s">
        <v>61</v>
      </c>
      <c r="G311" s="60">
        <v>2025</v>
      </c>
      <c r="H311" s="60">
        <v>1410308.5</v>
      </c>
      <c r="I311" s="60">
        <v>1125842.125</v>
      </c>
      <c r="J311" s="60">
        <v>284466.5625</v>
      </c>
      <c r="K311" s="60">
        <v>1163704.125</v>
      </c>
    </row>
    <row r="312" spans="1:11">
      <c r="A312" s="61" t="str">
        <f t="shared" si="4"/>
        <v>B2 carbonFrance2030</v>
      </c>
      <c r="B312" s="60">
        <v>6</v>
      </c>
      <c r="C312" s="60" t="s">
        <v>137</v>
      </c>
      <c r="D312" s="60" t="s">
        <v>89</v>
      </c>
      <c r="E312" s="60" t="s">
        <v>90</v>
      </c>
      <c r="F312" s="60" t="s">
        <v>61</v>
      </c>
      <c r="G312" s="60">
        <v>2030</v>
      </c>
      <c r="H312" s="60">
        <v>1542805.625</v>
      </c>
      <c r="I312" s="60">
        <v>1230191.7148440001</v>
      </c>
      <c r="J312" s="60">
        <v>312614.765625</v>
      </c>
      <c r="K312" s="60">
        <v>1177952.875</v>
      </c>
    </row>
    <row r="313" spans="1:11">
      <c r="A313" s="61" t="str">
        <f t="shared" si="4"/>
        <v>B2 carbonGreece2010</v>
      </c>
      <c r="B313" s="60">
        <v>6</v>
      </c>
      <c r="C313" s="60" t="s">
        <v>137</v>
      </c>
      <c r="D313" s="60" t="s">
        <v>91</v>
      </c>
      <c r="E313" s="60" t="s">
        <v>92</v>
      </c>
      <c r="F313" s="60" t="s">
        <v>58</v>
      </c>
      <c r="G313" s="60">
        <v>2010</v>
      </c>
      <c r="H313" s="60">
        <v>78856.875</v>
      </c>
      <c r="I313" s="60">
        <v>54936.112182999997</v>
      </c>
      <c r="J313" s="60">
        <v>23920.760558999998</v>
      </c>
      <c r="K313" s="60">
        <v>178578.25</v>
      </c>
    </row>
    <row r="314" spans="1:11">
      <c r="A314" s="61" t="str">
        <f t="shared" si="4"/>
        <v>B2 carbonGreece2015</v>
      </c>
      <c r="B314" s="60">
        <v>6</v>
      </c>
      <c r="C314" s="60" t="s">
        <v>137</v>
      </c>
      <c r="D314" s="60" t="s">
        <v>91</v>
      </c>
      <c r="E314" s="60" t="s">
        <v>92</v>
      </c>
      <c r="F314" s="60" t="s">
        <v>58</v>
      </c>
      <c r="G314" s="60">
        <v>2015</v>
      </c>
      <c r="H314" s="60">
        <v>80053.0625</v>
      </c>
      <c r="I314" s="60">
        <v>55769.445069000001</v>
      </c>
      <c r="J314" s="60">
        <v>24283.618836000001</v>
      </c>
      <c r="K314" s="60">
        <v>178578.25</v>
      </c>
    </row>
    <row r="315" spans="1:11">
      <c r="A315" s="61" t="str">
        <f t="shared" si="4"/>
        <v>B2 carbonGreece2020</v>
      </c>
      <c r="B315" s="60">
        <v>6</v>
      </c>
      <c r="C315" s="60" t="s">
        <v>137</v>
      </c>
      <c r="D315" s="60" t="s">
        <v>91</v>
      </c>
      <c r="E315" s="60" t="s">
        <v>92</v>
      </c>
      <c r="F315" s="60" t="s">
        <v>58</v>
      </c>
      <c r="G315" s="60">
        <v>2020</v>
      </c>
      <c r="H315" s="60">
        <v>79161.15625</v>
      </c>
      <c r="I315" s="60">
        <v>55148.092284999999</v>
      </c>
      <c r="J315" s="60">
        <v>24013.064880000002</v>
      </c>
      <c r="K315" s="60">
        <v>178833.046875</v>
      </c>
    </row>
    <row r="316" spans="1:11">
      <c r="A316" s="61" t="str">
        <f t="shared" si="4"/>
        <v>B2 carbonGreece2025</v>
      </c>
      <c r="B316" s="60">
        <v>6</v>
      </c>
      <c r="C316" s="60" t="s">
        <v>137</v>
      </c>
      <c r="D316" s="60" t="s">
        <v>91</v>
      </c>
      <c r="E316" s="60" t="s">
        <v>92</v>
      </c>
      <c r="F316" s="60" t="s">
        <v>58</v>
      </c>
      <c r="G316" s="60">
        <v>2025</v>
      </c>
      <c r="H316" s="60">
        <v>79270.945313000004</v>
      </c>
      <c r="I316" s="60">
        <v>55224.576539000002</v>
      </c>
      <c r="J316" s="60">
        <v>24046.367065999999</v>
      </c>
      <c r="K316" s="60">
        <v>179025.890625</v>
      </c>
    </row>
    <row r="317" spans="1:11">
      <c r="A317" s="61" t="str">
        <f t="shared" si="4"/>
        <v>B2 carbonGreece2030</v>
      </c>
      <c r="B317" s="60">
        <v>6</v>
      </c>
      <c r="C317" s="60" t="s">
        <v>137</v>
      </c>
      <c r="D317" s="60" t="s">
        <v>91</v>
      </c>
      <c r="E317" s="60" t="s">
        <v>92</v>
      </c>
      <c r="F317" s="60" t="s">
        <v>58</v>
      </c>
      <c r="G317" s="60">
        <v>2030</v>
      </c>
      <c r="H317" s="60">
        <v>79961.039063000004</v>
      </c>
      <c r="I317" s="60">
        <v>55705.331909</v>
      </c>
      <c r="J317" s="60">
        <v>24255.702453999998</v>
      </c>
      <c r="K317" s="60">
        <v>179070.609375</v>
      </c>
    </row>
    <row r="318" spans="1:11">
      <c r="A318" s="61" t="str">
        <f t="shared" si="4"/>
        <v>B2 carbonCroatia2005</v>
      </c>
      <c r="B318" s="60">
        <v>6</v>
      </c>
      <c r="C318" s="60" t="s">
        <v>137</v>
      </c>
      <c r="D318" s="60" t="s">
        <v>93</v>
      </c>
      <c r="E318" s="60" t="s">
        <v>94</v>
      </c>
      <c r="F318" s="60" t="s">
        <v>58</v>
      </c>
      <c r="G318" s="60">
        <v>2005</v>
      </c>
      <c r="H318" s="60">
        <v>91526.125</v>
      </c>
      <c r="I318" s="60">
        <v>73181.383545999997</v>
      </c>
      <c r="J318" s="60">
        <v>18344.741577000001</v>
      </c>
      <c r="K318" s="60">
        <v>83300.578125</v>
      </c>
    </row>
    <row r="319" spans="1:11">
      <c r="A319" s="61" t="str">
        <f t="shared" si="4"/>
        <v>B2 carbonCroatia2010</v>
      </c>
      <c r="B319" s="60">
        <v>6</v>
      </c>
      <c r="C319" s="60" t="s">
        <v>137</v>
      </c>
      <c r="D319" s="60" t="s">
        <v>93</v>
      </c>
      <c r="E319" s="60" t="s">
        <v>94</v>
      </c>
      <c r="F319" s="60" t="s">
        <v>58</v>
      </c>
      <c r="G319" s="60">
        <v>2010</v>
      </c>
      <c r="H319" s="60">
        <v>89998.203125</v>
      </c>
      <c r="I319" s="60">
        <v>71980.843993999995</v>
      </c>
      <c r="J319" s="60">
        <v>18017.364013999999</v>
      </c>
      <c r="K319" s="60">
        <v>84405.703125</v>
      </c>
    </row>
    <row r="320" spans="1:11">
      <c r="A320" s="61" t="str">
        <f t="shared" si="4"/>
        <v>B2 carbonCroatia2015</v>
      </c>
      <c r="B320" s="60">
        <v>6</v>
      </c>
      <c r="C320" s="60" t="s">
        <v>137</v>
      </c>
      <c r="D320" s="60" t="s">
        <v>93</v>
      </c>
      <c r="E320" s="60" t="s">
        <v>94</v>
      </c>
      <c r="F320" s="60" t="s">
        <v>58</v>
      </c>
      <c r="G320" s="60">
        <v>2015</v>
      </c>
      <c r="H320" s="60">
        <v>88876.328125</v>
      </c>
      <c r="I320" s="60">
        <v>71215.919188999993</v>
      </c>
      <c r="J320" s="60">
        <v>17660.412842000002</v>
      </c>
      <c r="K320" s="60">
        <v>84305.203125</v>
      </c>
    </row>
    <row r="321" spans="1:11">
      <c r="A321" s="61" t="str">
        <f t="shared" si="4"/>
        <v>B2 carbonCroatia2020</v>
      </c>
      <c r="B321" s="60">
        <v>6</v>
      </c>
      <c r="C321" s="60" t="s">
        <v>137</v>
      </c>
      <c r="D321" s="60" t="s">
        <v>93</v>
      </c>
      <c r="E321" s="60" t="s">
        <v>94</v>
      </c>
      <c r="F321" s="60" t="s">
        <v>58</v>
      </c>
      <c r="G321" s="60">
        <v>2020</v>
      </c>
      <c r="H321" s="60">
        <v>88541.953125</v>
      </c>
      <c r="I321" s="60">
        <v>70851.276855000004</v>
      </c>
      <c r="J321" s="60">
        <v>17690.673095999999</v>
      </c>
      <c r="K321" s="60">
        <v>84332.960938000004</v>
      </c>
    </row>
    <row r="322" spans="1:11">
      <c r="A322" s="61" t="str">
        <f t="shared" ref="A322:A385" si="5">CONCATENATE(C322,E322,G322)</f>
        <v>B2 carbonCroatia2025</v>
      </c>
      <c r="B322" s="60">
        <v>6</v>
      </c>
      <c r="C322" s="60" t="s">
        <v>137</v>
      </c>
      <c r="D322" s="60" t="s">
        <v>93</v>
      </c>
      <c r="E322" s="60" t="s">
        <v>94</v>
      </c>
      <c r="F322" s="60" t="s">
        <v>58</v>
      </c>
      <c r="G322" s="60">
        <v>2025</v>
      </c>
      <c r="H322" s="60">
        <v>88480.953125</v>
      </c>
      <c r="I322" s="60">
        <v>70720.162597999995</v>
      </c>
      <c r="J322" s="60">
        <v>17760.787962999999</v>
      </c>
      <c r="K322" s="60">
        <v>84441.257813000004</v>
      </c>
    </row>
    <row r="323" spans="1:11">
      <c r="A323" s="61" t="str">
        <f t="shared" si="5"/>
        <v>B2 carbonCroatia2030</v>
      </c>
      <c r="B323" s="60">
        <v>6</v>
      </c>
      <c r="C323" s="60" t="s">
        <v>137</v>
      </c>
      <c r="D323" s="60" t="s">
        <v>93</v>
      </c>
      <c r="E323" s="60" t="s">
        <v>94</v>
      </c>
      <c r="F323" s="60" t="s">
        <v>58</v>
      </c>
      <c r="G323" s="60">
        <v>2030</v>
      </c>
      <c r="H323" s="60">
        <v>88868.164063000004</v>
      </c>
      <c r="I323" s="60">
        <v>70826.270508000001</v>
      </c>
      <c r="J323" s="60">
        <v>18041.892943999999</v>
      </c>
      <c r="K323" s="60">
        <v>84769.203125</v>
      </c>
    </row>
    <row r="324" spans="1:11">
      <c r="A324" s="61" t="str">
        <f t="shared" si="5"/>
        <v>B2 carbonHungary2005</v>
      </c>
      <c r="B324" s="60">
        <v>6</v>
      </c>
      <c r="C324" s="60" t="s">
        <v>137</v>
      </c>
      <c r="D324" s="60" t="s">
        <v>95</v>
      </c>
      <c r="E324" s="60" t="s">
        <v>96</v>
      </c>
      <c r="F324" s="60" t="s">
        <v>70</v>
      </c>
      <c r="G324" s="60">
        <v>2005</v>
      </c>
      <c r="H324" s="60">
        <v>135305.734375</v>
      </c>
      <c r="I324" s="60">
        <v>107979.945313</v>
      </c>
      <c r="J324" s="60">
        <v>27325.764648</v>
      </c>
      <c r="K324" s="60">
        <v>219252.75</v>
      </c>
    </row>
    <row r="325" spans="1:11">
      <c r="A325" s="61" t="str">
        <f t="shared" si="5"/>
        <v>B2 carbonHungary2010</v>
      </c>
      <c r="B325" s="60">
        <v>6</v>
      </c>
      <c r="C325" s="60" t="s">
        <v>137</v>
      </c>
      <c r="D325" s="60" t="s">
        <v>95</v>
      </c>
      <c r="E325" s="60" t="s">
        <v>96</v>
      </c>
      <c r="F325" s="60" t="s">
        <v>70</v>
      </c>
      <c r="G325" s="60">
        <v>2010</v>
      </c>
      <c r="H325" s="60">
        <v>141549.484375</v>
      </c>
      <c r="I325" s="60">
        <v>112839.641114</v>
      </c>
      <c r="J325" s="60">
        <v>28709.849610000001</v>
      </c>
      <c r="K325" s="60">
        <v>219289.375</v>
      </c>
    </row>
    <row r="326" spans="1:11">
      <c r="A326" s="61" t="str">
        <f t="shared" si="5"/>
        <v>B2 carbonHungary2015</v>
      </c>
      <c r="B326" s="60">
        <v>6</v>
      </c>
      <c r="C326" s="60" t="s">
        <v>137</v>
      </c>
      <c r="D326" s="60" t="s">
        <v>95</v>
      </c>
      <c r="E326" s="60" t="s">
        <v>96</v>
      </c>
      <c r="F326" s="60" t="s">
        <v>70</v>
      </c>
      <c r="G326" s="60">
        <v>2015</v>
      </c>
      <c r="H326" s="60">
        <v>145240.609375</v>
      </c>
      <c r="I326" s="60">
        <v>115741.233886</v>
      </c>
      <c r="J326" s="60">
        <v>29499.392577999999</v>
      </c>
      <c r="K326" s="60">
        <v>219911.3125</v>
      </c>
    </row>
    <row r="327" spans="1:11">
      <c r="A327" s="61" t="str">
        <f t="shared" si="5"/>
        <v>B2 carbonHungary2020</v>
      </c>
      <c r="B327" s="60">
        <v>6</v>
      </c>
      <c r="C327" s="60" t="s">
        <v>137</v>
      </c>
      <c r="D327" s="60" t="s">
        <v>95</v>
      </c>
      <c r="E327" s="60" t="s">
        <v>96</v>
      </c>
      <c r="F327" s="60" t="s">
        <v>70</v>
      </c>
      <c r="G327" s="60">
        <v>2020</v>
      </c>
      <c r="H327" s="60">
        <v>148165.21875</v>
      </c>
      <c r="I327" s="60">
        <v>118185.524414</v>
      </c>
      <c r="J327" s="60">
        <v>29979.669432999999</v>
      </c>
      <c r="K327" s="60">
        <v>220468.09375</v>
      </c>
    </row>
    <row r="328" spans="1:11">
      <c r="A328" s="61" t="str">
        <f t="shared" si="5"/>
        <v>B2 carbonHungary2025</v>
      </c>
      <c r="B328" s="60">
        <v>6</v>
      </c>
      <c r="C328" s="60" t="s">
        <v>137</v>
      </c>
      <c r="D328" s="60" t="s">
        <v>95</v>
      </c>
      <c r="E328" s="60" t="s">
        <v>96</v>
      </c>
      <c r="F328" s="60" t="s">
        <v>70</v>
      </c>
      <c r="G328" s="60">
        <v>2025</v>
      </c>
      <c r="H328" s="60">
        <v>152487.609375</v>
      </c>
      <c r="I328" s="60">
        <v>121773.417481</v>
      </c>
      <c r="J328" s="60">
        <v>30714.208008000001</v>
      </c>
      <c r="K328" s="60">
        <v>220271.078125</v>
      </c>
    </row>
    <row r="329" spans="1:11">
      <c r="A329" s="61" t="str">
        <f t="shared" si="5"/>
        <v>B2 carbonHungary2030</v>
      </c>
      <c r="B329" s="60">
        <v>6</v>
      </c>
      <c r="C329" s="60" t="s">
        <v>137</v>
      </c>
      <c r="D329" s="60" t="s">
        <v>95</v>
      </c>
      <c r="E329" s="60" t="s">
        <v>96</v>
      </c>
      <c r="F329" s="60" t="s">
        <v>70</v>
      </c>
      <c r="G329" s="60">
        <v>2030</v>
      </c>
      <c r="H329" s="60">
        <v>157749.03125</v>
      </c>
      <c r="I329" s="60">
        <v>126088.35986300001</v>
      </c>
      <c r="J329" s="60">
        <v>31660.711426000002</v>
      </c>
      <c r="K329" s="60">
        <v>220915.65625</v>
      </c>
    </row>
    <row r="330" spans="1:11">
      <c r="A330" s="61" t="str">
        <f t="shared" si="5"/>
        <v>B2 carbonIreland2005</v>
      </c>
      <c r="B330" s="60">
        <v>6</v>
      </c>
      <c r="C330" s="60" t="s">
        <v>137</v>
      </c>
      <c r="D330" s="60" t="s">
        <v>97</v>
      </c>
      <c r="E330" s="60" t="s">
        <v>98</v>
      </c>
      <c r="F330" s="60" t="s">
        <v>61</v>
      </c>
      <c r="G330" s="60">
        <v>2005</v>
      </c>
      <c r="H330" s="60">
        <v>31165.240234000001</v>
      </c>
      <c r="I330" s="60">
        <v>22441.788573999998</v>
      </c>
      <c r="J330" s="60">
        <v>8723.4516609999991</v>
      </c>
      <c r="K330" s="60">
        <v>51102.816405999998</v>
      </c>
    </row>
    <row r="331" spans="1:11">
      <c r="A331" s="61" t="str">
        <f t="shared" si="5"/>
        <v>B2 carbonIreland2010</v>
      </c>
      <c r="B331" s="60">
        <v>6</v>
      </c>
      <c r="C331" s="60" t="s">
        <v>137</v>
      </c>
      <c r="D331" s="60" t="s">
        <v>97</v>
      </c>
      <c r="E331" s="60" t="s">
        <v>98</v>
      </c>
      <c r="F331" s="60" t="s">
        <v>61</v>
      </c>
      <c r="G331" s="60">
        <v>2010</v>
      </c>
      <c r="H331" s="60">
        <v>36534.226562999997</v>
      </c>
      <c r="I331" s="60">
        <v>26288.196045000001</v>
      </c>
      <c r="J331" s="60">
        <v>10246.032471</v>
      </c>
      <c r="K331" s="60">
        <v>51088.660155999998</v>
      </c>
    </row>
    <row r="332" spans="1:11">
      <c r="A332" s="61" t="str">
        <f t="shared" si="5"/>
        <v>B2 carbonIreland2015</v>
      </c>
      <c r="B332" s="60">
        <v>6</v>
      </c>
      <c r="C332" s="60" t="s">
        <v>137</v>
      </c>
      <c r="D332" s="60" t="s">
        <v>97</v>
      </c>
      <c r="E332" s="60" t="s">
        <v>98</v>
      </c>
      <c r="F332" s="60" t="s">
        <v>61</v>
      </c>
      <c r="G332" s="60">
        <v>2015</v>
      </c>
      <c r="H332" s="60">
        <v>43682.28125</v>
      </c>
      <c r="I332" s="60">
        <v>31457.112550000002</v>
      </c>
      <c r="J332" s="60">
        <v>12225.170532</v>
      </c>
      <c r="K332" s="60">
        <v>52178.269530999998</v>
      </c>
    </row>
    <row r="333" spans="1:11">
      <c r="A333" s="61" t="str">
        <f t="shared" si="5"/>
        <v>B2 carbonIreland2020</v>
      </c>
      <c r="B333" s="60">
        <v>6</v>
      </c>
      <c r="C333" s="60" t="s">
        <v>137</v>
      </c>
      <c r="D333" s="60" t="s">
        <v>97</v>
      </c>
      <c r="E333" s="60" t="s">
        <v>98</v>
      </c>
      <c r="F333" s="60" t="s">
        <v>61</v>
      </c>
      <c r="G333" s="60">
        <v>2020</v>
      </c>
      <c r="H333" s="60">
        <v>50234.660155999998</v>
      </c>
      <c r="I333" s="60">
        <v>36262.643065999997</v>
      </c>
      <c r="J333" s="60">
        <v>13972.018067000001</v>
      </c>
      <c r="K333" s="60">
        <v>53491.527344000002</v>
      </c>
    </row>
    <row r="334" spans="1:11">
      <c r="A334" s="61" t="str">
        <f t="shared" si="5"/>
        <v>B2 carbonIreland2025</v>
      </c>
      <c r="B334" s="60">
        <v>6</v>
      </c>
      <c r="C334" s="60" t="s">
        <v>137</v>
      </c>
      <c r="D334" s="60" t="s">
        <v>97</v>
      </c>
      <c r="E334" s="60" t="s">
        <v>98</v>
      </c>
      <c r="F334" s="60" t="s">
        <v>61</v>
      </c>
      <c r="G334" s="60">
        <v>2025</v>
      </c>
      <c r="H334" s="60">
        <v>58099.519530999998</v>
      </c>
      <c r="I334" s="60">
        <v>41987.541991999999</v>
      </c>
      <c r="J334" s="60">
        <v>16111.975831</v>
      </c>
      <c r="K334" s="60">
        <v>54819.96875</v>
      </c>
    </row>
    <row r="335" spans="1:11">
      <c r="A335" s="61" t="str">
        <f t="shared" si="5"/>
        <v>B2 carbonIreland2030</v>
      </c>
      <c r="B335" s="60">
        <v>6</v>
      </c>
      <c r="C335" s="60" t="s">
        <v>137</v>
      </c>
      <c r="D335" s="60" t="s">
        <v>97</v>
      </c>
      <c r="E335" s="60" t="s">
        <v>98</v>
      </c>
      <c r="F335" s="60" t="s">
        <v>61</v>
      </c>
      <c r="G335" s="60">
        <v>2030</v>
      </c>
      <c r="H335" s="60">
        <v>64268.039062999997</v>
      </c>
      <c r="I335" s="60">
        <v>46552.393066999997</v>
      </c>
      <c r="J335" s="60">
        <v>17715.644652999999</v>
      </c>
      <c r="K335" s="60">
        <v>55994.050780999998</v>
      </c>
    </row>
    <row r="336" spans="1:11">
      <c r="A336" s="61" t="str">
        <f t="shared" si="5"/>
        <v>B2 carbonItaly2005</v>
      </c>
      <c r="B336" s="60">
        <v>6</v>
      </c>
      <c r="C336" s="60" t="s">
        <v>137</v>
      </c>
      <c r="D336" s="60" t="s">
        <v>99</v>
      </c>
      <c r="E336" s="60" t="s">
        <v>100</v>
      </c>
      <c r="F336" s="60" t="s">
        <v>86</v>
      </c>
      <c r="G336" s="60">
        <v>2005</v>
      </c>
      <c r="H336" s="60">
        <v>534102.9375</v>
      </c>
      <c r="I336" s="60">
        <v>417681.74511800002</v>
      </c>
      <c r="J336" s="60">
        <v>116421.111328</v>
      </c>
      <c r="K336" s="60">
        <v>435343.3125</v>
      </c>
    </row>
    <row r="337" spans="1:11">
      <c r="A337" s="61" t="str">
        <f t="shared" si="5"/>
        <v>B2 carbonItaly2010</v>
      </c>
      <c r="B337" s="60">
        <v>6</v>
      </c>
      <c r="C337" s="60" t="s">
        <v>137</v>
      </c>
      <c r="D337" s="60" t="s">
        <v>99</v>
      </c>
      <c r="E337" s="60" t="s">
        <v>100</v>
      </c>
      <c r="F337" s="60" t="s">
        <v>86</v>
      </c>
      <c r="G337" s="60">
        <v>2010</v>
      </c>
      <c r="H337" s="60">
        <v>584428.125</v>
      </c>
      <c r="I337" s="60">
        <v>456925.84668000002</v>
      </c>
      <c r="J337" s="60">
        <v>127502.334473</v>
      </c>
      <c r="K337" s="60">
        <v>435376.125</v>
      </c>
    </row>
    <row r="338" spans="1:11">
      <c r="A338" s="61" t="str">
        <f t="shared" si="5"/>
        <v>B2 carbonItaly2015</v>
      </c>
      <c r="B338" s="60">
        <v>6</v>
      </c>
      <c r="C338" s="60" t="s">
        <v>137</v>
      </c>
      <c r="D338" s="60" t="s">
        <v>99</v>
      </c>
      <c r="E338" s="60" t="s">
        <v>100</v>
      </c>
      <c r="F338" s="60" t="s">
        <v>86</v>
      </c>
      <c r="G338" s="60">
        <v>2015</v>
      </c>
      <c r="H338" s="60">
        <v>635470.25</v>
      </c>
      <c r="I338" s="60">
        <v>496774.42285199999</v>
      </c>
      <c r="J338" s="60">
        <v>138695.792969</v>
      </c>
      <c r="K338" s="60">
        <v>439674.09375</v>
      </c>
    </row>
    <row r="339" spans="1:11">
      <c r="A339" s="61" t="str">
        <f t="shared" si="5"/>
        <v>B2 carbonItaly2020</v>
      </c>
      <c r="B339" s="60">
        <v>6</v>
      </c>
      <c r="C339" s="60" t="s">
        <v>137</v>
      </c>
      <c r="D339" s="60" t="s">
        <v>99</v>
      </c>
      <c r="E339" s="60" t="s">
        <v>100</v>
      </c>
      <c r="F339" s="60" t="s">
        <v>86</v>
      </c>
      <c r="G339" s="60">
        <v>2020</v>
      </c>
      <c r="H339" s="60">
        <v>687342.5</v>
      </c>
      <c r="I339" s="60">
        <v>537301.43847699999</v>
      </c>
      <c r="J339" s="60">
        <v>150041.14160199999</v>
      </c>
      <c r="K339" s="60">
        <v>444975.125</v>
      </c>
    </row>
    <row r="340" spans="1:11">
      <c r="A340" s="61" t="str">
        <f t="shared" si="5"/>
        <v>B2 carbonItaly2025</v>
      </c>
      <c r="B340" s="60">
        <v>6</v>
      </c>
      <c r="C340" s="60" t="s">
        <v>137</v>
      </c>
      <c r="D340" s="60" t="s">
        <v>99</v>
      </c>
      <c r="E340" s="60" t="s">
        <v>100</v>
      </c>
      <c r="F340" s="60" t="s">
        <v>86</v>
      </c>
      <c r="G340" s="60">
        <v>2025</v>
      </c>
      <c r="H340" s="60">
        <v>741709.4375</v>
      </c>
      <c r="I340" s="60">
        <v>579767.99511699995</v>
      </c>
      <c r="J340" s="60">
        <v>161941.34375</v>
      </c>
      <c r="K340" s="60">
        <v>451446.0625</v>
      </c>
    </row>
    <row r="341" spans="1:11">
      <c r="A341" s="61" t="str">
        <f t="shared" si="5"/>
        <v>B2 carbonItaly2030</v>
      </c>
      <c r="B341" s="60">
        <v>6</v>
      </c>
      <c r="C341" s="60" t="s">
        <v>137</v>
      </c>
      <c r="D341" s="60" t="s">
        <v>99</v>
      </c>
      <c r="E341" s="60" t="s">
        <v>100</v>
      </c>
      <c r="F341" s="60" t="s">
        <v>86</v>
      </c>
      <c r="G341" s="60">
        <v>2030</v>
      </c>
      <c r="H341" s="60">
        <v>797580.4375</v>
      </c>
      <c r="I341" s="60">
        <v>623400.695313</v>
      </c>
      <c r="J341" s="60">
        <v>174179.83105499999</v>
      </c>
      <c r="K341" s="60">
        <v>458992.34375</v>
      </c>
    </row>
    <row r="342" spans="1:11">
      <c r="A342" s="61" t="str">
        <f t="shared" si="5"/>
        <v>B2 carbonLithuania2005</v>
      </c>
      <c r="B342" s="60">
        <v>6</v>
      </c>
      <c r="C342" s="60" t="s">
        <v>137</v>
      </c>
      <c r="D342" s="60" t="s">
        <v>101</v>
      </c>
      <c r="E342" s="60" t="s">
        <v>102</v>
      </c>
      <c r="F342" s="60" t="s">
        <v>81</v>
      </c>
      <c r="G342" s="60">
        <v>2005</v>
      </c>
      <c r="H342" s="60">
        <v>127998.453125</v>
      </c>
      <c r="I342" s="60">
        <v>99516.613282000006</v>
      </c>
      <c r="J342" s="60">
        <v>28481.839355</v>
      </c>
      <c r="K342" s="60">
        <v>173746.0625</v>
      </c>
    </row>
    <row r="343" spans="1:11">
      <c r="A343" s="61" t="str">
        <f t="shared" si="5"/>
        <v>B2 carbonLithuania2010</v>
      </c>
      <c r="B343" s="60">
        <v>6</v>
      </c>
      <c r="C343" s="60" t="s">
        <v>137</v>
      </c>
      <c r="D343" s="60" t="s">
        <v>101</v>
      </c>
      <c r="E343" s="60" t="s">
        <v>102</v>
      </c>
      <c r="F343" s="60" t="s">
        <v>81</v>
      </c>
      <c r="G343" s="60">
        <v>2010</v>
      </c>
      <c r="H343" s="60">
        <v>130607.03125</v>
      </c>
      <c r="I343" s="60">
        <v>101494.838867</v>
      </c>
      <c r="J343" s="60">
        <v>29112.191894</v>
      </c>
      <c r="K343" s="60">
        <v>175108.84375</v>
      </c>
    </row>
    <row r="344" spans="1:11">
      <c r="A344" s="61" t="str">
        <f t="shared" si="5"/>
        <v>B2 carbonLithuania2015</v>
      </c>
      <c r="B344" s="60">
        <v>6</v>
      </c>
      <c r="C344" s="60" t="s">
        <v>137</v>
      </c>
      <c r="D344" s="60" t="s">
        <v>101</v>
      </c>
      <c r="E344" s="60" t="s">
        <v>102</v>
      </c>
      <c r="F344" s="60" t="s">
        <v>81</v>
      </c>
      <c r="G344" s="60">
        <v>2015</v>
      </c>
      <c r="H344" s="60">
        <v>133019.765625</v>
      </c>
      <c r="I344" s="60">
        <v>103297.312989</v>
      </c>
      <c r="J344" s="60">
        <v>29722.463379000001</v>
      </c>
      <c r="K344" s="60">
        <v>176153.828125</v>
      </c>
    </row>
    <row r="345" spans="1:11">
      <c r="A345" s="61" t="str">
        <f t="shared" si="5"/>
        <v>B2 carbonLithuania2020</v>
      </c>
      <c r="B345" s="60">
        <v>6</v>
      </c>
      <c r="C345" s="60" t="s">
        <v>137</v>
      </c>
      <c r="D345" s="60" t="s">
        <v>101</v>
      </c>
      <c r="E345" s="60" t="s">
        <v>102</v>
      </c>
      <c r="F345" s="60" t="s">
        <v>81</v>
      </c>
      <c r="G345" s="60">
        <v>2020</v>
      </c>
      <c r="H345" s="60">
        <v>136592.28125</v>
      </c>
      <c r="I345" s="60">
        <v>105917.336914</v>
      </c>
      <c r="J345" s="60">
        <v>30674.920898</v>
      </c>
      <c r="K345" s="60">
        <v>176623.6875</v>
      </c>
    </row>
    <row r="346" spans="1:11">
      <c r="A346" s="61" t="str">
        <f t="shared" si="5"/>
        <v>B2 carbonLithuania2025</v>
      </c>
      <c r="B346" s="60">
        <v>6</v>
      </c>
      <c r="C346" s="60" t="s">
        <v>137</v>
      </c>
      <c r="D346" s="60" t="s">
        <v>101</v>
      </c>
      <c r="E346" s="60" t="s">
        <v>102</v>
      </c>
      <c r="F346" s="60" t="s">
        <v>81</v>
      </c>
      <c r="G346" s="60">
        <v>2025</v>
      </c>
      <c r="H346" s="60">
        <v>138905.625</v>
      </c>
      <c r="I346" s="60">
        <v>107778.49609499999</v>
      </c>
      <c r="J346" s="60">
        <v>31127.140625</v>
      </c>
      <c r="K346" s="60">
        <v>177494.5625</v>
      </c>
    </row>
    <row r="347" spans="1:11">
      <c r="A347" s="61" t="str">
        <f t="shared" si="5"/>
        <v>B2 carbonLithuania2030</v>
      </c>
      <c r="B347" s="60">
        <v>6</v>
      </c>
      <c r="C347" s="60" t="s">
        <v>137</v>
      </c>
      <c r="D347" s="60" t="s">
        <v>101</v>
      </c>
      <c r="E347" s="60" t="s">
        <v>102</v>
      </c>
      <c r="F347" s="60" t="s">
        <v>81</v>
      </c>
      <c r="G347" s="60">
        <v>2030</v>
      </c>
      <c r="H347" s="60">
        <v>141654.3125</v>
      </c>
      <c r="I347" s="60">
        <v>109997.883789</v>
      </c>
      <c r="J347" s="60">
        <v>31656.449951999999</v>
      </c>
      <c r="K347" s="60">
        <v>178251.265625</v>
      </c>
    </row>
    <row r="348" spans="1:11">
      <c r="A348" s="61" t="str">
        <f t="shared" si="5"/>
        <v>B2 carbonLuxembourg2005</v>
      </c>
      <c r="B348" s="60">
        <v>6</v>
      </c>
      <c r="C348" s="60" t="s">
        <v>137</v>
      </c>
      <c r="D348" s="60" t="s">
        <v>103</v>
      </c>
      <c r="E348" s="60" t="s">
        <v>104</v>
      </c>
      <c r="F348" s="60" t="s">
        <v>61</v>
      </c>
      <c r="G348" s="60">
        <v>2005</v>
      </c>
      <c r="H348" s="60">
        <v>13847.752930000001</v>
      </c>
      <c r="I348" s="60">
        <v>11351.898987</v>
      </c>
      <c r="J348" s="60">
        <v>2495.8537139999999</v>
      </c>
      <c r="K348" s="60">
        <v>10696.930664</v>
      </c>
    </row>
    <row r="349" spans="1:11">
      <c r="A349" s="61" t="str">
        <f t="shared" si="5"/>
        <v>B2 carbonLuxembourg2010</v>
      </c>
      <c r="B349" s="60">
        <v>6</v>
      </c>
      <c r="C349" s="60" t="s">
        <v>137</v>
      </c>
      <c r="D349" s="60" t="s">
        <v>103</v>
      </c>
      <c r="E349" s="60" t="s">
        <v>104</v>
      </c>
      <c r="F349" s="60" t="s">
        <v>61</v>
      </c>
      <c r="G349" s="60">
        <v>2010</v>
      </c>
      <c r="H349" s="60">
        <v>14872.942383</v>
      </c>
      <c r="I349" s="60">
        <v>12169.558899</v>
      </c>
      <c r="J349" s="60">
        <v>2703.384231</v>
      </c>
      <c r="K349" s="60">
        <v>10697.620117</v>
      </c>
    </row>
    <row r="350" spans="1:11">
      <c r="A350" s="61" t="str">
        <f t="shared" si="5"/>
        <v>B2 carbonLuxembourg2015</v>
      </c>
      <c r="B350" s="60">
        <v>6</v>
      </c>
      <c r="C350" s="60" t="s">
        <v>137</v>
      </c>
      <c r="D350" s="60" t="s">
        <v>103</v>
      </c>
      <c r="E350" s="60" t="s">
        <v>104</v>
      </c>
      <c r="F350" s="60" t="s">
        <v>61</v>
      </c>
      <c r="G350" s="60">
        <v>2015</v>
      </c>
      <c r="H350" s="60">
        <v>16058.777344</v>
      </c>
      <c r="I350" s="60">
        <v>13120.249268</v>
      </c>
      <c r="J350" s="60">
        <v>2938.528519</v>
      </c>
      <c r="K350" s="60">
        <v>10782.518555000001</v>
      </c>
    </row>
    <row r="351" spans="1:11">
      <c r="A351" s="61" t="str">
        <f t="shared" si="5"/>
        <v>B2 carbonLuxembourg2020</v>
      </c>
      <c r="B351" s="60">
        <v>6</v>
      </c>
      <c r="C351" s="60" t="s">
        <v>137</v>
      </c>
      <c r="D351" s="60" t="s">
        <v>103</v>
      </c>
      <c r="E351" s="60" t="s">
        <v>104</v>
      </c>
      <c r="F351" s="60" t="s">
        <v>61</v>
      </c>
      <c r="G351" s="60">
        <v>2020</v>
      </c>
      <c r="H351" s="60">
        <v>17358.992188</v>
      </c>
      <c r="I351" s="60">
        <v>14165.142456</v>
      </c>
      <c r="J351" s="60">
        <v>3193.849213</v>
      </c>
      <c r="K351" s="60">
        <v>10911.534180000001</v>
      </c>
    </row>
    <row r="352" spans="1:11">
      <c r="A352" s="61" t="str">
        <f t="shared" si="5"/>
        <v>B2 carbonLuxembourg2025</v>
      </c>
      <c r="B352" s="60">
        <v>6</v>
      </c>
      <c r="C352" s="60" t="s">
        <v>137</v>
      </c>
      <c r="D352" s="60" t="s">
        <v>103</v>
      </c>
      <c r="E352" s="60" t="s">
        <v>104</v>
      </c>
      <c r="F352" s="60" t="s">
        <v>61</v>
      </c>
      <c r="G352" s="60">
        <v>2025</v>
      </c>
      <c r="H352" s="60">
        <v>18594.119140999999</v>
      </c>
      <c r="I352" s="60">
        <v>15147.325683999999</v>
      </c>
      <c r="J352" s="60">
        <v>3446.7923430000001</v>
      </c>
      <c r="K352" s="60">
        <v>11056.520508</v>
      </c>
    </row>
    <row r="353" spans="1:11">
      <c r="A353" s="61" t="str">
        <f t="shared" si="5"/>
        <v>B2 carbonLuxembourg2030</v>
      </c>
      <c r="B353" s="60">
        <v>6</v>
      </c>
      <c r="C353" s="60" t="s">
        <v>137</v>
      </c>
      <c r="D353" s="60" t="s">
        <v>103</v>
      </c>
      <c r="E353" s="60" t="s">
        <v>104</v>
      </c>
      <c r="F353" s="60" t="s">
        <v>61</v>
      </c>
      <c r="G353" s="60">
        <v>2030</v>
      </c>
      <c r="H353" s="60">
        <v>19778.001952999999</v>
      </c>
      <c r="I353" s="60">
        <v>16090.484864</v>
      </c>
      <c r="J353" s="60">
        <v>3687.5165710000001</v>
      </c>
      <c r="K353" s="60">
        <v>11200.198242</v>
      </c>
    </row>
    <row r="354" spans="1:11">
      <c r="A354" s="61" t="str">
        <f t="shared" si="5"/>
        <v>B2 carbonLatvia2005</v>
      </c>
      <c r="B354" s="60">
        <v>6</v>
      </c>
      <c r="C354" s="60" t="s">
        <v>137</v>
      </c>
      <c r="D354" s="60" t="s">
        <v>105</v>
      </c>
      <c r="E354" s="60" t="s">
        <v>106</v>
      </c>
      <c r="F354" s="60" t="s">
        <v>81</v>
      </c>
      <c r="G354" s="60">
        <v>2005</v>
      </c>
      <c r="H354" s="60">
        <v>229993.09375</v>
      </c>
      <c r="I354" s="60">
        <v>181408.26855499999</v>
      </c>
      <c r="J354" s="60">
        <v>48584.817870999999</v>
      </c>
      <c r="K354" s="60">
        <v>344363.4375</v>
      </c>
    </row>
    <row r="355" spans="1:11">
      <c r="A355" s="61" t="str">
        <f t="shared" si="5"/>
        <v>B2 carbonLatvia2010</v>
      </c>
      <c r="B355" s="60">
        <v>6</v>
      </c>
      <c r="C355" s="60" t="s">
        <v>137</v>
      </c>
      <c r="D355" s="60" t="s">
        <v>105</v>
      </c>
      <c r="E355" s="60" t="s">
        <v>106</v>
      </c>
      <c r="F355" s="60" t="s">
        <v>81</v>
      </c>
      <c r="G355" s="60">
        <v>2010</v>
      </c>
      <c r="H355" s="60">
        <v>241675.90625</v>
      </c>
      <c r="I355" s="60">
        <v>190317.763672</v>
      </c>
      <c r="J355" s="60">
        <v>51358.151366999999</v>
      </c>
      <c r="K355" s="60">
        <v>344363.4375</v>
      </c>
    </row>
    <row r="356" spans="1:11">
      <c r="A356" s="61" t="str">
        <f t="shared" si="5"/>
        <v>B2 carbonLatvia2015</v>
      </c>
      <c r="B356" s="60">
        <v>6</v>
      </c>
      <c r="C356" s="60" t="s">
        <v>137</v>
      </c>
      <c r="D356" s="60" t="s">
        <v>105</v>
      </c>
      <c r="E356" s="60" t="s">
        <v>106</v>
      </c>
      <c r="F356" s="60" t="s">
        <v>81</v>
      </c>
      <c r="G356" s="60">
        <v>2015</v>
      </c>
      <c r="H356" s="60">
        <v>253167.34375</v>
      </c>
      <c r="I356" s="60">
        <v>198713.117188</v>
      </c>
      <c r="J356" s="60">
        <v>54454.217285999999</v>
      </c>
      <c r="K356" s="60">
        <v>345724.75</v>
      </c>
    </row>
    <row r="357" spans="1:11">
      <c r="A357" s="61" t="str">
        <f t="shared" si="5"/>
        <v>B2 carbonLatvia2020</v>
      </c>
      <c r="B357" s="60">
        <v>6</v>
      </c>
      <c r="C357" s="60" t="s">
        <v>137</v>
      </c>
      <c r="D357" s="60" t="s">
        <v>105</v>
      </c>
      <c r="E357" s="60" t="s">
        <v>106</v>
      </c>
      <c r="F357" s="60" t="s">
        <v>81</v>
      </c>
      <c r="G357" s="60">
        <v>2020</v>
      </c>
      <c r="H357" s="60">
        <v>267078.75</v>
      </c>
      <c r="I357" s="60">
        <v>209102.04199200001</v>
      </c>
      <c r="J357" s="60">
        <v>57976.711915</v>
      </c>
      <c r="K357" s="60">
        <v>346921.1875</v>
      </c>
    </row>
    <row r="358" spans="1:11">
      <c r="A358" s="61" t="str">
        <f t="shared" si="5"/>
        <v>B2 carbonLatvia2025</v>
      </c>
      <c r="B358" s="60">
        <v>6</v>
      </c>
      <c r="C358" s="60" t="s">
        <v>137</v>
      </c>
      <c r="D358" s="60" t="s">
        <v>105</v>
      </c>
      <c r="E358" s="60" t="s">
        <v>106</v>
      </c>
      <c r="F358" s="60" t="s">
        <v>81</v>
      </c>
      <c r="G358" s="60">
        <v>2025</v>
      </c>
      <c r="H358" s="60">
        <v>280849.78125</v>
      </c>
      <c r="I358" s="60">
        <v>219273.837891</v>
      </c>
      <c r="J358" s="60">
        <v>61575.954102000003</v>
      </c>
      <c r="K358" s="60">
        <v>349453.75</v>
      </c>
    </row>
    <row r="359" spans="1:11">
      <c r="A359" s="61" t="str">
        <f t="shared" si="5"/>
        <v>B2 carbonLatvia2030</v>
      </c>
      <c r="B359" s="60">
        <v>6</v>
      </c>
      <c r="C359" s="60" t="s">
        <v>137</v>
      </c>
      <c r="D359" s="60" t="s">
        <v>105</v>
      </c>
      <c r="E359" s="60" t="s">
        <v>106</v>
      </c>
      <c r="F359" s="60" t="s">
        <v>81</v>
      </c>
      <c r="G359" s="60">
        <v>2030</v>
      </c>
      <c r="H359" s="60">
        <v>287690.59375</v>
      </c>
      <c r="I359" s="60">
        <v>224193.16308599999</v>
      </c>
      <c r="J359" s="60">
        <v>63497.440429000002</v>
      </c>
      <c r="K359" s="60">
        <v>352799.125</v>
      </c>
    </row>
    <row r="360" spans="1:11">
      <c r="A360" s="61" t="str">
        <f t="shared" si="5"/>
        <v>B2 carbonRepublic of Moldova2005</v>
      </c>
      <c r="B360" s="60">
        <v>6</v>
      </c>
      <c r="C360" s="60" t="s">
        <v>137</v>
      </c>
      <c r="D360" s="60" t="s">
        <v>107</v>
      </c>
      <c r="E360" s="60" t="s">
        <v>108</v>
      </c>
      <c r="F360" s="60" t="s">
        <v>70</v>
      </c>
      <c r="G360" s="60">
        <v>2005</v>
      </c>
      <c r="H360" s="60">
        <v>13230.984375</v>
      </c>
      <c r="I360" s="60">
        <v>10731.755036</v>
      </c>
      <c r="J360" s="60">
        <v>2499.2286829999998</v>
      </c>
      <c r="K360" s="60">
        <v>12605.954102</v>
      </c>
    </row>
    <row r="361" spans="1:11">
      <c r="A361" s="61" t="str">
        <f t="shared" si="5"/>
        <v>B2 carbonRepublic of Moldova2010</v>
      </c>
      <c r="B361" s="60">
        <v>6</v>
      </c>
      <c r="C361" s="60" t="s">
        <v>137</v>
      </c>
      <c r="D361" s="60" t="s">
        <v>107</v>
      </c>
      <c r="E361" s="60" t="s">
        <v>108</v>
      </c>
      <c r="F361" s="60" t="s">
        <v>70</v>
      </c>
      <c r="G361" s="60">
        <v>2010</v>
      </c>
      <c r="H361" s="60">
        <v>13801.349609000001</v>
      </c>
      <c r="I361" s="60">
        <v>11223.663696</v>
      </c>
      <c r="J361" s="60">
        <v>2577.685853</v>
      </c>
      <c r="K361" s="60">
        <v>13087.205078000001</v>
      </c>
    </row>
    <row r="362" spans="1:11">
      <c r="A362" s="61" t="str">
        <f t="shared" si="5"/>
        <v>B2 carbonRepublic of Moldova2015</v>
      </c>
      <c r="B362" s="60">
        <v>6</v>
      </c>
      <c r="C362" s="60" t="s">
        <v>137</v>
      </c>
      <c r="D362" s="60" t="s">
        <v>107</v>
      </c>
      <c r="E362" s="60" t="s">
        <v>108</v>
      </c>
      <c r="F362" s="60" t="s">
        <v>70</v>
      </c>
      <c r="G362" s="60">
        <v>2015</v>
      </c>
      <c r="H362" s="60">
        <v>14819.592773</v>
      </c>
      <c r="I362" s="60">
        <v>12097.949036</v>
      </c>
      <c r="J362" s="60">
        <v>2721.6437529999998</v>
      </c>
      <c r="K362" s="60">
        <v>13340.004883</v>
      </c>
    </row>
    <row r="363" spans="1:11">
      <c r="A363" s="61" t="str">
        <f t="shared" si="5"/>
        <v>B2 carbonRepublic of Moldova2020</v>
      </c>
      <c r="B363" s="60">
        <v>6</v>
      </c>
      <c r="C363" s="60" t="s">
        <v>137</v>
      </c>
      <c r="D363" s="60" t="s">
        <v>107</v>
      </c>
      <c r="E363" s="60" t="s">
        <v>108</v>
      </c>
      <c r="F363" s="60" t="s">
        <v>70</v>
      </c>
      <c r="G363" s="60">
        <v>2020</v>
      </c>
      <c r="H363" s="60">
        <v>16150.217773</v>
      </c>
      <c r="I363" s="60">
        <v>13249.237580000001</v>
      </c>
      <c r="J363" s="60">
        <v>2900.9794000000002</v>
      </c>
      <c r="K363" s="60">
        <v>13499.385742</v>
      </c>
    </row>
    <row r="364" spans="1:11">
      <c r="A364" s="61" t="str">
        <f t="shared" si="5"/>
        <v>B2 carbonRepublic of Moldova2025</v>
      </c>
      <c r="B364" s="60">
        <v>6</v>
      </c>
      <c r="C364" s="60" t="s">
        <v>137</v>
      </c>
      <c r="D364" s="60" t="s">
        <v>107</v>
      </c>
      <c r="E364" s="60" t="s">
        <v>108</v>
      </c>
      <c r="F364" s="60" t="s">
        <v>70</v>
      </c>
      <c r="G364" s="60">
        <v>2025</v>
      </c>
      <c r="H364" s="60">
        <v>17843.626952999999</v>
      </c>
      <c r="I364" s="60">
        <v>14657.042878</v>
      </c>
      <c r="J364" s="60">
        <v>3186.5840600000001</v>
      </c>
      <c r="K364" s="60">
        <v>13717.791992</v>
      </c>
    </row>
    <row r="365" spans="1:11">
      <c r="A365" s="61" t="str">
        <f t="shared" si="5"/>
        <v>B2 carbonRepublic of Moldova2030</v>
      </c>
      <c r="B365" s="60">
        <v>6</v>
      </c>
      <c r="C365" s="60" t="s">
        <v>137</v>
      </c>
      <c r="D365" s="60" t="s">
        <v>107</v>
      </c>
      <c r="E365" s="60" t="s">
        <v>108</v>
      </c>
      <c r="F365" s="60" t="s">
        <v>70</v>
      </c>
      <c r="G365" s="60">
        <v>2030</v>
      </c>
      <c r="H365" s="60">
        <v>19581.425781000002</v>
      </c>
      <c r="I365" s="60">
        <v>16110.66043</v>
      </c>
      <c r="J365" s="60">
        <v>3470.7648920000001</v>
      </c>
      <c r="K365" s="60">
        <v>13932.206055000001</v>
      </c>
    </row>
    <row r="366" spans="1:11">
      <c r="A366" s="61" t="str">
        <f t="shared" si="5"/>
        <v>B2 carbonMontenegro2010</v>
      </c>
      <c r="B366" s="60">
        <v>6</v>
      </c>
      <c r="C366" s="60" t="s">
        <v>137</v>
      </c>
      <c r="D366" s="60" t="s">
        <v>109</v>
      </c>
      <c r="E366" s="60" t="s">
        <v>110</v>
      </c>
      <c r="F366" s="60" t="s">
        <v>58</v>
      </c>
      <c r="G366" s="60">
        <v>2010</v>
      </c>
      <c r="H366" s="60">
        <v>31789.265625</v>
      </c>
      <c r="I366" s="60">
        <v>22152.382690999999</v>
      </c>
      <c r="J366" s="60">
        <v>9636.8840629999995</v>
      </c>
      <c r="K366" s="60">
        <v>29590.609375</v>
      </c>
    </row>
    <row r="367" spans="1:11">
      <c r="A367" s="61" t="str">
        <f t="shared" si="5"/>
        <v>B2 carbonMontenegro2015</v>
      </c>
      <c r="B367" s="60">
        <v>6</v>
      </c>
      <c r="C367" s="60" t="s">
        <v>137</v>
      </c>
      <c r="D367" s="60" t="s">
        <v>109</v>
      </c>
      <c r="E367" s="60" t="s">
        <v>110</v>
      </c>
      <c r="F367" s="60" t="s">
        <v>58</v>
      </c>
      <c r="G367" s="60">
        <v>2015</v>
      </c>
      <c r="H367" s="60">
        <v>33117.4375</v>
      </c>
      <c r="I367" s="60">
        <v>23077.920044999999</v>
      </c>
      <c r="J367" s="60">
        <v>10039.518309999999</v>
      </c>
      <c r="K367" s="60">
        <v>29590.609375</v>
      </c>
    </row>
    <row r="368" spans="1:11">
      <c r="A368" s="61" t="str">
        <f t="shared" si="5"/>
        <v>B2 carbonMontenegro2020</v>
      </c>
      <c r="B368" s="60">
        <v>6</v>
      </c>
      <c r="C368" s="60" t="s">
        <v>137</v>
      </c>
      <c r="D368" s="60" t="s">
        <v>109</v>
      </c>
      <c r="E368" s="60" t="s">
        <v>110</v>
      </c>
      <c r="F368" s="60" t="s">
        <v>58</v>
      </c>
      <c r="G368" s="60">
        <v>2020</v>
      </c>
      <c r="H368" s="60">
        <v>34670.667969000002</v>
      </c>
      <c r="I368" s="60">
        <v>24160.289733000001</v>
      </c>
      <c r="J368" s="60">
        <v>10510.378967000001</v>
      </c>
      <c r="K368" s="60">
        <v>29802.3125</v>
      </c>
    </row>
    <row r="369" spans="1:11">
      <c r="A369" s="61" t="str">
        <f t="shared" si="5"/>
        <v>B2 carbonMontenegro2025</v>
      </c>
      <c r="B369" s="60">
        <v>6</v>
      </c>
      <c r="C369" s="60" t="s">
        <v>137</v>
      </c>
      <c r="D369" s="60" t="s">
        <v>109</v>
      </c>
      <c r="E369" s="60" t="s">
        <v>110</v>
      </c>
      <c r="F369" s="60" t="s">
        <v>58</v>
      </c>
      <c r="G369" s="60">
        <v>2025</v>
      </c>
      <c r="H369" s="60">
        <v>36423.832030999998</v>
      </c>
      <c r="I369" s="60">
        <v>25381.983765000001</v>
      </c>
      <c r="J369" s="60">
        <v>11041.848572000001</v>
      </c>
      <c r="K369" s="60">
        <v>30104.033202999999</v>
      </c>
    </row>
    <row r="370" spans="1:11">
      <c r="A370" s="61" t="str">
        <f t="shared" si="5"/>
        <v>B2 carbonMontenegro2030</v>
      </c>
      <c r="B370" s="60">
        <v>6</v>
      </c>
      <c r="C370" s="60" t="s">
        <v>137</v>
      </c>
      <c r="D370" s="60" t="s">
        <v>109</v>
      </c>
      <c r="E370" s="60" t="s">
        <v>110</v>
      </c>
      <c r="F370" s="60" t="s">
        <v>58</v>
      </c>
      <c r="G370" s="60">
        <v>2030</v>
      </c>
      <c r="H370" s="60">
        <v>38358.578125</v>
      </c>
      <c r="I370" s="60">
        <v>26730.213196000001</v>
      </c>
      <c r="J370" s="60">
        <v>11628.365325999999</v>
      </c>
      <c r="K370" s="60">
        <v>30461.191406000002</v>
      </c>
    </row>
    <row r="371" spans="1:11">
      <c r="A371" s="61" t="str">
        <f t="shared" si="5"/>
        <v>B2 carbonThe former Yugoslav Republic of Macedonia2010</v>
      </c>
      <c r="B371" s="60">
        <v>6</v>
      </c>
      <c r="C371" s="60" t="s">
        <v>137</v>
      </c>
      <c r="D371" s="60" t="s">
        <v>111</v>
      </c>
      <c r="E371" s="60" t="s">
        <v>112</v>
      </c>
      <c r="F371" s="60" t="s">
        <v>58</v>
      </c>
      <c r="G371" s="60">
        <v>2010</v>
      </c>
      <c r="H371" s="60">
        <v>32514.701172000001</v>
      </c>
      <c r="I371" s="60">
        <v>22402.279297000001</v>
      </c>
      <c r="J371" s="60">
        <v>10112.419830999999</v>
      </c>
      <c r="K371" s="60">
        <v>48432.328125</v>
      </c>
    </row>
    <row r="372" spans="1:11">
      <c r="A372" s="61" t="str">
        <f t="shared" si="5"/>
        <v>B2 carbonThe former Yugoslav Republic of Macedonia2015</v>
      </c>
      <c r="B372" s="60">
        <v>6</v>
      </c>
      <c r="C372" s="60" t="s">
        <v>137</v>
      </c>
      <c r="D372" s="60" t="s">
        <v>111</v>
      </c>
      <c r="E372" s="60" t="s">
        <v>112</v>
      </c>
      <c r="F372" s="60" t="s">
        <v>58</v>
      </c>
      <c r="G372" s="60">
        <v>2015</v>
      </c>
      <c r="H372" s="60">
        <v>33689.789062999997</v>
      </c>
      <c r="I372" s="60">
        <v>23211.903625999999</v>
      </c>
      <c r="J372" s="60">
        <v>10477.884979</v>
      </c>
      <c r="K372" s="60">
        <v>48432.328125</v>
      </c>
    </row>
    <row r="373" spans="1:11">
      <c r="A373" s="61" t="str">
        <f t="shared" si="5"/>
        <v>B2 carbonThe former Yugoslav Republic of Macedonia2020</v>
      </c>
      <c r="B373" s="60">
        <v>6</v>
      </c>
      <c r="C373" s="60" t="s">
        <v>137</v>
      </c>
      <c r="D373" s="60" t="s">
        <v>111</v>
      </c>
      <c r="E373" s="60" t="s">
        <v>112</v>
      </c>
      <c r="F373" s="60" t="s">
        <v>58</v>
      </c>
      <c r="G373" s="60">
        <v>2020</v>
      </c>
      <c r="H373" s="60">
        <v>33568.554687999997</v>
      </c>
      <c r="I373" s="60">
        <v>23128.374632999999</v>
      </c>
      <c r="J373" s="60">
        <v>10440.179351999999</v>
      </c>
      <c r="K373" s="60">
        <v>48440.972655999998</v>
      </c>
    </row>
    <row r="374" spans="1:11">
      <c r="A374" s="61" t="str">
        <f t="shared" si="5"/>
        <v>B2 carbonThe former Yugoslav Republic of Macedonia2025</v>
      </c>
      <c r="B374" s="60">
        <v>6</v>
      </c>
      <c r="C374" s="60" t="s">
        <v>137</v>
      </c>
      <c r="D374" s="60" t="s">
        <v>111</v>
      </c>
      <c r="E374" s="60" t="s">
        <v>112</v>
      </c>
      <c r="F374" s="60" t="s">
        <v>58</v>
      </c>
      <c r="G374" s="60">
        <v>2025</v>
      </c>
      <c r="H374" s="60">
        <v>33487.269530999998</v>
      </c>
      <c r="I374" s="60">
        <v>23072.369750999998</v>
      </c>
      <c r="J374" s="60">
        <v>10414.898467999999</v>
      </c>
      <c r="K374" s="60">
        <v>48462.160155999998</v>
      </c>
    </row>
    <row r="375" spans="1:11">
      <c r="A375" s="61" t="str">
        <f t="shared" si="5"/>
        <v>B2 carbonThe former Yugoslav Republic of Macedonia2030</v>
      </c>
      <c r="B375" s="60">
        <v>6</v>
      </c>
      <c r="C375" s="60" t="s">
        <v>137</v>
      </c>
      <c r="D375" s="60" t="s">
        <v>111</v>
      </c>
      <c r="E375" s="60" t="s">
        <v>112</v>
      </c>
      <c r="F375" s="60" t="s">
        <v>58</v>
      </c>
      <c r="G375" s="60">
        <v>2030</v>
      </c>
      <c r="H375" s="60">
        <v>33481.503905999998</v>
      </c>
      <c r="I375" s="60">
        <v>23068.396788999999</v>
      </c>
      <c r="J375" s="60">
        <v>10413.105895999999</v>
      </c>
      <c r="K375" s="60">
        <v>48470.484375</v>
      </c>
    </row>
    <row r="376" spans="1:11">
      <c r="A376" s="61" t="str">
        <f t="shared" si="5"/>
        <v>B2 carbonNetherlands2005</v>
      </c>
      <c r="B376" s="60">
        <v>6</v>
      </c>
      <c r="C376" s="60" t="s">
        <v>137</v>
      </c>
      <c r="D376" s="60" t="s">
        <v>113</v>
      </c>
      <c r="E376" s="60" t="s">
        <v>114</v>
      </c>
      <c r="F376" s="60" t="s">
        <v>61</v>
      </c>
      <c r="G376" s="60">
        <v>2005</v>
      </c>
      <c r="H376" s="60">
        <v>23438.03125</v>
      </c>
      <c r="I376" s="60">
        <v>18400.50879</v>
      </c>
      <c r="J376" s="60">
        <v>5037.5161129999997</v>
      </c>
      <c r="K376" s="60">
        <v>32259.773438</v>
      </c>
    </row>
    <row r="377" spans="1:11">
      <c r="A377" s="61" t="str">
        <f t="shared" si="5"/>
        <v>B2 carbonNetherlands2010</v>
      </c>
      <c r="B377" s="60">
        <v>6</v>
      </c>
      <c r="C377" s="60" t="s">
        <v>137</v>
      </c>
      <c r="D377" s="60" t="s">
        <v>113</v>
      </c>
      <c r="E377" s="60" t="s">
        <v>114</v>
      </c>
      <c r="F377" s="60" t="s">
        <v>61</v>
      </c>
      <c r="G377" s="60">
        <v>2010</v>
      </c>
      <c r="H377" s="60">
        <v>24599.125</v>
      </c>
      <c r="I377" s="60">
        <v>19304.698607999999</v>
      </c>
      <c r="J377" s="60">
        <v>5294.4277339999999</v>
      </c>
      <c r="K377" s="60">
        <v>32240.769531000002</v>
      </c>
    </row>
    <row r="378" spans="1:11">
      <c r="A378" s="61" t="str">
        <f t="shared" si="5"/>
        <v>B2 carbonNetherlands2015</v>
      </c>
      <c r="B378" s="60">
        <v>6</v>
      </c>
      <c r="C378" s="60" t="s">
        <v>137</v>
      </c>
      <c r="D378" s="60" t="s">
        <v>113</v>
      </c>
      <c r="E378" s="60" t="s">
        <v>114</v>
      </c>
      <c r="F378" s="60" t="s">
        <v>61</v>
      </c>
      <c r="G378" s="60">
        <v>2015</v>
      </c>
      <c r="H378" s="60">
        <v>25946.914063</v>
      </c>
      <c r="I378" s="60">
        <v>20349.360595999999</v>
      </c>
      <c r="J378" s="60">
        <v>5597.5592040000001</v>
      </c>
      <c r="K378" s="60">
        <v>32196.808593999998</v>
      </c>
    </row>
    <row r="379" spans="1:11">
      <c r="A379" s="61" t="str">
        <f t="shared" si="5"/>
        <v>B2 carbonNetherlands2020</v>
      </c>
      <c r="B379" s="60">
        <v>6</v>
      </c>
      <c r="C379" s="60" t="s">
        <v>137</v>
      </c>
      <c r="D379" s="60" t="s">
        <v>113</v>
      </c>
      <c r="E379" s="60" t="s">
        <v>114</v>
      </c>
      <c r="F379" s="60" t="s">
        <v>61</v>
      </c>
      <c r="G379" s="60">
        <v>2020</v>
      </c>
      <c r="H379" s="60">
        <v>27797.277343999998</v>
      </c>
      <c r="I379" s="60">
        <v>21802.709471999999</v>
      </c>
      <c r="J379" s="60">
        <v>5994.5697330000003</v>
      </c>
      <c r="K379" s="60">
        <v>32247.289063</v>
      </c>
    </row>
    <row r="380" spans="1:11">
      <c r="A380" s="61" t="str">
        <f t="shared" si="5"/>
        <v>B2 carbonNetherlands2025</v>
      </c>
      <c r="B380" s="60">
        <v>6</v>
      </c>
      <c r="C380" s="60" t="s">
        <v>137</v>
      </c>
      <c r="D380" s="60" t="s">
        <v>113</v>
      </c>
      <c r="E380" s="60" t="s">
        <v>114</v>
      </c>
      <c r="F380" s="60" t="s">
        <v>61</v>
      </c>
      <c r="G380" s="60">
        <v>2025</v>
      </c>
      <c r="H380" s="60">
        <v>29819.21875</v>
      </c>
      <c r="I380" s="60">
        <v>23399.638551</v>
      </c>
      <c r="J380" s="60">
        <v>6419.5845950000003</v>
      </c>
      <c r="K380" s="60">
        <v>32365.460938</v>
      </c>
    </row>
    <row r="381" spans="1:11">
      <c r="A381" s="61" t="str">
        <f t="shared" si="5"/>
        <v>B2 carbonNetherlands2030</v>
      </c>
      <c r="B381" s="60">
        <v>6</v>
      </c>
      <c r="C381" s="60" t="s">
        <v>137</v>
      </c>
      <c r="D381" s="60" t="s">
        <v>113</v>
      </c>
      <c r="E381" s="60" t="s">
        <v>114</v>
      </c>
      <c r="F381" s="60" t="s">
        <v>61</v>
      </c>
      <c r="G381" s="60">
        <v>2030</v>
      </c>
      <c r="H381" s="60">
        <v>32056.855468999998</v>
      </c>
      <c r="I381" s="60">
        <v>25170.429564999999</v>
      </c>
      <c r="J381" s="60">
        <v>6886.427001</v>
      </c>
      <c r="K381" s="60">
        <v>32771.902344000002</v>
      </c>
    </row>
    <row r="382" spans="1:11">
      <c r="A382" s="61" t="str">
        <f t="shared" si="5"/>
        <v>B2 carbonNorway2005</v>
      </c>
      <c r="B382" s="60">
        <v>6</v>
      </c>
      <c r="C382" s="60" t="s">
        <v>137</v>
      </c>
      <c r="D382" s="60" t="s">
        <v>115</v>
      </c>
      <c r="E382" s="60" t="s">
        <v>116</v>
      </c>
      <c r="F382" s="60" t="s">
        <v>81</v>
      </c>
      <c r="G382" s="60">
        <v>2005</v>
      </c>
      <c r="H382" s="60">
        <v>329898.84375</v>
      </c>
      <c r="I382" s="60">
        <v>246705.017578</v>
      </c>
      <c r="J382" s="60">
        <v>83193.813477000003</v>
      </c>
      <c r="K382" s="60">
        <v>438665.3125</v>
      </c>
    </row>
    <row r="383" spans="1:11">
      <c r="A383" s="61" t="str">
        <f t="shared" si="5"/>
        <v>B2 carbonNorway2010</v>
      </c>
      <c r="B383" s="60">
        <v>6</v>
      </c>
      <c r="C383" s="60" t="s">
        <v>137</v>
      </c>
      <c r="D383" s="60" t="s">
        <v>115</v>
      </c>
      <c r="E383" s="60" t="s">
        <v>116</v>
      </c>
      <c r="F383" s="60" t="s">
        <v>81</v>
      </c>
      <c r="G383" s="60">
        <v>2010</v>
      </c>
      <c r="H383" s="60">
        <v>351644.5625</v>
      </c>
      <c r="I383" s="60">
        <v>262958.25195300003</v>
      </c>
      <c r="J383" s="60">
        <v>88686.334961</v>
      </c>
      <c r="K383" s="60">
        <v>446338.875</v>
      </c>
    </row>
    <row r="384" spans="1:11">
      <c r="A384" s="61" t="str">
        <f t="shared" si="5"/>
        <v>B2 carbonNorway2015</v>
      </c>
      <c r="B384" s="60">
        <v>6</v>
      </c>
      <c r="C384" s="60" t="s">
        <v>137</v>
      </c>
      <c r="D384" s="60" t="s">
        <v>115</v>
      </c>
      <c r="E384" s="60" t="s">
        <v>116</v>
      </c>
      <c r="F384" s="60" t="s">
        <v>81</v>
      </c>
      <c r="G384" s="60">
        <v>2015</v>
      </c>
      <c r="H384" s="60">
        <v>374321.5625</v>
      </c>
      <c r="I384" s="60">
        <v>279899.96875100001</v>
      </c>
      <c r="J384" s="60">
        <v>94421.390625</v>
      </c>
      <c r="K384" s="60">
        <v>453164.25</v>
      </c>
    </row>
    <row r="385" spans="1:11">
      <c r="A385" s="61" t="str">
        <f t="shared" si="5"/>
        <v>B2 carbonNorway2020</v>
      </c>
      <c r="B385" s="60">
        <v>6</v>
      </c>
      <c r="C385" s="60" t="s">
        <v>137</v>
      </c>
      <c r="D385" s="60" t="s">
        <v>115</v>
      </c>
      <c r="E385" s="60" t="s">
        <v>116</v>
      </c>
      <c r="F385" s="60" t="s">
        <v>81</v>
      </c>
      <c r="G385" s="60">
        <v>2020</v>
      </c>
      <c r="H385" s="60">
        <v>394008.75</v>
      </c>
      <c r="I385" s="60">
        <v>294598.277344</v>
      </c>
      <c r="J385" s="60">
        <v>99410.704102000003</v>
      </c>
      <c r="K385" s="60">
        <v>460288.15625</v>
      </c>
    </row>
    <row r="386" spans="1:11">
      <c r="A386" s="61" t="str">
        <f t="shared" ref="A386:A449" si="6">CONCATENATE(C386,E386,G386)</f>
        <v>B2 carbonNorway2025</v>
      </c>
      <c r="B386" s="60">
        <v>6</v>
      </c>
      <c r="C386" s="60" t="s">
        <v>137</v>
      </c>
      <c r="D386" s="60" t="s">
        <v>115</v>
      </c>
      <c r="E386" s="60" t="s">
        <v>116</v>
      </c>
      <c r="F386" s="60" t="s">
        <v>81</v>
      </c>
      <c r="G386" s="60">
        <v>2025</v>
      </c>
      <c r="H386" s="60">
        <v>411419.40625</v>
      </c>
      <c r="I386" s="60">
        <v>307590.43945300003</v>
      </c>
      <c r="J386" s="60">
        <v>103829.12207100001</v>
      </c>
      <c r="K386" s="60">
        <v>467785.9375</v>
      </c>
    </row>
    <row r="387" spans="1:11">
      <c r="A387" s="61" t="str">
        <f t="shared" si="6"/>
        <v>B2 carbonNorway2030</v>
      </c>
      <c r="B387" s="60">
        <v>6</v>
      </c>
      <c r="C387" s="60" t="s">
        <v>137</v>
      </c>
      <c r="D387" s="60" t="s">
        <v>115</v>
      </c>
      <c r="E387" s="60" t="s">
        <v>116</v>
      </c>
      <c r="F387" s="60" t="s">
        <v>81</v>
      </c>
      <c r="G387" s="60">
        <v>2030</v>
      </c>
      <c r="H387" s="60">
        <v>426370.75</v>
      </c>
      <c r="I387" s="60">
        <v>318729.92382800003</v>
      </c>
      <c r="J387" s="60">
        <v>107640.970703</v>
      </c>
      <c r="K387" s="60">
        <v>475750.09375</v>
      </c>
    </row>
    <row r="388" spans="1:11">
      <c r="A388" s="61" t="str">
        <f t="shared" si="6"/>
        <v>B2 carbonPoland2005</v>
      </c>
      <c r="B388" s="60">
        <v>6</v>
      </c>
      <c r="C388" s="60" t="s">
        <v>137</v>
      </c>
      <c r="D388" s="60" t="s">
        <v>117</v>
      </c>
      <c r="E388" s="60" t="s">
        <v>118</v>
      </c>
      <c r="F388" s="60" t="s">
        <v>70</v>
      </c>
      <c r="G388" s="60">
        <v>2005</v>
      </c>
      <c r="H388" s="60">
        <v>737300.8125</v>
      </c>
      <c r="I388" s="60">
        <v>569875.16015600006</v>
      </c>
      <c r="J388" s="60">
        <v>167425.582031</v>
      </c>
      <c r="K388" s="60">
        <v>910032</v>
      </c>
    </row>
    <row r="389" spans="1:11">
      <c r="A389" s="61" t="str">
        <f t="shared" si="6"/>
        <v>B2 carbonPoland2010</v>
      </c>
      <c r="B389" s="60">
        <v>6</v>
      </c>
      <c r="C389" s="60" t="s">
        <v>137</v>
      </c>
      <c r="D389" s="60" t="s">
        <v>117</v>
      </c>
      <c r="E389" s="60" t="s">
        <v>118</v>
      </c>
      <c r="F389" s="60" t="s">
        <v>70</v>
      </c>
      <c r="G389" s="60">
        <v>2010</v>
      </c>
      <c r="H389" s="60">
        <v>761206</v>
      </c>
      <c r="I389" s="60">
        <v>588162.97265600006</v>
      </c>
      <c r="J389" s="60">
        <v>173042.99316400001</v>
      </c>
      <c r="K389" s="60">
        <v>924515.875</v>
      </c>
    </row>
    <row r="390" spans="1:11">
      <c r="A390" s="61" t="str">
        <f t="shared" si="6"/>
        <v>B2 carbonPoland2015</v>
      </c>
      <c r="B390" s="60">
        <v>6</v>
      </c>
      <c r="C390" s="60" t="s">
        <v>137</v>
      </c>
      <c r="D390" s="60" t="s">
        <v>117</v>
      </c>
      <c r="E390" s="60" t="s">
        <v>118</v>
      </c>
      <c r="F390" s="60" t="s">
        <v>70</v>
      </c>
      <c r="G390" s="60">
        <v>2015</v>
      </c>
      <c r="H390" s="60">
        <v>773682.6875</v>
      </c>
      <c r="I390" s="60">
        <v>597590.38476599997</v>
      </c>
      <c r="J390" s="60">
        <v>176092.41699200001</v>
      </c>
      <c r="K390" s="60">
        <v>929667.125</v>
      </c>
    </row>
    <row r="391" spans="1:11">
      <c r="A391" s="61" t="str">
        <f t="shared" si="6"/>
        <v>B2 carbonPoland2020</v>
      </c>
      <c r="B391" s="60">
        <v>6</v>
      </c>
      <c r="C391" s="60" t="s">
        <v>137</v>
      </c>
      <c r="D391" s="60" t="s">
        <v>117</v>
      </c>
      <c r="E391" s="60" t="s">
        <v>118</v>
      </c>
      <c r="F391" s="60" t="s">
        <v>70</v>
      </c>
      <c r="G391" s="60">
        <v>2020</v>
      </c>
      <c r="H391" s="60">
        <v>797687.875</v>
      </c>
      <c r="I391" s="60">
        <v>616293.41601599997</v>
      </c>
      <c r="J391" s="60">
        <v>181394.470703</v>
      </c>
      <c r="K391" s="60">
        <v>932112.0625</v>
      </c>
    </row>
    <row r="392" spans="1:11">
      <c r="A392" s="61" t="str">
        <f t="shared" si="6"/>
        <v>B2 carbonPoland2025</v>
      </c>
      <c r="B392" s="60">
        <v>6</v>
      </c>
      <c r="C392" s="60" t="s">
        <v>137</v>
      </c>
      <c r="D392" s="60" t="s">
        <v>117</v>
      </c>
      <c r="E392" s="60" t="s">
        <v>118</v>
      </c>
      <c r="F392" s="60" t="s">
        <v>70</v>
      </c>
      <c r="G392" s="60">
        <v>2025</v>
      </c>
      <c r="H392" s="60">
        <v>823851.1875</v>
      </c>
      <c r="I392" s="60">
        <v>636521.52734399994</v>
      </c>
      <c r="J392" s="60">
        <v>187329.685547</v>
      </c>
      <c r="K392" s="60">
        <v>936380.3125</v>
      </c>
    </row>
    <row r="393" spans="1:11">
      <c r="A393" s="61" t="str">
        <f t="shared" si="6"/>
        <v>B2 carbonPoland2030</v>
      </c>
      <c r="B393" s="60">
        <v>6</v>
      </c>
      <c r="C393" s="60" t="s">
        <v>137</v>
      </c>
      <c r="D393" s="60" t="s">
        <v>117</v>
      </c>
      <c r="E393" s="60" t="s">
        <v>118</v>
      </c>
      <c r="F393" s="60" t="s">
        <v>70</v>
      </c>
      <c r="G393" s="60">
        <v>2030</v>
      </c>
      <c r="H393" s="60">
        <v>854940</v>
      </c>
      <c r="I393" s="60">
        <v>660599.07421899994</v>
      </c>
      <c r="J393" s="60">
        <v>194341.191406</v>
      </c>
      <c r="K393" s="60">
        <v>942305.375</v>
      </c>
    </row>
    <row r="394" spans="1:11">
      <c r="A394" s="61" t="str">
        <f t="shared" si="6"/>
        <v>B2 carbonPortugal2005</v>
      </c>
      <c r="B394" s="60">
        <v>6</v>
      </c>
      <c r="C394" s="60" t="s">
        <v>137</v>
      </c>
      <c r="D394" s="60" t="s">
        <v>119</v>
      </c>
      <c r="E394" s="60" t="s">
        <v>120</v>
      </c>
      <c r="F394" s="60" t="s">
        <v>86</v>
      </c>
      <c r="G394" s="60">
        <v>2005</v>
      </c>
      <c r="H394" s="60">
        <v>68299.585938000004</v>
      </c>
      <c r="I394" s="60">
        <v>47969.350097000002</v>
      </c>
      <c r="J394" s="60">
        <v>20330.234375</v>
      </c>
      <c r="K394" s="60">
        <v>228435.828125</v>
      </c>
    </row>
    <row r="395" spans="1:11">
      <c r="A395" s="61" t="str">
        <f t="shared" si="6"/>
        <v>B2 carbonPortugal2010</v>
      </c>
      <c r="B395" s="60">
        <v>6</v>
      </c>
      <c r="C395" s="60" t="s">
        <v>137</v>
      </c>
      <c r="D395" s="60" t="s">
        <v>119</v>
      </c>
      <c r="E395" s="60" t="s">
        <v>120</v>
      </c>
      <c r="F395" s="60" t="s">
        <v>86</v>
      </c>
      <c r="G395" s="60">
        <v>2010</v>
      </c>
      <c r="H395" s="60">
        <v>75923.789063000004</v>
      </c>
      <c r="I395" s="60">
        <v>53371.278320999998</v>
      </c>
      <c r="J395" s="60">
        <v>22552.514891999999</v>
      </c>
      <c r="K395" s="60">
        <v>230059.65625</v>
      </c>
    </row>
    <row r="396" spans="1:11">
      <c r="A396" s="61" t="str">
        <f t="shared" si="6"/>
        <v>B2 carbonPortugal2015</v>
      </c>
      <c r="B396" s="60">
        <v>6</v>
      </c>
      <c r="C396" s="60" t="s">
        <v>137</v>
      </c>
      <c r="D396" s="60" t="s">
        <v>119</v>
      </c>
      <c r="E396" s="60" t="s">
        <v>120</v>
      </c>
      <c r="F396" s="60" t="s">
        <v>86</v>
      </c>
      <c r="G396" s="60">
        <v>2015</v>
      </c>
      <c r="H396" s="60">
        <v>82254.945313000004</v>
      </c>
      <c r="I396" s="60">
        <v>57847.608887000002</v>
      </c>
      <c r="J396" s="60">
        <v>24407.331543</v>
      </c>
      <c r="K396" s="60">
        <v>231164.234375</v>
      </c>
    </row>
    <row r="397" spans="1:11">
      <c r="A397" s="61" t="str">
        <f t="shared" si="6"/>
        <v>B2 carbonPortugal2020</v>
      </c>
      <c r="B397" s="60">
        <v>6</v>
      </c>
      <c r="C397" s="60" t="s">
        <v>137</v>
      </c>
      <c r="D397" s="60" t="s">
        <v>119</v>
      </c>
      <c r="E397" s="60" t="s">
        <v>120</v>
      </c>
      <c r="F397" s="60" t="s">
        <v>86</v>
      </c>
      <c r="G397" s="60">
        <v>2020</v>
      </c>
      <c r="H397" s="60">
        <v>89594.335938000004</v>
      </c>
      <c r="I397" s="60">
        <v>63037.806641000003</v>
      </c>
      <c r="J397" s="60">
        <v>26556.53125</v>
      </c>
      <c r="K397" s="60">
        <v>232137.546875</v>
      </c>
    </row>
    <row r="398" spans="1:11">
      <c r="A398" s="61" t="str">
        <f t="shared" si="6"/>
        <v>B2 carbonPortugal2025</v>
      </c>
      <c r="B398" s="60">
        <v>6</v>
      </c>
      <c r="C398" s="60" t="s">
        <v>137</v>
      </c>
      <c r="D398" s="60" t="s">
        <v>119</v>
      </c>
      <c r="E398" s="60" t="s">
        <v>120</v>
      </c>
      <c r="F398" s="60" t="s">
        <v>86</v>
      </c>
      <c r="G398" s="60">
        <v>2025</v>
      </c>
      <c r="H398" s="60">
        <v>97767.804688000004</v>
      </c>
      <c r="I398" s="60">
        <v>68810.680175999994</v>
      </c>
      <c r="J398" s="60">
        <v>28957.119629000001</v>
      </c>
      <c r="K398" s="60">
        <v>234176.421875</v>
      </c>
    </row>
    <row r="399" spans="1:11">
      <c r="A399" s="61" t="str">
        <f t="shared" si="6"/>
        <v>B2 carbonPortugal2030</v>
      </c>
      <c r="B399" s="60">
        <v>6</v>
      </c>
      <c r="C399" s="60" t="s">
        <v>137</v>
      </c>
      <c r="D399" s="60" t="s">
        <v>119</v>
      </c>
      <c r="E399" s="60" t="s">
        <v>120</v>
      </c>
      <c r="F399" s="60" t="s">
        <v>86</v>
      </c>
      <c r="G399" s="60">
        <v>2030</v>
      </c>
      <c r="H399" s="60">
        <v>103976.96875</v>
      </c>
      <c r="I399" s="60">
        <v>73212.964844000002</v>
      </c>
      <c r="J399" s="60">
        <v>30764.004394</v>
      </c>
      <c r="K399" s="60">
        <v>236740.390625</v>
      </c>
    </row>
    <row r="400" spans="1:11">
      <c r="A400" s="61" t="str">
        <f t="shared" si="6"/>
        <v>B2 carbonRomania2005</v>
      </c>
      <c r="B400" s="60">
        <v>6</v>
      </c>
      <c r="C400" s="60" t="s">
        <v>137</v>
      </c>
      <c r="D400" s="60" t="s">
        <v>121</v>
      </c>
      <c r="E400" s="60" t="s">
        <v>122</v>
      </c>
      <c r="F400" s="60" t="s">
        <v>70</v>
      </c>
      <c r="G400" s="60">
        <v>2005</v>
      </c>
      <c r="H400" s="60">
        <v>554887.625</v>
      </c>
      <c r="I400" s="60">
        <v>451950.261719</v>
      </c>
      <c r="J400" s="60">
        <v>102937.341797</v>
      </c>
      <c r="K400" s="60">
        <v>468204.875</v>
      </c>
    </row>
    <row r="401" spans="1:11">
      <c r="A401" s="61" t="str">
        <f t="shared" si="6"/>
        <v>B2 carbonRomania2010</v>
      </c>
      <c r="B401" s="60">
        <v>6</v>
      </c>
      <c r="C401" s="60" t="s">
        <v>137</v>
      </c>
      <c r="D401" s="60" t="s">
        <v>121</v>
      </c>
      <c r="E401" s="60" t="s">
        <v>122</v>
      </c>
      <c r="F401" s="60" t="s">
        <v>70</v>
      </c>
      <c r="G401" s="60">
        <v>2010</v>
      </c>
      <c r="H401" s="60">
        <v>586645.125</v>
      </c>
      <c r="I401" s="60">
        <v>477780.976563</v>
      </c>
      <c r="J401" s="60">
        <v>108864.181153</v>
      </c>
      <c r="K401" s="60">
        <v>475570.75</v>
      </c>
    </row>
    <row r="402" spans="1:11">
      <c r="A402" s="61" t="str">
        <f t="shared" si="6"/>
        <v>B2 carbonRomania2015</v>
      </c>
      <c r="B402" s="60">
        <v>6</v>
      </c>
      <c r="C402" s="60" t="s">
        <v>137</v>
      </c>
      <c r="D402" s="60" t="s">
        <v>121</v>
      </c>
      <c r="E402" s="60" t="s">
        <v>122</v>
      </c>
      <c r="F402" s="60" t="s">
        <v>70</v>
      </c>
      <c r="G402" s="60">
        <v>2015</v>
      </c>
      <c r="H402" s="60">
        <v>617193.6875</v>
      </c>
      <c r="I402" s="60">
        <v>503353.847656</v>
      </c>
      <c r="J402" s="60">
        <v>113839.85254000001</v>
      </c>
      <c r="K402" s="60">
        <v>484554.6875</v>
      </c>
    </row>
    <row r="403" spans="1:11">
      <c r="A403" s="61" t="str">
        <f t="shared" si="6"/>
        <v>B2 carbonRomania2020</v>
      </c>
      <c r="B403" s="60">
        <v>6</v>
      </c>
      <c r="C403" s="60" t="s">
        <v>137</v>
      </c>
      <c r="D403" s="60" t="s">
        <v>121</v>
      </c>
      <c r="E403" s="60" t="s">
        <v>122</v>
      </c>
      <c r="F403" s="60" t="s">
        <v>70</v>
      </c>
      <c r="G403" s="60">
        <v>2020</v>
      </c>
      <c r="H403" s="60">
        <v>641181.75</v>
      </c>
      <c r="I403" s="60">
        <v>523644.92382800003</v>
      </c>
      <c r="J403" s="60">
        <v>117536.850586</v>
      </c>
      <c r="K403" s="60">
        <v>491842.4375</v>
      </c>
    </row>
    <row r="404" spans="1:11">
      <c r="A404" s="61" t="str">
        <f t="shared" si="6"/>
        <v>B2 carbonRomania2025</v>
      </c>
      <c r="B404" s="60">
        <v>6</v>
      </c>
      <c r="C404" s="60" t="s">
        <v>137</v>
      </c>
      <c r="D404" s="60" t="s">
        <v>121</v>
      </c>
      <c r="E404" s="60" t="s">
        <v>122</v>
      </c>
      <c r="F404" s="60" t="s">
        <v>70</v>
      </c>
      <c r="G404" s="60">
        <v>2025</v>
      </c>
      <c r="H404" s="60">
        <v>670897.1875</v>
      </c>
      <c r="I404" s="60">
        <v>549118.18359399994</v>
      </c>
      <c r="J404" s="60">
        <v>121778.98144600001</v>
      </c>
      <c r="K404" s="60">
        <v>498232.59375</v>
      </c>
    </row>
    <row r="405" spans="1:11">
      <c r="A405" s="61" t="str">
        <f t="shared" si="6"/>
        <v>B2 carbonRomania2030</v>
      </c>
      <c r="B405" s="60">
        <v>6</v>
      </c>
      <c r="C405" s="60" t="s">
        <v>137</v>
      </c>
      <c r="D405" s="60" t="s">
        <v>121</v>
      </c>
      <c r="E405" s="60" t="s">
        <v>122</v>
      </c>
      <c r="F405" s="60" t="s">
        <v>70</v>
      </c>
      <c r="G405" s="60">
        <v>2030</v>
      </c>
      <c r="H405" s="60">
        <v>701969.875</v>
      </c>
      <c r="I405" s="60">
        <v>575176.75390699995</v>
      </c>
      <c r="J405" s="60">
        <v>126793.12695400001</v>
      </c>
      <c r="K405" s="60">
        <v>505048.53125</v>
      </c>
    </row>
    <row r="406" spans="1:11">
      <c r="A406" s="61" t="str">
        <f t="shared" si="6"/>
        <v>B2 carbonSerbia2005</v>
      </c>
      <c r="B406" s="60">
        <v>6</v>
      </c>
      <c r="C406" s="60" t="s">
        <v>137</v>
      </c>
      <c r="D406" s="60" t="s">
        <v>123</v>
      </c>
      <c r="E406" s="60" t="s">
        <v>124</v>
      </c>
      <c r="F406" s="60" t="s">
        <v>58</v>
      </c>
      <c r="G406" s="60">
        <v>2005</v>
      </c>
      <c r="H406" s="60">
        <v>109671.59375</v>
      </c>
      <c r="I406" s="60">
        <v>89240.945068000001</v>
      </c>
      <c r="J406" s="60">
        <v>20430.652099999999</v>
      </c>
      <c r="K406" s="60">
        <v>66879.554688000004</v>
      </c>
    </row>
    <row r="407" spans="1:11">
      <c r="A407" s="61" t="str">
        <f t="shared" si="6"/>
        <v>B2 carbonSerbia2010</v>
      </c>
      <c r="B407" s="60">
        <v>6</v>
      </c>
      <c r="C407" s="60" t="s">
        <v>137</v>
      </c>
      <c r="D407" s="60" t="s">
        <v>123</v>
      </c>
      <c r="E407" s="60" t="s">
        <v>124</v>
      </c>
      <c r="F407" s="60" t="s">
        <v>58</v>
      </c>
      <c r="G407" s="60">
        <v>2010</v>
      </c>
      <c r="H407" s="60">
        <v>112715.171875</v>
      </c>
      <c r="I407" s="60">
        <v>91723.462646999993</v>
      </c>
      <c r="J407" s="60">
        <v>20991.706665999998</v>
      </c>
      <c r="K407" s="60">
        <v>66879.554688000004</v>
      </c>
    </row>
    <row r="408" spans="1:11">
      <c r="A408" s="61" t="str">
        <f t="shared" si="6"/>
        <v>B2 carbonSerbia2015</v>
      </c>
      <c r="B408" s="60">
        <v>6</v>
      </c>
      <c r="C408" s="60" t="s">
        <v>137</v>
      </c>
      <c r="D408" s="60" t="s">
        <v>123</v>
      </c>
      <c r="E408" s="60" t="s">
        <v>124</v>
      </c>
      <c r="F408" s="60" t="s">
        <v>58</v>
      </c>
      <c r="G408" s="60">
        <v>2015</v>
      </c>
      <c r="H408" s="60">
        <v>116106.921875</v>
      </c>
      <c r="I408" s="60">
        <v>94489.418212999997</v>
      </c>
      <c r="J408" s="60">
        <v>21617.511597000001</v>
      </c>
      <c r="K408" s="60">
        <v>67207.523438000004</v>
      </c>
    </row>
    <row r="409" spans="1:11">
      <c r="A409" s="61" t="str">
        <f t="shared" si="6"/>
        <v>B2 carbonSerbia2020</v>
      </c>
      <c r="B409" s="60">
        <v>6</v>
      </c>
      <c r="C409" s="60" t="s">
        <v>137</v>
      </c>
      <c r="D409" s="60" t="s">
        <v>123</v>
      </c>
      <c r="E409" s="60" t="s">
        <v>124</v>
      </c>
      <c r="F409" s="60" t="s">
        <v>58</v>
      </c>
      <c r="G409" s="60">
        <v>2020</v>
      </c>
      <c r="H409" s="60">
        <v>122324.609375</v>
      </c>
      <c r="I409" s="60">
        <v>99554.719482999993</v>
      </c>
      <c r="J409" s="60">
        <v>22769.893188999999</v>
      </c>
      <c r="K409" s="60">
        <v>67445.1875</v>
      </c>
    </row>
    <row r="410" spans="1:11">
      <c r="A410" s="61" t="str">
        <f t="shared" si="6"/>
        <v>B2 carbonSerbia2025</v>
      </c>
      <c r="B410" s="60">
        <v>6</v>
      </c>
      <c r="C410" s="60" t="s">
        <v>137</v>
      </c>
      <c r="D410" s="60" t="s">
        <v>123</v>
      </c>
      <c r="E410" s="60" t="s">
        <v>124</v>
      </c>
      <c r="F410" s="60" t="s">
        <v>58</v>
      </c>
      <c r="G410" s="60">
        <v>2025</v>
      </c>
      <c r="H410" s="60">
        <v>127251.828125</v>
      </c>
      <c r="I410" s="60">
        <v>103570.18603500001</v>
      </c>
      <c r="J410" s="60">
        <v>23681.649414</v>
      </c>
      <c r="K410" s="60">
        <v>68017.65625</v>
      </c>
    </row>
    <row r="411" spans="1:11">
      <c r="A411" s="61" t="str">
        <f t="shared" si="6"/>
        <v>B2 carbonSerbia2030</v>
      </c>
      <c r="B411" s="60">
        <v>6</v>
      </c>
      <c r="C411" s="60" t="s">
        <v>137</v>
      </c>
      <c r="D411" s="60" t="s">
        <v>123</v>
      </c>
      <c r="E411" s="60" t="s">
        <v>124</v>
      </c>
      <c r="F411" s="60" t="s">
        <v>58</v>
      </c>
      <c r="G411" s="60">
        <v>2030</v>
      </c>
      <c r="H411" s="60">
        <v>132986.171875</v>
      </c>
      <c r="I411" s="60">
        <v>108242.41699300001</v>
      </c>
      <c r="J411" s="60">
        <v>24743.757568000001</v>
      </c>
      <c r="K411" s="60">
        <v>68572.390625</v>
      </c>
    </row>
    <row r="412" spans="1:11">
      <c r="A412" s="61" t="str">
        <f t="shared" si="6"/>
        <v>B2 carbonSweden2005</v>
      </c>
      <c r="B412" s="60">
        <v>6</v>
      </c>
      <c r="C412" s="60" t="s">
        <v>137</v>
      </c>
      <c r="D412" s="60" t="s">
        <v>125</v>
      </c>
      <c r="E412" s="60" t="s">
        <v>126</v>
      </c>
      <c r="F412" s="60" t="s">
        <v>81</v>
      </c>
      <c r="G412" s="60">
        <v>2005</v>
      </c>
      <c r="H412" s="60">
        <v>1086335.75</v>
      </c>
      <c r="I412" s="60">
        <v>815444.078125</v>
      </c>
      <c r="J412" s="60">
        <v>270891.8125</v>
      </c>
      <c r="K412" s="60">
        <v>1796521.625</v>
      </c>
    </row>
    <row r="413" spans="1:11">
      <c r="A413" s="61" t="str">
        <f t="shared" si="6"/>
        <v>B2 carbonSweden2010</v>
      </c>
      <c r="B413" s="60">
        <v>6</v>
      </c>
      <c r="C413" s="60" t="s">
        <v>137</v>
      </c>
      <c r="D413" s="60" t="s">
        <v>125</v>
      </c>
      <c r="E413" s="60" t="s">
        <v>126</v>
      </c>
      <c r="F413" s="60" t="s">
        <v>81</v>
      </c>
      <c r="G413" s="60">
        <v>2010</v>
      </c>
      <c r="H413" s="60">
        <v>1114303.5</v>
      </c>
      <c r="I413" s="60">
        <v>836116.601563</v>
      </c>
      <c r="J413" s="60">
        <v>278186.957031</v>
      </c>
      <c r="K413" s="60">
        <v>1797107.75</v>
      </c>
    </row>
    <row r="414" spans="1:11">
      <c r="A414" s="61" t="str">
        <f t="shared" si="6"/>
        <v>B2 carbonSweden2015</v>
      </c>
      <c r="B414" s="60">
        <v>6</v>
      </c>
      <c r="C414" s="60" t="s">
        <v>137</v>
      </c>
      <c r="D414" s="60" t="s">
        <v>125</v>
      </c>
      <c r="E414" s="60" t="s">
        <v>126</v>
      </c>
      <c r="F414" s="60" t="s">
        <v>81</v>
      </c>
      <c r="G414" s="60">
        <v>2015</v>
      </c>
      <c r="H414" s="60">
        <v>1157060.25</v>
      </c>
      <c r="I414" s="60">
        <v>867973.273438</v>
      </c>
      <c r="J414" s="60">
        <v>289086.742188</v>
      </c>
      <c r="K414" s="60">
        <v>1804275.5</v>
      </c>
    </row>
    <row r="415" spans="1:11">
      <c r="A415" s="61" t="str">
        <f t="shared" si="6"/>
        <v>B2 carbonSweden2020</v>
      </c>
      <c r="B415" s="60">
        <v>6</v>
      </c>
      <c r="C415" s="60" t="s">
        <v>137</v>
      </c>
      <c r="D415" s="60" t="s">
        <v>125</v>
      </c>
      <c r="E415" s="60" t="s">
        <v>126</v>
      </c>
      <c r="F415" s="60" t="s">
        <v>81</v>
      </c>
      <c r="G415" s="60">
        <v>2020</v>
      </c>
      <c r="H415" s="60">
        <v>1216868.75</v>
      </c>
      <c r="I415" s="60">
        <v>912727.648438</v>
      </c>
      <c r="J415" s="60">
        <v>304140.769531</v>
      </c>
      <c r="K415" s="60">
        <v>1812084.5</v>
      </c>
    </row>
    <row r="416" spans="1:11">
      <c r="A416" s="61" t="str">
        <f t="shared" si="6"/>
        <v>B2 carbonSweden2025</v>
      </c>
      <c r="B416" s="60">
        <v>6</v>
      </c>
      <c r="C416" s="60" t="s">
        <v>137</v>
      </c>
      <c r="D416" s="60" t="s">
        <v>125</v>
      </c>
      <c r="E416" s="60" t="s">
        <v>126</v>
      </c>
      <c r="F416" s="60" t="s">
        <v>81</v>
      </c>
      <c r="G416" s="60">
        <v>2025</v>
      </c>
      <c r="H416" s="60">
        <v>1285144.75</v>
      </c>
      <c r="I416" s="60">
        <v>963965.9375</v>
      </c>
      <c r="J416" s="60">
        <v>321178.75</v>
      </c>
      <c r="K416" s="60">
        <v>1827233.75</v>
      </c>
    </row>
    <row r="417" spans="1:11">
      <c r="A417" s="61" t="str">
        <f t="shared" si="6"/>
        <v>B2 carbonSweden2030</v>
      </c>
      <c r="B417" s="60">
        <v>6</v>
      </c>
      <c r="C417" s="60" t="s">
        <v>137</v>
      </c>
      <c r="D417" s="60" t="s">
        <v>125</v>
      </c>
      <c r="E417" s="60" t="s">
        <v>126</v>
      </c>
      <c r="F417" s="60" t="s">
        <v>81</v>
      </c>
      <c r="G417" s="60">
        <v>2030</v>
      </c>
      <c r="H417" s="60">
        <v>1361871.625</v>
      </c>
      <c r="I417" s="60">
        <v>1021711.765625</v>
      </c>
      <c r="J417" s="60">
        <v>340159.449219</v>
      </c>
      <c r="K417" s="60">
        <v>1848753.5</v>
      </c>
    </row>
    <row r="418" spans="1:11">
      <c r="A418" s="61" t="str">
        <f t="shared" si="6"/>
        <v>B2 carbonSlovenia2005</v>
      </c>
      <c r="B418" s="60">
        <v>6</v>
      </c>
      <c r="C418" s="60" t="s">
        <v>137</v>
      </c>
      <c r="D418" s="60" t="s">
        <v>127</v>
      </c>
      <c r="E418" s="60" t="s">
        <v>128</v>
      </c>
      <c r="F418" s="60" t="s">
        <v>58</v>
      </c>
      <c r="G418" s="60">
        <v>2005</v>
      </c>
      <c r="H418" s="60">
        <v>143917.640625</v>
      </c>
      <c r="I418" s="60">
        <v>112613.821778</v>
      </c>
      <c r="J418" s="60">
        <v>31303.835204999999</v>
      </c>
      <c r="K418" s="60">
        <v>87940.140625</v>
      </c>
    </row>
    <row r="419" spans="1:11">
      <c r="A419" s="61" t="str">
        <f t="shared" si="6"/>
        <v>B2 carbonSlovenia2010</v>
      </c>
      <c r="B419" s="60">
        <v>6</v>
      </c>
      <c r="C419" s="60" t="s">
        <v>137</v>
      </c>
      <c r="D419" s="60" t="s">
        <v>127</v>
      </c>
      <c r="E419" s="60" t="s">
        <v>128</v>
      </c>
      <c r="F419" s="60" t="s">
        <v>58</v>
      </c>
      <c r="G419" s="60">
        <v>2010</v>
      </c>
      <c r="H419" s="60">
        <v>149556.421875</v>
      </c>
      <c r="I419" s="60">
        <v>117144.641603</v>
      </c>
      <c r="J419" s="60">
        <v>32411.77002</v>
      </c>
      <c r="K419" s="60">
        <v>89390</v>
      </c>
    </row>
    <row r="420" spans="1:11">
      <c r="A420" s="61" t="str">
        <f t="shared" si="6"/>
        <v>B2 carbonSlovenia2015</v>
      </c>
      <c r="B420" s="60">
        <v>6</v>
      </c>
      <c r="C420" s="60" t="s">
        <v>137</v>
      </c>
      <c r="D420" s="60" t="s">
        <v>127</v>
      </c>
      <c r="E420" s="60" t="s">
        <v>128</v>
      </c>
      <c r="F420" s="60" t="s">
        <v>58</v>
      </c>
      <c r="G420" s="60">
        <v>2015</v>
      </c>
      <c r="H420" s="60">
        <v>155266.265625</v>
      </c>
      <c r="I420" s="60">
        <v>121765.12890700001</v>
      </c>
      <c r="J420" s="60">
        <v>33501.129395000004</v>
      </c>
      <c r="K420" s="60">
        <v>90410.796875</v>
      </c>
    </row>
    <row r="421" spans="1:11">
      <c r="A421" s="61" t="str">
        <f t="shared" si="6"/>
        <v>B2 carbonSlovenia2020</v>
      </c>
      <c r="B421" s="60">
        <v>6</v>
      </c>
      <c r="C421" s="60" t="s">
        <v>137</v>
      </c>
      <c r="D421" s="60" t="s">
        <v>127</v>
      </c>
      <c r="E421" s="60" t="s">
        <v>128</v>
      </c>
      <c r="F421" s="60" t="s">
        <v>58</v>
      </c>
      <c r="G421" s="60">
        <v>2020</v>
      </c>
      <c r="H421" s="60">
        <v>161743.578125</v>
      </c>
      <c r="I421" s="60">
        <v>126884.64404299999</v>
      </c>
      <c r="J421" s="60">
        <v>34858.932616999999</v>
      </c>
      <c r="K421" s="60">
        <v>91618.359375</v>
      </c>
    </row>
    <row r="422" spans="1:11">
      <c r="A422" s="61" t="str">
        <f t="shared" si="6"/>
        <v>B2 carbonSlovenia2025</v>
      </c>
      <c r="B422" s="60">
        <v>6</v>
      </c>
      <c r="C422" s="60" t="s">
        <v>137</v>
      </c>
      <c r="D422" s="60" t="s">
        <v>127</v>
      </c>
      <c r="E422" s="60" t="s">
        <v>128</v>
      </c>
      <c r="F422" s="60" t="s">
        <v>58</v>
      </c>
      <c r="G422" s="60">
        <v>2025</v>
      </c>
      <c r="H422" s="60">
        <v>167812.34375</v>
      </c>
      <c r="I422" s="60">
        <v>131676.640136</v>
      </c>
      <c r="J422" s="60">
        <v>36135.708863</v>
      </c>
      <c r="K422" s="60">
        <v>93176.023438000004</v>
      </c>
    </row>
    <row r="423" spans="1:11">
      <c r="A423" s="61" t="str">
        <f t="shared" si="6"/>
        <v>B2 carbonSlovenia2030</v>
      </c>
      <c r="B423" s="60">
        <v>6</v>
      </c>
      <c r="C423" s="60" t="s">
        <v>137</v>
      </c>
      <c r="D423" s="60" t="s">
        <v>127</v>
      </c>
      <c r="E423" s="60" t="s">
        <v>128</v>
      </c>
      <c r="F423" s="60" t="s">
        <v>58</v>
      </c>
      <c r="G423" s="60">
        <v>2030</v>
      </c>
      <c r="H423" s="60">
        <v>171771.953125</v>
      </c>
      <c r="I423" s="60">
        <v>134812.53002899999</v>
      </c>
      <c r="J423" s="60">
        <v>36959.424805000002</v>
      </c>
      <c r="K423" s="60">
        <v>94811.15625</v>
      </c>
    </row>
    <row r="424" spans="1:11">
      <c r="A424" s="61" t="str">
        <f t="shared" si="6"/>
        <v>B2 carbonSlovakia2005</v>
      </c>
      <c r="B424" s="60">
        <v>6</v>
      </c>
      <c r="C424" s="60" t="s">
        <v>137</v>
      </c>
      <c r="D424" s="60" t="s">
        <v>129</v>
      </c>
      <c r="E424" s="60" t="s">
        <v>130</v>
      </c>
      <c r="F424" s="60" t="s">
        <v>70</v>
      </c>
      <c r="G424" s="60">
        <v>2005</v>
      </c>
      <c r="H424" s="60">
        <v>156742.984375</v>
      </c>
      <c r="I424" s="60">
        <v>127355.556641</v>
      </c>
      <c r="J424" s="60">
        <v>29387.434325999999</v>
      </c>
      <c r="K424" s="60">
        <v>159588.6875</v>
      </c>
    </row>
    <row r="425" spans="1:11">
      <c r="A425" s="61" t="str">
        <f t="shared" si="6"/>
        <v>B2 carbonSlovakia2010</v>
      </c>
      <c r="B425" s="60">
        <v>6</v>
      </c>
      <c r="C425" s="60" t="s">
        <v>137</v>
      </c>
      <c r="D425" s="60" t="s">
        <v>129</v>
      </c>
      <c r="E425" s="60" t="s">
        <v>130</v>
      </c>
      <c r="F425" s="60" t="s">
        <v>70</v>
      </c>
      <c r="G425" s="60">
        <v>2010</v>
      </c>
      <c r="H425" s="60">
        <v>157611.546875</v>
      </c>
      <c r="I425" s="60">
        <v>128301.69091799999</v>
      </c>
      <c r="J425" s="60">
        <v>29309.861328999999</v>
      </c>
      <c r="K425" s="60">
        <v>161874.65625</v>
      </c>
    </row>
    <row r="426" spans="1:11">
      <c r="A426" s="61" t="str">
        <f t="shared" si="6"/>
        <v>B2 carbonSlovakia2015</v>
      </c>
      <c r="B426" s="60">
        <v>6</v>
      </c>
      <c r="C426" s="60" t="s">
        <v>137</v>
      </c>
      <c r="D426" s="60" t="s">
        <v>129</v>
      </c>
      <c r="E426" s="60" t="s">
        <v>130</v>
      </c>
      <c r="F426" s="60" t="s">
        <v>70</v>
      </c>
      <c r="G426" s="60">
        <v>2015</v>
      </c>
      <c r="H426" s="60">
        <v>157738.046875</v>
      </c>
      <c r="I426" s="60">
        <v>128667.487305</v>
      </c>
      <c r="J426" s="60">
        <v>29070.569823999998</v>
      </c>
      <c r="K426" s="60">
        <v>162688.015625</v>
      </c>
    </row>
    <row r="427" spans="1:11">
      <c r="A427" s="61" t="str">
        <f t="shared" si="6"/>
        <v>B2 carbonSlovakia2020</v>
      </c>
      <c r="B427" s="60">
        <v>6</v>
      </c>
      <c r="C427" s="60" t="s">
        <v>137</v>
      </c>
      <c r="D427" s="60" t="s">
        <v>129</v>
      </c>
      <c r="E427" s="60" t="s">
        <v>130</v>
      </c>
      <c r="F427" s="60" t="s">
        <v>70</v>
      </c>
      <c r="G427" s="60">
        <v>2020</v>
      </c>
      <c r="H427" s="60">
        <v>157412.46875</v>
      </c>
      <c r="I427" s="60">
        <v>128374.844727</v>
      </c>
      <c r="J427" s="60">
        <v>29037.608154000001</v>
      </c>
      <c r="K427" s="60">
        <v>162485.046875</v>
      </c>
    </row>
    <row r="428" spans="1:11">
      <c r="A428" s="61" t="str">
        <f t="shared" si="6"/>
        <v>B2 carbonSlovakia2025</v>
      </c>
      <c r="B428" s="60">
        <v>6</v>
      </c>
      <c r="C428" s="60" t="s">
        <v>137</v>
      </c>
      <c r="D428" s="60" t="s">
        <v>129</v>
      </c>
      <c r="E428" s="60" t="s">
        <v>130</v>
      </c>
      <c r="F428" s="60" t="s">
        <v>70</v>
      </c>
      <c r="G428" s="60">
        <v>2025</v>
      </c>
      <c r="H428" s="60">
        <v>158176.296875</v>
      </c>
      <c r="I428" s="60">
        <v>129017.687011</v>
      </c>
      <c r="J428" s="60">
        <v>29158.621582</v>
      </c>
      <c r="K428" s="60">
        <v>163111.484375</v>
      </c>
    </row>
    <row r="429" spans="1:11">
      <c r="A429" s="61" t="str">
        <f t="shared" si="6"/>
        <v>B2 carbonSlovakia2030</v>
      </c>
      <c r="B429" s="60">
        <v>6</v>
      </c>
      <c r="C429" s="60" t="s">
        <v>137</v>
      </c>
      <c r="D429" s="60" t="s">
        <v>129</v>
      </c>
      <c r="E429" s="60" t="s">
        <v>130</v>
      </c>
      <c r="F429" s="60" t="s">
        <v>70</v>
      </c>
      <c r="G429" s="60">
        <v>2030</v>
      </c>
      <c r="H429" s="60">
        <v>157317.921875</v>
      </c>
      <c r="I429" s="60">
        <v>128142.344239</v>
      </c>
      <c r="J429" s="60">
        <v>29175.562988000001</v>
      </c>
      <c r="K429" s="60">
        <v>163106.15625</v>
      </c>
    </row>
    <row r="430" spans="1:11">
      <c r="A430" s="61" t="str">
        <f t="shared" si="6"/>
        <v>B2 carbonTurkey2005</v>
      </c>
      <c r="B430" s="60">
        <v>6</v>
      </c>
      <c r="C430" s="60" t="s">
        <v>137</v>
      </c>
      <c r="D430" s="60" t="s">
        <v>131</v>
      </c>
      <c r="E430" s="60" t="s">
        <v>132</v>
      </c>
      <c r="F430" s="60" t="s">
        <v>58</v>
      </c>
      <c r="G430" s="60">
        <v>2005</v>
      </c>
      <c r="H430" s="60">
        <v>508627.96875</v>
      </c>
      <c r="I430" s="60">
        <v>358414.26855500002</v>
      </c>
      <c r="J430" s="60">
        <v>150213.72167999999</v>
      </c>
      <c r="K430" s="60">
        <v>1029476.8125</v>
      </c>
    </row>
    <row r="431" spans="1:11">
      <c r="A431" s="61" t="str">
        <f t="shared" si="6"/>
        <v>B2 carbonTurkey2010</v>
      </c>
      <c r="B431" s="60">
        <v>6</v>
      </c>
      <c r="C431" s="60" t="s">
        <v>137</v>
      </c>
      <c r="D431" s="60" t="s">
        <v>131</v>
      </c>
      <c r="E431" s="60" t="s">
        <v>132</v>
      </c>
      <c r="F431" s="60" t="s">
        <v>58</v>
      </c>
      <c r="G431" s="60">
        <v>2010</v>
      </c>
      <c r="H431" s="60">
        <v>516746.09375</v>
      </c>
      <c r="I431" s="60">
        <v>364063.09765700001</v>
      </c>
      <c r="J431" s="60">
        <v>152683.01074200001</v>
      </c>
      <c r="K431" s="60">
        <v>1027216.5</v>
      </c>
    </row>
    <row r="432" spans="1:11">
      <c r="A432" s="61" t="str">
        <f t="shared" si="6"/>
        <v>B2 carbonTurkey2015</v>
      </c>
      <c r="B432" s="60">
        <v>6</v>
      </c>
      <c r="C432" s="60" t="s">
        <v>137</v>
      </c>
      <c r="D432" s="60" t="s">
        <v>131</v>
      </c>
      <c r="E432" s="60" t="s">
        <v>132</v>
      </c>
      <c r="F432" s="60" t="s">
        <v>58</v>
      </c>
      <c r="G432" s="60">
        <v>2015</v>
      </c>
      <c r="H432" s="60">
        <v>523974.96875</v>
      </c>
      <c r="I432" s="60">
        <v>369079.757813</v>
      </c>
      <c r="J432" s="60">
        <v>154895.371094</v>
      </c>
      <c r="K432" s="60">
        <v>1027336</v>
      </c>
    </row>
    <row r="433" spans="1:11">
      <c r="A433" s="61" t="str">
        <f t="shared" si="6"/>
        <v>B2 carbonTurkey2020</v>
      </c>
      <c r="B433" s="60">
        <v>6</v>
      </c>
      <c r="C433" s="60" t="s">
        <v>137</v>
      </c>
      <c r="D433" s="60" t="s">
        <v>131</v>
      </c>
      <c r="E433" s="60" t="s">
        <v>132</v>
      </c>
      <c r="F433" s="60" t="s">
        <v>58</v>
      </c>
      <c r="G433" s="60">
        <v>2020</v>
      </c>
      <c r="H433" s="60">
        <v>531632.6875</v>
      </c>
      <c r="I433" s="60">
        <v>374395.06933600002</v>
      </c>
      <c r="J433" s="60">
        <v>157237.583984</v>
      </c>
      <c r="K433" s="60">
        <v>1027417.25</v>
      </c>
    </row>
    <row r="434" spans="1:11">
      <c r="A434" s="61" t="str">
        <f t="shared" si="6"/>
        <v>B2 carbonTurkey2025</v>
      </c>
      <c r="B434" s="60">
        <v>6</v>
      </c>
      <c r="C434" s="60" t="s">
        <v>137</v>
      </c>
      <c r="D434" s="60" t="s">
        <v>131</v>
      </c>
      <c r="E434" s="60" t="s">
        <v>132</v>
      </c>
      <c r="F434" s="60" t="s">
        <v>58</v>
      </c>
      <c r="G434" s="60">
        <v>2025</v>
      </c>
      <c r="H434" s="60">
        <v>537808.25</v>
      </c>
      <c r="I434" s="60">
        <v>378665.91601599997</v>
      </c>
      <c r="J434" s="60">
        <v>159142.50048799999</v>
      </c>
      <c r="K434" s="60">
        <v>1028209.0625</v>
      </c>
    </row>
    <row r="435" spans="1:11">
      <c r="A435" s="61" t="str">
        <f t="shared" si="6"/>
        <v>B2 carbonTurkey2030</v>
      </c>
      <c r="B435" s="60">
        <v>6</v>
      </c>
      <c r="C435" s="60" t="s">
        <v>137</v>
      </c>
      <c r="D435" s="60" t="s">
        <v>131</v>
      </c>
      <c r="E435" s="60" t="s">
        <v>132</v>
      </c>
      <c r="F435" s="60" t="s">
        <v>58</v>
      </c>
      <c r="G435" s="60">
        <v>2030</v>
      </c>
      <c r="H435" s="60">
        <v>544386.875</v>
      </c>
      <c r="I435" s="60">
        <v>383237.88574300002</v>
      </c>
      <c r="J435" s="60">
        <v>161148.99462899999</v>
      </c>
      <c r="K435" s="60">
        <v>1028986.375</v>
      </c>
    </row>
    <row r="436" spans="1:11">
      <c r="A436" s="61" t="str">
        <f t="shared" si="6"/>
        <v>B2 carbonUkraine2005</v>
      </c>
      <c r="B436" s="60">
        <v>6</v>
      </c>
      <c r="C436" s="60" t="s">
        <v>137</v>
      </c>
      <c r="D436" s="60" t="s">
        <v>133</v>
      </c>
      <c r="E436" s="60" t="s">
        <v>134</v>
      </c>
      <c r="F436" s="60" t="s">
        <v>61</v>
      </c>
      <c r="G436" s="60">
        <v>2005</v>
      </c>
      <c r="H436" s="60">
        <v>575272.375</v>
      </c>
      <c r="I436" s="60">
        <v>453331.63476599997</v>
      </c>
      <c r="J436" s="60">
        <v>121940.6875</v>
      </c>
      <c r="K436" s="60">
        <v>624630.1875</v>
      </c>
    </row>
    <row r="437" spans="1:11">
      <c r="A437" s="61" t="str">
        <f t="shared" si="6"/>
        <v>B2 carbonUkraine2010</v>
      </c>
      <c r="B437" s="60">
        <v>6</v>
      </c>
      <c r="C437" s="60" t="s">
        <v>137</v>
      </c>
      <c r="D437" s="60" t="s">
        <v>133</v>
      </c>
      <c r="E437" s="60" t="s">
        <v>134</v>
      </c>
      <c r="F437" s="60" t="s">
        <v>61</v>
      </c>
      <c r="G437" s="60">
        <v>2010</v>
      </c>
      <c r="H437" s="60">
        <v>585830.9375</v>
      </c>
      <c r="I437" s="60">
        <v>461689.355469</v>
      </c>
      <c r="J437" s="60">
        <v>124141.62890700001</v>
      </c>
      <c r="K437" s="60">
        <v>626580.125</v>
      </c>
    </row>
    <row r="438" spans="1:11">
      <c r="A438" s="61" t="str">
        <f t="shared" si="6"/>
        <v>B2 carbonUkraine2015</v>
      </c>
      <c r="B438" s="60">
        <v>6</v>
      </c>
      <c r="C438" s="60" t="s">
        <v>137</v>
      </c>
      <c r="D438" s="60" t="s">
        <v>133</v>
      </c>
      <c r="E438" s="60" t="s">
        <v>134</v>
      </c>
      <c r="F438" s="60" t="s">
        <v>61</v>
      </c>
      <c r="G438" s="60">
        <v>2015</v>
      </c>
      <c r="H438" s="60">
        <v>599004.75</v>
      </c>
      <c r="I438" s="60">
        <v>472158.347656</v>
      </c>
      <c r="J438" s="60">
        <v>126846.34082</v>
      </c>
      <c r="K438" s="60">
        <v>623353.125</v>
      </c>
    </row>
    <row r="439" spans="1:11">
      <c r="A439" s="61" t="str">
        <f t="shared" si="6"/>
        <v>B2 carbonUkraine2020</v>
      </c>
      <c r="B439" s="60">
        <v>6</v>
      </c>
      <c r="C439" s="60" t="s">
        <v>137</v>
      </c>
      <c r="D439" s="60" t="s">
        <v>133</v>
      </c>
      <c r="E439" s="60" t="s">
        <v>134</v>
      </c>
      <c r="F439" s="60" t="s">
        <v>61</v>
      </c>
      <c r="G439" s="60">
        <v>2020</v>
      </c>
      <c r="H439" s="60">
        <v>617409.5625</v>
      </c>
      <c r="I439" s="60">
        <v>486724.29492199997</v>
      </c>
      <c r="J439" s="60">
        <v>130685.311523</v>
      </c>
      <c r="K439" s="60">
        <v>621554.1875</v>
      </c>
    </row>
    <row r="440" spans="1:11">
      <c r="A440" s="61" t="str">
        <f t="shared" si="6"/>
        <v>B2 carbonUkraine2025</v>
      </c>
      <c r="B440" s="60">
        <v>6</v>
      </c>
      <c r="C440" s="60" t="s">
        <v>137</v>
      </c>
      <c r="D440" s="60" t="s">
        <v>133</v>
      </c>
      <c r="E440" s="60" t="s">
        <v>134</v>
      </c>
      <c r="F440" s="60" t="s">
        <v>61</v>
      </c>
      <c r="G440" s="60">
        <v>2025</v>
      </c>
      <c r="H440" s="60">
        <v>635351.875</v>
      </c>
      <c r="I440" s="60">
        <v>501044.16601599997</v>
      </c>
      <c r="J440" s="60">
        <v>134307.68261700001</v>
      </c>
      <c r="K440" s="60">
        <v>619117.125</v>
      </c>
    </row>
    <row r="441" spans="1:11">
      <c r="A441" s="61" t="str">
        <f t="shared" si="6"/>
        <v>B2 carbonUkraine2030</v>
      </c>
      <c r="B441" s="60">
        <v>6</v>
      </c>
      <c r="C441" s="60" t="s">
        <v>137</v>
      </c>
      <c r="D441" s="60" t="s">
        <v>133</v>
      </c>
      <c r="E441" s="60" t="s">
        <v>134</v>
      </c>
      <c r="F441" s="60" t="s">
        <v>61</v>
      </c>
      <c r="G441" s="60">
        <v>2030</v>
      </c>
      <c r="H441" s="60">
        <v>654496.8125</v>
      </c>
      <c r="I441" s="60">
        <v>516168.07617199997</v>
      </c>
      <c r="J441" s="60">
        <v>138328.767578</v>
      </c>
      <c r="K441" s="60">
        <v>616943.75</v>
      </c>
    </row>
    <row r="442" spans="1:11">
      <c r="A442" s="61" t="str">
        <f t="shared" si="6"/>
        <v>B2 carbonUnited Kingdom2005</v>
      </c>
      <c r="B442" s="60">
        <v>6</v>
      </c>
      <c r="C442" s="60" t="s">
        <v>137</v>
      </c>
      <c r="D442" s="60" t="s">
        <v>135</v>
      </c>
      <c r="E442" s="60" t="s">
        <v>136</v>
      </c>
      <c r="F442" s="60" t="s">
        <v>70</v>
      </c>
      <c r="G442" s="60">
        <v>2005</v>
      </c>
      <c r="H442" s="60">
        <v>148639.890625</v>
      </c>
      <c r="I442" s="60">
        <v>116862.19824300001</v>
      </c>
      <c r="J442" s="60">
        <v>31777.728027000001</v>
      </c>
      <c r="K442" s="60">
        <v>195421.828125</v>
      </c>
    </row>
    <row r="443" spans="1:11">
      <c r="A443" s="61" t="str">
        <f t="shared" si="6"/>
        <v>B2 carbonUnited Kingdom2010</v>
      </c>
      <c r="B443" s="60">
        <v>6</v>
      </c>
      <c r="C443" s="60" t="s">
        <v>137</v>
      </c>
      <c r="D443" s="60" t="s">
        <v>135</v>
      </c>
      <c r="E443" s="60" t="s">
        <v>136</v>
      </c>
      <c r="F443" s="60" t="s">
        <v>70</v>
      </c>
      <c r="G443" s="60">
        <v>2010</v>
      </c>
      <c r="H443" s="60">
        <v>157803.8125</v>
      </c>
      <c r="I443" s="60">
        <v>124104.37793</v>
      </c>
      <c r="J443" s="60">
        <v>33699.415283000002</v>
      </c>
      <c r="K443" s="60">
        <v>196639.15625</v>
      </c>
    </row>
    <row r="444" spans="1:11">
      <c r="A444" s="61" t="str">
        <f t="shared" si="6"/>
        <v>B2 carbonUnited Kingdom2015</v>
      </c>
      <c r="B444" s="60">
        <v>6</v>
      </c>
      <c r="C444" s="60" t="s">
        <v>137</v>
      </c>
      <c r="D444" s="60" t="s">
        <v>135</v>
      </c>
      <c r="E444" s="60" t="s">
        <v>136</v>
      </c>
      <c r="F444" s="60" t="s">
        <v>70</v>
      </c>
      <c r="G444" s="60">
        <v>2015</v>
      </c>
      <c r="H444" s="60">
        <v>170314.3125</v>
      </c>
      <c r="I444" s="60">
        <v>133973.914063</v>
      </c>
      <c r="J444" s="60">
        <v>36340.388427999998</v>
      </c>
      <c r="K444" s="60">
        <v>198210.1875</v>
      </c>
    </row>
    <row r="445" spans="1:11">
      <c r="A445" s="61" t="str">
        <f t="shared" si="6"/>
        <v>B2 carbonUnited Kingdom2020</v>
      </c>
      <c r="B445" s="60">
        <v>6</v>
      </c>
      <c r="C445" s="60" t="s">
        <v>137</v>
      </c>
      <c r="D445" s="60" t="s">
        <v>135</v>
      </c>
      <c r="E445" s="60" t="s">
        <v>136</v>
      </c>
      <c r="F445" s="60" t="s">
        <v>70</v>
      </c>
      <c r="G445" s="60">
        <v>2020</v>
      </c>
      <c r="H445" s="60">
        <v>182148.15625</v>
      </c>
      <c r="I445" s="60">
        <v>143305.73144599999</v>
      </c>
      <c r="J445" s="60">
        <v>38842.420654000001</v>
      </c>
      <c r="K445" s="60">
        <v>199081.625</v>
      </c>
    </row>
    <row r="446" spans="1:11">
      <c r="A446" s="61" t="str">
        <f t="shared" si="6"/>
        <v>B2 carbonUnited Kingdom2025</v>
      </c>
      <c r="B446" s="60">
        <v>6</v>
      </c>
      <c r="C446" s="60" t="s">
        <v>137</v>
      </c>
      <c r="D446" s="60" t="s">
        <v>135</v>
      </c>
      <c r="E446" s="60" t="s">
        <v>136</v>
      </c>
      <c r="F446" s="60" t="s">
        <v>70</v>
      </c>
      <c r="G446" s="60">
        <v>2025</v>
      </c>
      <c r="H446" s="60">
        <v>193282.375</v>
      </c>
      <c r="I446" s="60">
        <v>152162.68750100001</v>
      </c>
      <c r="J446" s="60">
        <v>41119.677979</v>
      </c>
      <c r="K446" s="60">
        <v>200782.859375</v>
      </c>
    </row>
    <row r="447" spans="1:11">
      <c r="A447" s="61" t="str">
        <f t="shared" si="6"/>
        <v>B2 carbonUnited Kingdom2030</v>
      </c>
      <c r="B447" s="60">
        <v>6</v>
      </c>
      <c r="C447" s="60" t="s">
        <v>137</v>
      </c>
      <c r="D447" s="60" t="s">
        <v>135</v>
      </c>
      <c r="E447" s="60" t="s">
        <v>136</v>
      </c>
      <c r="F447" s="60" t="s">
        <v>70</v>
      </c>
      <c r="G447" s="60">
        <v>2030</v>
      </c>
      <c r="H447" s="60">
        <v>204568.734375</v>
      </c>
      <c r="I447" s="60">
        <v>161077.22265700001</v>
      </c>
      <c r="J447" s="60">
        <v>43491.508056999999</v>
      </c>
      <c r="K447" s="60">
        <v>202407.125</v>
      </c>
    </row>
    <row r="448" spans="1:11">
      <c r="A448" s="61" t="str">
        <f t="shared" si="6"/>
        <v>B2 wood energyAlbania2005</v>
      </c>
      <c r="B448" s="60">
        <v>7</v>
      </c>
      <c r="C448" s="60" t="s">
        <v>138</v>
      </c>
      <c r="D448" s="60" t="s">
        <v>56</v>
      </c>
      <c r="E448" s="60" t="s">
        <v>57</v>
      </c>
      <c r="F448" s="60" t="s">
        <v>58</v>
      </c>
      <c r="G448" s="60">
        <v>2005</v>
      </c>
      <c r="H448" s="60">
        <v>25672.316406000002</v>
      </c>
      <c r="I448" s="60">
        <v>20104.904784999999</v>
      </c>
      <c r="J448" s="60">
        <v>5567.4155270000001</v>
      </c>
      <c r="K448" s="60">
        <v>29230.994140999999</v>
      </c>
    </row>
    <row r="449" spans="1:11">
      <c r="A449" s="61" t="str">
        <f t="shared" si="6"/>
        <v>B2 wood energyAlbania2010</v>
      </c>
      <c r="B449" s="60">
        <v>7</v>
      </c>
      <c r="C449" s="60" t="s">
        <v>138</v>
      </c>
      <c r="D449" s="60" t="s">
        <v>56</v>
      </c>
      <c r="E449" s="60" t="s">
        <v>57</v>
      </c>
      <c r="F449" s="60" t="s">
        <v>58</v>
      </c>
      <c r="G449" s="60">
        <v>2010</v>
      </c>
      <c r="H449" s="60">
        <v>26808.773438</v>
      </c>
      <c r="I449" s="60">
        <v>21016.311951</v>
      </c>
      <c r="J449" s="60">
        <v>5792.4602050000003</v>
      </c>
      <c r="K449" s="60">
        <v>29505.021484000001</v>
      </c>
    </row>
    <row r="450" spans="1:11">
      <c r="A450" s="61" t="str">
        <f t="shared" ref="A450:A513" si="7">CONCATENATE(C450,E450,G450)</f>
        <v>B2 wood energyAlbania2015</v>
      </c>
      <c r="B450" s="60">
        <v>7</v>
      </c>
      <c r="C450" s="60" t="s">
        <v>138</v>
      </c>
      <c r="D450" s="60" t="s">
        <v>56</v>
      </c>
      <c r="E450" s="60" t="s">
        <v>57</v>
      </c>
      <c r="F450" s="60" t="s">
        <v>58</v>
      </c>
      <c r="G450" s="60">
        <v>2015</v>
      </c>
      <c r="H450" s="60">
        <v>27514.181640999999</v>
      </c>
      <c r="I450" s="60">
        <v>21606.815307000001</v>
      </c>
      <c r="J450" s="60">
        <v>5907.3645020000004</v>
      </c>
      <c r="K450" s="60">
        <v>29545.646484000001</v>
      </c>
    </row>
    <row r="451" spans="1:11">
      <c r="A451" s="61" t="str">
        <f t="shared" si="7"/>
        <v>B2 wood energyAlbania2020</v>
      </c>
      <c r="B451" s="60">
        <v>7</v>
      </c>
      <c r="C451" s="60" t="s">
        <v>138</v>
      </c>
      <c r="D451" s="60" t="s">
        <v>56</v>
      </c>
      <c r="E451" s="60" t="s">
        <v>57</v>
      </c>
      <c r="F451" s="60" t="s">
        <v>58</v>
      </c>
      <c r="G451" s="60">
        <v>2020</v>
      </c>
      <c r="H451" s="60">
        <v>27975.597656000002</v>
      </c>
      <c r="I451" s="60">
        <v>22024.364197999999</v>
      </c>
      <c r="J451" s="60">
        <v>5951.2330929999998</v>
      </c>
      <c r="K451" s="60">
        <v>29441.195313</v>
      </c>
    </row>
    <row r="452" spans="1:11">
      <c r="A452" s="61" t="str">
        <f t="shared" si="7"/>
        <v>B2 wood energyAlbania2025</v>
      </c>
      <c r="B452" s="60">
        <v>7</v>
      </c>
      <c r="C452" s="60" t="s">
        <v>138</v>
      </c>
      <c r="D452" s="60" t="s">
        <v>56</v>
      </c>
      <c r="E452" s="60" t="s">
        <v>57</v>
      </c>
      <c r="F452" s="60" t="s">
        <v>58</v>
      </c>
      <c r="G452" s="60">
        <v>2025</v>
      </c>
      <c r="H452" s="60">
        <v>28267.072265999999</v>
      </c>
      <c r="I452" s="60">
        <v>22344.753478999999</v>
      </c>
      <c r="J452" s="60">
        <v>5922.3187250000001</v>
      </c>
      <c r="K452" s="60">
        <v>29312.730468999998</v>
      </c>
    </row>
    <row r="453" spans="1:11">
      <c r="A453" s="61" t="str">
        <f t="shared" si="7"/>
        <v>B2 wood energyAlbania2030</v>
      </c>
      <c r="B453" s="60">
        <v>7</v>
      </c>
      <c r="C453" s="60" t="s">
        <v>138</v>
      </c>
      <c r="D453" s="60" t="s">
        <v>56</v>
      </c>
      <c r="E453" s="60" t="s">
        <v>57</v>
      </c>
      <c r="F453" s="60" t="s">
        <v>58</v>
      </c>
      <c r="G453" s="60">
        <v>2030</v>
      </c>
      <c r="H453" s="60">
        <v>28345.197265999999</v>
      </c>
      <c r="I453" s="60">
        <v>22517.933349999999</v>
      </c>
      <c r="J453" s="60">
        <v>5827.2608950000003</v>
      </c>
      <c r="K453" s="60">
        <v>29101.712890999999</v>
      </c>
    </row>
    <row r="454" spans="1:11">
      <c r="A454" s="61" t="str">
        <f t="shared" si="7"/>
        <v>B2 wood energyAustria2005</v>
      </c>
      <c r="B454" s="60">
        <v>7</v>
      </c>
      <c r="C454" s="60" t="s">
        <v>138</v>
      </c>
      <c r="D454" s="60" t="s">
        <v>59</v>
      </c>
      <c r="E454" s="60" t="s">
        <v>60</v>
      </c>
      <c r="F454" s="60" t="s">
        <v>61</v>
      </c>
      <c r="G454" s="60">
        <v>2005</v>
      </c>
      <c r="H454" s="60">
        <v>408145.0625</v>
      </c>
      <c r="I454" s="60">
        <v>315304.64257800003</v>
      </c>
      <c r="J454" s="60">
        <v>92840.352050999994</v>
      </c>
      <c r="K454" s="60">
        <v>454748.84375</v>
      </c>
    </row>
    <row r="455" spans="1:11">
      <c r="A455" s="61" t="str">
        <f t="shared" si="7"/>
        <v>B2 wood energyAustria2010</v>
      </c>
      <c r="B455" s="60">
        <v>7</v>
      </c>
      <c r="C455" s="60" t="s">
        <v>138</v>
      </c>
      <c r="D455" s="60" t="s">
        <v>59</v>
      </c>
      <c r="E455" s="60" t="s">
        <v>60</v>
      </c>
      <c r="F455" s="60" t="s">
        <v>61</v>
      </c>
      <c r="G455" s="60">
        <v>2010</v>
      </c>
      <c r="H455" s="60">
        <v>407595.09375</v>
      </c>
      <c r="I455" s="60">
        <v>314426.02539099997</v>
      </c>
      <c r="J455" s="60">
        <v>93169.107422000001</v>
      </c>
      <c r="K455" s="60">
        <v>460700.21875</v>
      </c>
    </row>
    <row r="456" spans="1:11">
      <c r="A456" s="61" t="str">
        <f t="shared" si="7"/>
        <v>B2 wood energyAustria2015</v>
      </c>
      <c r="B456" s="60">
        <v>7</v>
      </c>
      <c r="C456" s="60" t="s">
        <v>138</v>
      </c>
      <c r="D456" s="60" t="s">
        <v>59</v>
      </c>
      <c r="E456" s="60" t="s">
        <v>60</v>
      </c>
      <c r="F456" s="60" t="s">
        <v>61</v>
      </c>
      <c r="G456" s="60">
        <v>2015</v>
      </c>
      <c r="H456" s="60">
        <v>410170.8125</v>
      </c>
      <c r="I456" s="60">
        <v>316469.04882800003</v>
      </c>
      <c r="J456" s="60">
        <v>93701.706542999993</v>
      </c>
      <c r="K456" s="60">
        <v>460636.8125</v>
      </c>
    </row>
    <row r="457" spans="1:11">
      <c r="A457" s="61" t="str">
        <f t="shared" si="7"/>
        <v>B2 wood energyAustria2020</v>
      </c>
      <c r="B457" s="60">
        <v>7</v>
      </c>
      <c r="C457" s="60" t="s">
        <v>138</v>
      </c>
      <c r="D457" s="60" t="s">
        <v>59</v>
      </c>
      <c r="E457" s="60" t="s">
        <v>60</v>
      </c>
      <c r="F457" s="60" t="s">
        <v>61</v>
      </c>
      <c r="G457" s="60">
        <v>2020</v>
      </c>
      <c r="H457" s="60">
        <v>416322.4375</v>
      </c>
      <c r="I457" s="60">
        <v>320965.21875</v>
      </c>
      <c r="J457" s="60">
        <v>95357.157714999994</v>
      </c>
      <c r="K457" s="60">
        <v>458103.46875</v>
      </c>
    </row>
    <row r="458" spans="1:11">
      <c r="A458" s="61" t="str">
        <f t="shared" si="7"/>
        <v>B2 wood energyAustria2025</v>
      </c>
      <c r="B458" s="60">
        <v>7</v>
      </c>
      <c r="C458" s="60" t="s">
        <v>138</v>
      </c>
      <c r="D458" s="60" t="s">
        <v>59</v>
      </c>
      <c r="E458" s="60" t="s">
        <v>60</v>
      </c>
      <c r="F458" s="60" t="s">
        <v>61</v>
      </c>
      <c r="G458" s="60">
        <v>2025</v>
      </c>
      <c r="H458" s="60">
        <v>421248.5</v>
      </c>
      <c r="I458" s="60">
        <v>324990.11328200001</v>
      </c>
      <c r="J458" s="60">
        <v>96258.295897999997</v>
      </c>
      <c r="K458" s="60">
        <v>459286.71875</v>
      </c>
    </row>
    <row r="459" spans="1:11">
      <c r="A459" s="61" t="str">
        <f t="shared" si="7"/>
        <v>B2 wood energyAustria2030</v>
      </c>
      <c r="B459" s="60">
        <v>7</v>
      </c>
      <c r="C459" s="60" t="s">
        <v>138</v>
      </c>
      <c r="D459" s="60" t="s">
        <v>59</v>
      </c>
      <c r="E459" s="60" t="s">
        <v>60</v>
      </c>
      <c r="F459" s="60" t="s">
        <v>61</v>
      </c>
      <c r="G459" s="60">
        <v>2030</v>
      </c>
      <c r="H459" s="60">
        <v>423272.875</v>
      </c>
      <c r="I459" s="60">
        <v>326455.074219</v>
      </c>
      <c r="J459" s="60">
        <v>96817.849608999997</v>
      </c>
      <c r="K459" s="60">
        <v>460239.53125</v>
      </c>
    </row>
    <row r="460" spans="1:11">
      <c r="A460" s="61" t="str">
        <f t="shared" si="7"/>
        <v>B2 wood energyBosnia and Herzegovina2010</v>
      </c>
      <c r="B460" s="60">
        <v>7</v>
      </c>
      <c r="C460" s="60" t="s">
        <v>138</v>
      </c>
      <c r="D460" s="60" t="s">
        <v>62</v>
      </c>
      <c r="E460" s="60" t="s">
        <v>63</v>
      </c>
      <c r="F460" s="60" t="s">
        <v>58</v>
      </c>
      <c r="G460" s="60">
        <v>2010</v>
      </c>
      <c r="H460" s="60">
        <v>97168.210938000004</v>
      </c>
      <c r="I460" s="60">
        <v>67577.524659000002</v>
      </c>
      <c r="J460" s="60">
        <v>29590.683472000001</v>
      </c>
      <c r="K460" s="60">
        <v>97924.484375</v>
      </c>
    </row>
    <row r="461" spans="1:11">
      <c r="A461" s="61" t="str">
        <f t="shared" si="7"/>
        <v>B2 wood energyBosnia and Herzegovina2015</v>
      </c>
      <c r="B461" s="60">
        <v>7</v>
      </c>
      <c r="C461" s="60" t="s">
        <v>138</v>
      </c>
      <c r="D461" s="60" t="s">
        <v>62</v>
      </c>
      <c r="E461" s="60" t="s">
        <v>63</v>
      </c>
      <c r="F461" s="60" t="s">
        <v>58</v>
      </c>
      <c r="G461" s="60">
        <v>2015</v>
      </c>
      <c r="H461" s="60">
        <v>96816.5</v>
      </c>
      <c r="I461" s="60">
        <v>67332.926514000006</v>
      </c>
      <c r="J461" s="60">
        <v>29483.579468</v>
      </c>
      <c r="K461" s="60">
        <v>97924.484375</v>
      </c>
    </row>
    <row r="462" spans="1:11">
      <c r="A462" s="61" t="str">
        <f t="shared" si="7"/>
        <v>B2 wood energyBosnia and Herzegovina2020</v>
      </c>
      <c r="B462" s="60">
        <v>7</v>
      </c>
      <c r="C462" s="60" t="s">
        <v>138</v>
      </c>
      <c r="D462" s="60" t="s">
        <v>62</v>
      </c>
      <c r="E462" s="60" t="s">
        <v>63</v>
      </c>
      <c r="F462" s="60" t="s">
        <v>58</v>
      </c>
      <c r="G462" s="60">
        <v>2020</v>
      </c>
      <c r="H462" s="60">
        <v>96904.414063000004</v>
      </c>
      <c r="I462" s="60">
        <v>67394.065919000001</v>
      </c>
      <c r="J462" s="60">
        <v>29510.351440999999</v>
      </c>
      <c r="K462" s="60">
        <v>97114.679688000004</v>
      </c>
    </row>
    <row r="463" spans="1:11">
      <c r="A463" s="61" t="str">
        <f t="shared" si="7"/>
        <v>B2 wood energyBosnia and Herzegovina2025</v>
      </c>
      <c r="B463" s="60">
        <v>7</v>
      </c>
      <c r="C463" s="60" t="s">
        <v>138</v>
      </c>
      <c r="D463" s="60" t="s">
        <v>62</v>
      </c>
      <c r="E463" s="60" t="s">
        <v>63</v>
      </c>
      <c r="F463" s="60" t="s">
        <v>58</v>
      </c>
      <c r="G463" s="60">
        <v>2025</v>
      </c>
      <c r="H463" s="60">
        <v>96915.648438000004</v>
      </c>
      <c r="I463" s="60">
        <v>67401.876220999999</v>
      </c>
      <c r="J463" s="60">
        <v>29513.772583000002</v>
      </c>
      <c r="K463" s="60">
        <v>96871.046875</v>
      </c>
    </row>
    <row r="464" spans="1:11">
      <c r="A464" s="61" t="str">
        <f t="shared" si="7"/>
        <v>B2 wood energyBosnia and Herzegovina2030</v>
      </c>
      <c r="B464" s="60">
        <v>7</v>
      </c>
      <c r="C464" s="60" t="s">
        <v>138</v>
      </c>
      <c r="D464" s="60" t="s">
        <v>62</v>
      </c>
      <c r="E464" s="60" t="s">
        <v>63</v>
      </c>
      <c r="F464" s="60" t="s">
        <v>58</v>
      </c>
      <c r="G464" s="60">
        <v>2030</v>
      </c>
      <c r="H464" s="60">
        <v>96915.648438000004</v>
      </c>
      <c r="I464" s="60">
        <v>67401.876220999999</v>
      </c>
      <c r="J464" s="60">
        <v>29513.772583000002</v>
      </c>
      <c r="K464" s="60">
        <v>96723.460938000004</v>
      </c>
    </row>
    <row r="465" spans="1:11">
      <c r="A465" s="61" t="str">
        <f t="shared" si="7"/>
        <v>B2 wood energyBelgium2005</v>
      </c>
      <c r="B465" s="60">
        <v>7</v>
      </c>
      <c r="C465" s="60" t="s">
        <v>138</v>
      </c>
      <c r="D465" s="60" t="s">
        <v>64</v>
      </c>
      <c r="E465" s="60" t="s">
        <v>65</v>
      </c>
      <c r="F465" s="60" t="s">
        <v>61</v>
      </c>
      <c r="G465" s="60">
        <v>2005</v>
      </c>
      <c r="H465" s="60">
        <v>63893.738280999998</v>
      </c>
      <c r="I465" s="60">
        <v>51754.343995000003</v>
      </c>
      <c r="J465" s="60">
        <v>12139.391723000001</v>
      </c>
      <c r="K465" s="60">
        <v>77865.335938000004</v>
      </c>
    </row>
    <row r="466" spans="1:11">
      <c r="A466" s="61" t="str">
        <f t="shared" si="7"/>
        <v>B2 wood energyBelgium2010</v>
      </c>
      <c r="B466" s="60">
        <v>7</v>
      </c>
      <c r="C466" s="60" t="s">
        <v>138</v>
      </c>
      <c r="D466" s="60" t="s">
        <v>64</v>
      </c>
      <c r="E466" s="60" t="s">
        <v>65</v>
      </c>
      <c r="F466" s="60" t="s">
        <v>61</v>
      </c>
      <c r="G466" s="60">
        <v>2010</v>
      </c>
      <c r="H466" s="60">
        <v>63910.710937999997</v>
      </c>
      <c r="I466" s="60">
        <v>51640.202147999997</v>
      </c>
      <c r="J466" s="60">
        <v>12270.505615</v>
      </c>
      <c r="K466" s="60">
        <v>77754.578125</v>
      </c>
    </row>
    <row r="467" spans="1:11">
      <c r="A467" s="61" t="str">
        <f t="shared" si="7"/>
        <v>B2 wood energyBelgium2015</v>
      </c>
      <c r="B467" s="60">
        <v>7</v>
      </c>
      <c r="C467" s="60" t="s">
        <v>138</v>
      </c>
      <c r="D467" s="60" t="s">
        <v>64</v>
      </c>
      <c r="E467" s="60" t="s">
        <v>65</v>
      </c>
      <c r="F467" s="60" t="s">
        <v>61</v>
      </c>
      <c r="G467" s="60">
        <v>2015</v>
      </c>
      <c r="H467" s="60">
        <v>64084.421875</v>
      </c>
      <c r="I467" s="60">
        <v>51714.791016000003</v>
      </c>
      <c r="J467" s="60">
        <v>12369.640259</v>
      </c>
      <c r="K467" s="60">
        <v>77055.882813000004</v>
      </c>
    </row>
    <row r="468" spans="1:11">
      <c r="A468" s="61" t="str">
        <f t="shared" si="7"/>
        <v>B2 wood energyBelgium2020</v>
      </c>
      <c r="B468" s="60">
        <v>7</v>
      </c>
      <c r="C468" s="60" t="s">
        <v>138</v>
      </c>
      <c r="D468" s="60" t="s">
        <v>64</v>
      </c>
      <c r="E468" s="60" t="s">
        <v>65</v>
      </c>
      <c r="F468" s="60" t="s">
        <v>61</v>
      </c>
      <c r="G468" s="60">
        <v>2020</v>
      </c>
      <c r="H468" s="60">
        <v>64740.992187999997</v>
      </c>
      <c r="I468" s="60">
        <v>52187.826905000002</v>
      </c>
      <c r="J468" s="60">
        <v>12553.159911999999</v>
      </c>
      <c r="K468" s="60">
        <v>76619.617188000004</v>
      </c>
    </row>
    <row r="469" spans="1:11">
      <c r="A469" s="61" t="str">
        <f t="shared" si="7"/>
        <v>B2 wood energyBelgium2025</v>
      </c>
      <c r="B469" s="60">
        <v>7</v>
      </c>
      <c r="C469" s="60" t="s">
        <v>138</v>
      </c>
      <c r="D469" s="60" t="s">
        <v>64</v>
      </c>
      <c r="E469" s="60" t="s">
        <v>65</v>
      </c>
      <c r="F469" s="60" t="s">
        <v>61</v>
      </c>
      <c r="G469" s="60">
        <v>2025</v>
      </c>
      <c r="H469" s="60">
        <v>65327.886719000002</v>
      </c>
      <c r="I469" s="60">
        <v>52565.010009999998</v>
      </c>
      <c r="J469" s="60">
        <v>12762.874145</v>
      </c>
      <c r="K469" s="60">
        <v>76603.726563000004</v>
      </c>
    </row>
    <row r="470" spans="1:11">
      <c r="A470" s="61" t="str">
        <f t="shared" si="7"/>
        <v>B2 wood energyBelgium2030</v>
      </c>
      <c r="B470" s="60">
        <v>7</v>
      </c>
      <c r="C470" s="60" t="s">
        <v>138</v>
      </c>
      <c r="D470" s="60" t="s">
        <v>64</v>
      </c>
      <c r="E470" s="60" t="s">
        <v>65</v>
      </c>
      <c r="F470" s="60" t="s">
        <v>61</v>
      </c>
      <c r="G470" s="60">
        <v>2030</v>
      </c>
      <c r="H470" s="60">
        <v>66476.398438000004</v>
      </c>
      <c r="I470" s="60">
        <v>53384.143798999998</v>
      </c>
      <c r="J470" s="60">
        <v>13092.262939</v>
      </c>
      <c r="K470" s="60">
        <v>76785.210938000004</v>
      </c>
    </row>
    <row r="471" spans="1:11">
      <c r="A471" s="61" t="str">
        <f t="shared" si="7"/>
        <v>B2 wood energyBulgaria2005</v>
      </c>
      <c r="B471" s="60">
        <v>7</v>
      </c>
      <c r="C471" s="60" t="s">
        <v>138</v>
      </c>
      <c r="D471" s="60" t="s">
        <v>66</v>
      </c>
      <c r="E471" s="60" t="s">
        <v>67</v>
      </c>
      <c r="F471" s="60" t="s">
        <v>58</v>
      </c>
      <c r="G471" s="60">
        <v>2005</v>
      </c>
      <c r="H471" s="60">
        <v>164173.40625</v>
      </c>
      <c r="I471" s="60">
        <v>129737.478517</v>
      </c>
      <c r="J471" s="60">
        <v>34435.917479999996</v>
      </c>
      <c r="K471" s="60">
        <v>324733.125</v>
      </c>
    </row>
    <row r="472" spans="1:11">
      <c r="A472" s="61" t="str">
        <f t="shared" si="7"/>
        <v>B2 wood energyBulgaria2010</v>
      </c>
      <c r="B472" s="60">
        <v>7</v>
      </c>
      <c r="C472" s="60" t="s">
        <v>138</v>
      </c>
      <c r="D472" s="60" t="s">
        <v>66</v>
      </c>
      <c r="E472" s="60" t="s">
        <v>67</v>
      </c>
      <c r="F472" s="60" t="s">
        <v>58</v>
      </c>
      <c r="G472" s="60">
        <v>2010</v>
      </c>
      <c r="H472" s="60">
        <v>168370.015625</v>
      </c>
      <c r="I472" s="60">
        <v>132793.853516</v>
      </c>
      <c r="J472" s="60">
        <v>35576.191895000004</v>
      </c>
      <c r="K472" s="60">
        <v>324849.21875</v>
      </c>
    </row>
    <row r="473" spans="1:11">
      <c r="A473" s="61" t="str">
        <f t="shared" si="7"/>
        <v>B2 wood energyBulgaria2015</v>
      </c>
      <c r="B473" s="60">
        <v>7</v>
      </c>
      <c r="C473" s="60" t="s">
        <v>138</v>
      </c>
      <c r="D473" s="60" t="s">
        <v>66</v>
      </c>
      <c r="E473" s="60" t="s">
        <v>67</v>
      </c>
      <c r="F473" s="60" t="s">
        <v>58</v>
      </c>
      <c r="G473" s="60">
        <v>2015</v>
      </c>
      <c r="H473" s="60">
        <v>177675.03125</v>
      </c>
      <c r="I473" s="60">
        <v>140048.648437</v>
      </c>
      <c r="J473" s="60">
        <v>37626.400879000001</v>
      </c>
      <c r="K473" s="60">
        <v>326098.1875</v>
      </c>
    </row>
    <row r="474" spans="1:11">
      <c r="A474" s="61" t="str">
        <f t="shared" si="7"/>
        <v>B2 wood energyBulgaria2020</v>
      </c>
      <c r="B474" s="60">
        <v>7</v>
      </c>
      <c r="C474" s="60" t="s">
        <v>138</v>
      </c>
      <c r="D474" s="60" t="s">
        <v>66</v>
      </c>
      <c r="E474" s="60" t="s">
        <v>67</v>
      </c>
      <c r="F474" s="60" t="s">
        <v>58</v>
      </c>
      <c r="G474" s="60">
        <v>2020</v>
      </c>
      <c r="H474" s="60">
        <v>189654.9375</v>
      </c>
      <c r="I474" s="60">
        <v>149393.617187</v>
      </c>
      <c r="J474" s="60">
        <v>40261.312988999998</v>
      </c>
      <c r="K474" s="60">
        <v>327887.09375</v>
      </c>
    </row>
    <row r="475" spans="1:11">
      <c r="A475" s="61" t="str">
        <f t="shared" si="7"/>
        <v>B2 wood energyBulgaria2025</v>
      </c>
      <c r="B475" s="60">
        <v>7</v>
      </c>
      <c r="C475" s="60" t="s">
        <v>138</v>
      </c>
      <c r="D475" s="60" t="s">
        <v>66</v>
      </c>
      <c r="E475" s="60" t="s">
        <v>67</v>
      </c>
      <c r="F475" s="60" t="s">
        <v>58</v>
      </c>
      <c r="G475" s="60">
        <v>2025</v>
      </c>
      <c r="H475" s="60">
        <v>202132.703125</v>
      </c>
      <c r="I475" s="60">
        <v>158970.511719</v>
      </c>
      <c r="J475" s="60">
        <v>43162.241698999998</v>
      </c>
      <c r="K475" s="60">
        <v>331127.84375</v>
      </c>
    </row>
    <row r="476" spans="1:11">
      <c r="A476" s="61" t="str">
        <f t="shared" si="7"/>
        <v>B2 wood energyBulgaria2030</v>
      </c>
      <c r="B476" s="60">
        <v>7</v>
      </c>
      <c r="C476" s="60" t="s">
        <v>138</v>
      </c>
      <c r="D476" s="60" t="s">
        <v>66</v>
      </c>
      <c r="E476" s="60" t="s">
        <v>67</v>
      </c>
      <c r="F476" s="60" t="s">
        <v>58</v>
      </c>
      <c r="G476" s="60">
        <v>2030</v>
      </c>
      <c r="H476" s="60">
        <v>215082.5625</v>
      </c>
      <c r="I476" s="60">
        <v>168867.16113299999</v>
      </c>
      <c r="J476" s="60">
        <v>46215.331543</v>
      </c>
      <c r="K476" s="60">
        <v>334080.90625</v>
      </c>
    </row>
    <row r="477" spans="1:11">
      <c r="A477" s="61" t="str">
        <f t="shared" si="7"/>
        <v>B2 wood energyBelarus2005</v>
      </c>
      <c r="B477" s="60">
        <v>7</v>
      </c>
      <c r="C477" s="60" t="s">
        <v>138</v>
      </c>
      <c r="D477" s="60" t="s">
        <v>68</v>
      </c>
      <c r="E477" s="60" t="s">
        <v>69</v>
      </c>
      <c r="F477" s="60" t="s">
        <v>70</v>
      </c>
      <c r="G477" s="60">
        <v>2005</v>
      </c>
      <c r="H477" s="60">
        <v>475394.65625</v>
      </c>
      <c r="I477" s="60">
        <v>374224.33007800003</v>
      </c>
      <c r="J477" s="60">
        <v>101170.435547</v>
      </c>
      <c r="K477" s="60">
        <v>650225.625</v>
      </c>
    </row>
    <row r="478" spans="1:11">
      <c r="A478" s="61" t="str">
        <f t="shared" si="7"/>
        <v>B2 wood energyBelarus2010</v>
      </c>
      <c r="B478" s="60">
        <v>7</v>
      </c>
      <c r="C478" s="60" t="s">
        <v>138</v>
      </c>
      <c r="D478" s="60" t="s">
        <v>68</v>
      </c>
      <c r="E478" s="60" t="s">
        <v>69</v>
      </c>
      <c r="F478" s="60" t="s">
        <v>70</v>
      </c>
      <c r="G478" s="60">
        <v>2010</v>
      </c>
      <c r="H478" s="60">
        <v>505929.21875</v>
      </c>
      <c r="I478" s="60">
        <v>397073.31445399998</v>
      </c>
      <c r="J478" s="60">
        <v>108856.005859</v>
      </c>
      <c r="K478" s="60">
        <v>652195.125</v>
      </c>
    </row>
    <row r="479" spans="1:11">
      <c r="A479" s="61" t="str">
        <f t="shared" si="7"/>
        <v>B2 wood energyBelarus2015</v>
      </c>
      <c r="B479" s="60">
        <v>7</v>
      </c>
      <c r="C479" s="60" t="s">
        <v>138</v>
      </c>
      <c r="D479" s="60" t="s">
        <v>68</v>
      </c>
      <c r="E479" s="60" t="s">
        <v>69</v>
      </c>
      <c r="F479" s="60" t="s">
        <v>70</v>
      </c>
      <c r="G479" s="60">
        <v>2015</v>
      </c>
      <c r="H479" s="60">
        <v>541306.375</v>
      </c>
      <c r="I479" s="60">
        <v>424166.828125</v>
      </c>
      <c r="J479" s="60">
        <v>117139.68066500001</v>
      </c>
      <c r="K479" s="60">
        <v>656010.4375</v>
      </c>
    </row>
    <row r="480" spans="1:11">
      <c r="A480" s="61" t="str">
        <f t="shared" si="7"/>
        <v>B2 wood energyBelarus2020</v>
      </c>
      <c r="B480" s="60">
        <v>7</v>
      </c>
      <c r="C480" s="60" t="s">
        <v>138</v>
      </c>
      <c r="D480" s="60" t="s">
        <v>68</v>
      </c>
      <c r="E480" s="60" t="s">
        <v>69</v>
      </c>
      <c r="F480" s="60" t="s">
        <v>70</v>
      </c>
      <c r="G480" s="60">
        <v>2020</v>
      </c>
      <c r="H480" s="60">
        <v>573208.5</v>
      </c>
      <c r="I480" s="60">
        <v>448234.304688</v>
      </c>
      <c r="J480" s="60">
        <v>124974.351563</v>
      </c>
      <c r="K480" s="60">
        <v>659463.3125</v>
      </c>
    </row>
    <row r="481" spans="1:11">
      <c r="A481" s="61" t="str">
        <f t="shared" si="7"/>
        <v>B2 wood energyBelarus2025</v>
      </c>
      <c r="B481" s="60">
        <v>7</v>
      </c>
      <c r="C481" s="60" t="s">
        <v>138</v>
      </c>
      <c r="D481" s="60" t="s">
        <v>68</v>
      </c>
      <c r="E481" s="60" t="s">
        <v>69</v>
      </c>
      <c r="F481" s="60" t="s">
        <v>70</v>
      </c>
      <c r="G481" s="60">
        <v>2025</v>
      </c>
      <c r="H481" s="60">
        <v>594991.1875</v>
      </c>
      <c r="I481" s="60">
        <v>464935.39257899998</v>
      </c>
      <c r="J481" s="60">
        <v>130055.41894600001</v>
      </c>
      <c r="K481" s="60">
        <v>667966.5625</v>
      </c>
    </row>
    <row r="482" spans="1:11">
      <c r="A482" s="61" t="str">
        <f t="shared" si="7"/>
        <v>B2 wood energyBelarus2030</v>
      </c>
      <c r="B482" s="60">
        <v>7</v>
      </c>
      <c r="C482" s="60" t="s">
        <v>138</v>
      </c>
      <c r="D482" s="60" t="s">
        <v>68</v>
      </c>
      <c r="E482" s="60" t="s">
        <v>69</v>
      </c>
      <c r="F482" s="60" t="s">
        <v>70</v>
      </c>
      <c r="G482" s="60">
        <v>2030</v>
      </c>
      <c r="H482" s="60">
        <v>607114.4375</v>
      </c>
      <c r="I482" s="60">
        <v>473988.871094</v>
      </c>
      <c r="J482" s="60">
        <v>133125.18750100001</v>
      </c>
      <c r="K482" s="60">
        <v>675992.5625</v>
      </c>
    </row>
    <row r="483" spans="1:11">
      <c r="A483" s="61" t="str">
        <f t="shared" si="7"/>
        <v>B2 wood energySwitzerland2005</v>
      </c>
      <c r="B483" s="60">
        <v>7</v>
      </c>
      <c r="C483" s="60" t="s">
        <v>138</v>
      </c>
      <c r="D483" s="60" t="s">
        <v>71</v>
      </c>
      <c r="E483" s="60" t="s">
        <v>72</v>
      </c>
      <c r="F483" s="60" t="s">
        <v>61</v>
      </c>
      <c r="G483" s="60">
        <v>2005</v>
      </c>
      <c r="H483" s="60">
        <v>159298.078125</v>
      </c>
      <c r="I483" s="60">
        <v>128821.160645</v>
      </c>
      <c r="J483" s="60">
        <v>30476.925781000002</v>
      </c>
      <c r="K483" s="60">
        <v>148779.359375</v>
      </c>
    </row>
    <row r="484" spans="1:11">
      <c r="A484" s="61" t="str">
        <f t="shared" si="7"/>
        <v>B2 wood energySwitzerland2010</v>
      </c>
      <c r="B484" s="60">
        <v>7</v>
      </c>
      <c r="C484" s="60" t="s">
        <v>138</v>
      </c>
      <c r="D484" s="60" t="s">
        <v>71</v>
      </c>
      <c r="E484" s="60" t="s">
        <v>72</v>
      </c>
      <c r="F484" s="60" t="s">
        <v>61</v>
      </c>
      <c r="G484" s="60">
        <v>2010</v>
      </c>
      <c r="H484" s="60">
        <v>169086.609375</v>
      </c>
      <c r="I484" s="60">
        <v>137070.52050799999</v>
      </c>
      <c r="J484" s="60">
        <v>32016.052978</v>
      </c>
      <c r="K484" s="60">
        <v>150462.5</v>
      </c>
    </row>
    <row r="485" spans="1:11">
      <c r="A485" s="61" t="str">
        <f t="shared" si="7"/>
        <v>B2 wood energySwitzerland2015</v>
      </c>
      <c r="B485" s="60">
        <v>7</v>
      </c>
      <c r="C485" s="60" t="s">
        <v>138</v>
      </c>
      <c r="D485" s="60" t="s">
        <v>71</v>
      </c>
      <c r="E485" s="60" t="s">
        <v>72</v>
      </c>
      <c r="F485" s="60" t="s">
        <v>61</v>
      </c>
      <c r="G485" s="60">
        <v>2015</v>
      </c>
      <c r="H485" s="60">
        <v>180017.984375</v>
      </c>
      <c r="I485" s="60">
        <v>146313.15625</v>
      </c>
      <c r="J485" s="60">
        <v>33704.829345999999</v>
      </c>
      <c r="K485" s="60">
        <v>152187.9375</v>
      </c>
    </row>
    <row r="486" spans="1:11">
      <c r="A486" s="61" t="str">
        <f t="shared" si="7"/>
        <v>B2 wood energySwitzerland2020</v>
      </c>
      <c r="B486" s="60">
        <v>7</v>
      </c>
      <c r="C486" s="60" t="s">
        <v>138</v>
      </c>
      <c r="D486" s="60" t="s">
        <v>71</v>
      </c>
      <c r="E486" s="60" t="s">
        <v>72</v>
      </c>
      <c r="F486" s="60" t="s">
        <v>61</v>
      </c>
      <c r="G486" s="60">
        <v>2020</v>
      </c>
      <c r="H486" s="60">
        <v>190923.953125</v>
      </c>
      <c r="I486" s="60">
        <v>155447.87109500001</v>
      </c>
      <c r="J486" s="60">
        <v>35476.099609999997</v>
      </c>
      <c r="K486" s="60">
        <v>154089.453125</v>
      </c>
    </row>
    <row r="487" spans="1:11">
      <c r="A487" s="61" t="str">
        <f t="shared" si="7"/>
        <v>B2 wood energySwitzerland2025</v>
      </c>
      <c r="B487" s="60">
        <v>7</v>
      </c>
      <c r="C487" s="60" t="s">
        <v>138</v>
      </c>
      <c r="D487" s="60" t="s">
        <v>71</v>
      </c>
      <c r="E487" s="60" t="s">
        <v>72</v>
      </c>
      <c r="F487" s="60" t="s">
        <v>61</v>
      </c>
      <c r="G487" s="60">
        <v>2025</v>
      </c>
      <c r="H487" s="60">
        <v>201259.265625</v>
      </c>
      <c r="I487" s="60">
        <v>164087.91894599999</v>
      </c>
      <c r="J487" s="60">
        <v>37171.326416999997</v>
      </c>
      <c r="K487" s="60">
        <v>156710.921875</v>
      </c>
    </row>
    <row r="488" spans="1:11">
      <c r="A488" s="61" t="str">
        <f t="shared" si="7"/>
        <v>B2 wood energySwitzerland2030</v>
      </c>
      <c r="B488" s="60">
        <v>7</v>
      </c>
      <c r="C488" s="60" t="s">
        <v>138</v>
      </c>
      <c r="D488" s="60" t="s">
        <v>71</v>
      </c>
      <c r="E488" s="60" t="s">
        <v>72</v>
      </c>
      <c r="F488" s="60" t="s">
        <v>61</v>
      </c>
      <c r="G488" s="60">
        <v>2030</v>
      </c>
      <c r="H488" s="60">
        <v>210167.171875</v>
      </c>
      <c r="I488" s="60">
        <v>171371.502931</v>
      </c>
      <c r="J488" s="60">
        <v>38795.697754000001</v>
      </c>
      <c r="K488" s="60">
        <v>159427.234375</v>
      </c>
    </row>
    <row r="489" spans="1:11">
      <c r="A489" s="61" t="str">
        <f t="shared" si="7"/>
        <v>B2 wood energyCyprus2010</v>
      </c>
      <c r="B489" s="60">
        <v>7</v>
      </c>
      <c r="C489" s="60" t="s">
        <v>138</v>
      </c>
      <c r="D489" s="60" t="s">
        <v>73</v>
      </c>
      <c r="E489" s="60" t="s">
        <v>74</v>
      </c>
      <c r="F489" s="60" t="s">
        <v>58</v>
      </c>
      <c r="G489" s="60">
        <v>2010</v>
      </c>
      <c r="H489" s="60">
        <v>1126.7977289999999</v>
      </c>
      <c r="I489" s="60">
        <v>893.55059800000004</v>
      </c>
      <c r="J489" s="60">
        <v>233.24713600000001</v>
      </c>
      <c r="K489" s="60">
        <v>2327.670654</v>
      </c>
    </row>
    <row r="490" spans="1:11">
      <c r="A490" s="61" t="str">
        <f t="shared" si="7"/>
        <v>B2 wood energyCyprus2015</v>
      </c>
      <c r="B490" s="60">
        <v>7</v>
      </c>
      <c r="C490" s="60" t="s">
        <v>138</v>
      </c>
      <c r="D490" s="60" t="s">
        <v>73</v>
      </c>
      <c r="E490" s="60" t="s">
        <v>74</v>
      </c>
      <c r="F490" s="60" t="s">
        <v>58</v>
      </c>
      <c r="G490" s="60">
        <v>2015</v>
      </c>
      <c r="H490" s="60">
        <v>1159.080811</v>
      </c>
      <c r="I490" s="60">
        <v>919.15105400000004</v>
      </c>
      <c r="J490" s="60">
        <v>239.929722</v>
      </c>
      <c r="K490" s="60">
        <v>2327.670654</v>
      </c>
    </row>
    <row r="491" spans="1:11">
      <c r="A491" s="61" t="str">
        <f t="shared" si="7"/>
        <v>B2 wood energyCyprus2020</v>
      </c>
      <c r="B491" s="60">
        <v>7</v>
      </c>
      <c r="C491" s="60" t="s">
        <v>138</v>
      </c>
      <c r="D491" s="60" t="s">
        <v>73</v>
      </c>
      <c r="E491" s="60" t="s">
        <v>74</v>
      </c>
      <c r="F491" s="60" t="s">
        <v>58</v>
      </c>
      <c r="G491" s="60">
        <v>2020</v>
      </c>
      <c r="H491" s="60">
        <v>1181.6883539999999</v>
      </c>
      <c r="I491" s="60">
        <v>937.07889599999999</v>
      </c>
      <c r="J491" s="60">
        <v>244.60950500000001</v>
      </c>
      <c r="K491" s="60">
        <v>2330.3383789999998</v>
      </c>
    </row>
    <row r="492" spans="1:11">
      <c r="A492" s="61" t="str">
        <f t="shared" si="7"/>
        <v>B2 wood energyCyprus2025</v>
      </c>
      <c r="B492" s="60">
        <v>7</v>
      </c>
      <c r="C492" s="60" t="s">
        <v>138</v>
      </c>
      <c r="D492" s="60" t="s">
        <v>73</v>
      </c>
      <c r="E492" s="60" t="s">
        <v>74</v>
      </c>
      <c r="F492" s="60" t="s">
        <v>58</v>
      </c>
      <c r="G492" s="60">
        <v>2025</v>
      </c>
      <c r="H492" s="60">
        <v>1197.3016359999999</v>
      </c>
      <c r="I492" s="60">
        <v>949.46019699999999</v>
      </c>
      <c r="J492" s="60">
        <v>247.84143299999999</v>
      </c>
      <c r="K492" s="60">
        <v>2333.814453</v>
      </c>
    </row>
    <row r="493" spans="1:11">
      <c r="A493" s="61" t="str">
        <f t="shared" si="7"/>
        <v>B2 wood energyCyprus2030</v>
      </c>
      <c r="B493" s="60">
        <v>7</v>
      </c>
      <c r="C493" s="60" t="s">
        <v>138</v>
      </c>
      <c r="D493" s="60" t="s">
        <v>73</v>
      </c>
      <c r="E493" s="60" t="s">
        <v>74</v>
      </c>
      <c r="F493" s="60" t="s">
        <v>58</v>
      </c>
      <c r="G493" s="60">
        <v>2030</v>
      </c>
      <c r="H493" s="60">
        <v>1208.73999</v>
      </c>
      <c r="I493" s="60">
        <v>958.53078500000004</v>
      </c>
      <c r="J493" s="60">
        <v>250.20917700000001</v>
      </c>
      <c r="K493" s="60">
        <v>2336.938721</v>
      </c>
    </row>
    <row r="494" spans="1:11">
      <c r="A494" s="61" t="str">
        <f t="shared" si="7"/>
        <v>B2 wood energyCzech Republic2005</v>
      </c>
      <c r="B494" s="60">
        <v>7</v>
      </c>
      <c r="C494" s="60" t="s">
        <v>138</v>
      </c>
      <c r="D494" s="60" t="s">
        <v>75</v>
      </c>
      <c r="E494" s="60" t="s">
        <v>76</v>
      </c>
      <c r="F494" s="60" t="s">
        <v>70</v>
      </c>
      <c r="G494" s="60">
        <v>2005</v>
      </c>
      <c r="H494" s="60">
        <v>296953.46875</v>
      </c>
      <c r="I494" s="60">
        <v>238104.96386700001</v>
      </c>
      <c r="J494" s="60">
        <v>58848.525391000003</v>
      </c>
      <c r="K494" s="60">
        <v>327966.25</v>
      </c>
    </row>
    <row r="495" spans="1:11">
      <c r="A495" s="61" t="str">
        <f t="shared" si="7"/>
        <v>B2 wood energyCzech Republic2010</v>
      </c>
      <c r="B495" s="60">
        <v>7</v>
      </c>
      <c r="C495" s="60" t="s">
        <v>138</v>
      </c>
      <c r="D495" s="60" t="s">
        <v>75</v>
      </c>
      <c r="E495" s="60" t="s">
        <v>76</v>
      </c>
      <c r="F495" s="60" t="s">
        <v>70</v>
      </c>
      <c r="G495" s="60">
        <v>2010</v>
      </c>
      <c r="H495" s="60">
        <v>296720.4375</v>
      </c>
      <c r="I495" s="60">
        <v>238105.382813</v>
      </c>
      <c r="J495" s="60">
        <v>58615.111327999999</v>
      </c>
      <c r="K495" s="60">
        <v>327450.71875</v>
      </c>
    </row>
    <row r="496" spans="1:11">
      <c r="A496" s="61" t="str">
        <f t="shared" si="7"/>
        <v>B2 wood energyCzech Republic2015</v>
      </c>
      <c r="B496" s="60">
        <v>7</v>
      </c>
      <c r="C496" s="60" t="s">
        <v>138</v>
      </c>
      <c r="D496" s="60" t="s">
        <v>75</v>
      </c>
      <c r="E496" s="60" t="s">
        <v>76</v>
      </c>
      <c r="F496" s="60" t="s">
        <v>70</v>
      </c>
      <c r="G496" s="60">
        <v>2015</v>
      </c>
      <c r="H496" s="60">
        <v>293854.96875</v>
      </c>
      <c r="I496" s="60">
        <v>235875.91503900001</v>
      </c>
      <c r="J496" s="60">
        <v>57979.070801000002</v>
      </c>
      <c r="K496" s="60">
        <v>326212.46875</v>
      </c>
    </row>
    <row r="497" spans="1:11">
      <c r="A497" s="61" t="str">
        <f t="shared" si="7"/>
        <v>B2 wood energyCzech Republic2020</v>
      </c>
      <c r="B497" s="60">
        <v>7</v>
      </c>
      <c r="C497" s="60" t="s">
        <v>138</v>
      </c>
      <c r="D497" s="60" t="s">
        <v>75</v>
      </c>
      <c r="E497" s="60" t="s">
        <v>76</v>
      </c>
      <c r="F497" s="60" t="s">
        <v>70</v>
      </c>
      <c r="G497" s="60">
        <v>2020</v>
      </c>
      <c r="H497" s="60">
        <v>291666.09375</v>
      </c>
      <c r="I497" s="60">
        <v>234485.222656</v>
      </c>
      <c r="J497" s="60">
        <v>57180.797852000003</v>
      </c>
      <c r="K497" s="60">
        <v>325066.96875</v>
      </c>
    </row>
    <row r="498" spans="1:11">
      <c r="A498" s="61" t="str">
        <f t="shared" si="7"/>
        <v>B2 wood energyCzech Republic2025</v>
      </c>
      <c r="B498" s="60">
        <v>7</v>
      </c>
      <c r="C498" s="60" t="s">
        <v>138</v>
      </c>
      <c r="D498" s="60" t="s">
        <v>75</v>
      </c>
      <c r="E498" s="60" t="s">
        <v>76</v>
      </c>
      <c r="F498" s="60" t="s">
        <v>70</v>
      </c>
      <c r="G498" s="60">
        <v>2025</v>
      </c>
      <c r="H498" s="60">
        <v>288737</v>
      </c>
      <c r="I498" s="60">
        <v>232423.107422</v>
      </c>
      <c r="J498" s="60">
        <v>56313.895508000001</v>
      </c>
      <c r="K498" s="60">
        <v>325145.96875</v>
      </c>
    </row>
    <row r="499" spans="1:11">
      <c r="A499" s="61" t="str">
        <f t="shared" si="7"/>
        <v>B2 wood energyCzech Republic2030</v>
      </c>
      <c r="B499" s="60">
        <v>7</v>
      </c>
      <c r="C499" s="60" t="s">
        <v>138</v>
      </c>
      <c r="D499" s="60" t="s">
        <v>75</v>
      </c>
      <c r="E499" s="60" t="s">
        <v>76</v>
      </c>
      <c r="F499" s="60" t="s">
        <v>70</v>
      </c>
      <c r="G499" s="60">
        <v>2030</v>
      </c>
      <c r="H499" s="60">
        <v>287647.28125</v>
      </c>
      <c r="I499" s="60">
        <v>231518.1875</v>
      </c>
      <c r="J499" s="60">
        <v>56128.983397999997</v>
      </c>
      <c r="K499" s="60">
        <v>325329.21875</v>
      </c>
    </row>
    <row r="500" spans="1:11">
      <c r="A500" s="61" t="str">
        <f t="shared" si="7"/>
        <v>B2 wood energyGermany2005</v>
      </c>
      <c r="B500" s="60">
        <v>7</v>
      </c>
      <c r="C500" s="60" t="s">
        <v>138</v>
      </c>
      <c r="D500" s="60" t="s">
        <v>77</v>
      </c>
      <c r="E500" s="60" t="s">
        <v>78</v>
      </c>
      <c r="F500" s="60" t="s">
        <v>61</v>
      </c>
      <c r="G500" s="60">
        <v>2005</v>
      </c>
      <c r="H500" s="60">
        <v>1296970.125</v>
      </c>
      <c r="I500" s="60">
        <v>1040231.9804689999</v>
      </c>
      <c r="J500" s="60">
        <v>256738.255859</v>
      </c>
      <c r="K500" s="60">
        <v>1325538.375</v>
      </c>
    </row>
    <row r="501" spans="1:11">
      <c r="A501" s="61" t="str">
        <f t="shared" si="7"/>
        <v>B2 wood energyGermany2010</v>
      </c>
      <c r="B501" s="60">
        <v>7</v>
      </c>
      <c r="C501" s="60" t="s">
        <v>138</v>
      </c>
      <c r="D501" s="60" t="s">
        <v>77</v>
      </c>
      <c r="E501" s="60" t="s">
        <v>78</v>
      </c>
      <c r="F501" s="60" t="s">
        <v>61</v>
      </c>
      <c r="G501" s="60">
        <v>2010</v>
      </c>
      <c r="H501" s="60">
        <v>1331757.875</v>
      </c>
      <c r="I501" s="60">
        <v>1067217.7070309999</v>
      </c>
      <c r="J501" s="60">
        <v>264540.15625</v>
      </c>
      <c r="K501" s="60">
        <v>1320614.625</v>
      </c>
    </row>
    <row r="502" spans="1:11">
      <c r="A502" s="61" t="str">
        <f t="shared" si="7"/>
        <v>B2 wood energyGermany2015</v>
      </c>
      <c r="B502" s="60">
        <v>7</v>
      </c>
      <c r="C502" s="60" t="s">
        <v>138</v>
      </c>
      <c r="D502" s="60" t="s">
        <v>77</v>
      </c>
      <c r="E502" s="60" t="s">
        <v>78</v>
      </c>
      <c r="F502" s="60" t="s">
        <v>61</v>
      </c>
      <c r="G502" s="60">
        <v>2015</v>
      </c>
      <c r="H502" s="60">
        <v>1376920.625</v>
      </c>
      <c r="I502" s="60">
        <v>1103716.28125</v>
      </c>
      <c r="J502" s="60">
        <v>273204.261719</v>
      </c>
      <c r="K502" s="60">
        <v>1314099.875</v>
      </c>
    </row>
    <row r="503" spans="1:11">
      <c r="A503" s="61" t="str">
        <f t="shared" si="7"/>
        <v>B2 wood energyGermany2020</v>
      </c>
      <c r="B503" s="60">
        <v>7</v>
      </c>
      <c r="C503" s="60" t="s">
        <v>138</v>
      </c>
      <c r="D503" s="60" t="s">
        <v>77</v>
      </c>
      <c r="E503" s="60" t="s">
        <v>78</v>
      </c>
      <c r="F503" s="60" t="s">
        <v>61</v>
      </c>
      <c r="G503" s="60">
        <v>2020</v>
      </c>
      <c r="H503" s="60">
        <v>1411718.5</v>
      </c>
      <c r="I503" s="60">
        <v>1131979.0039059999</v>
      </c>
      <c r="J503" s="60">
        <v>279739.503906</v>
      </c>
      <c r="K503" s="60">
        <v>1304497.875</v>
      </c>
    </row>
    <row r="504" spans="1:11">
      <c r="A504" s="61" t="str">
        <f t="shared" si="7"/>
        <v>B2 wood energyGermany2025</v>
      </c>
      <c r="B504" s="60">
        <v>7</v>
      </c>
      <c r="C504" s="60" t="s">
        <v>138</v>
      </c>
      <c r="D504" s="60" t="s">
        <v>77</v>
      </c>
      <c r="E504" s="60" t="s">
        <v>78</v>
      </c>
      <c r="F504" s="60" t="s">
        <v>61</v>
      </c>
      <c r="G504" s="60">
        <v>2025</v>
      </c>
      <c r="H504" s="60">
        <v>1438124.75</v>
      </c>
      <c r="I504" s="60">
        <v>1152774.3789059999</v>
      </c>
      <c r="J504" s="60">
        <v>285350.300781</v>
      </c>
      <c r="K504" s="60">
        <v>1305494</v>
      </c>
    </row>
    <row r="505" spans="1:11">
      <c r="A505" s="61" t="str">
        <f t="shared" si="7"/>
        <v>B2 wood energyGermany2030</v>
      </c>
      <c r="B505" s="60">
        <v>7</v>
      </c>
      <c r="C505" s="60" t="s">
        <v>138</v>
      </c>
      <c r="D505" s="60" t="s">
        <v>77</v>
      </c>
      <c r="E505" s="60" t="s">
        <v>78</v>
      </c>
      <c r="F505" s="60" t="s">
        <v>61</v>
      </c>
      <c r="G505" s="60">
        <v>2030</v>
      </c>
      <c r="H505" s="60">
        <v>1474520.375</v>
      </c>
      <c r="I505" s="60">
        <v>1181471.2460940001</v>
      </c>
      <c r="J505" s="60">
        <v>293049.015625</v>
      </c>
      <c r="K505" s="60">
        <v>1306445.5</v>
      </c>
    </row>
    <row r="506" spans="1:11">
      <c r="A506" s="61" t="str">
        <f t="shared" si="7"/>
        <v>B2 wood energyDenmark2005</v>
      </c>
      <c r="B506" s="60">
        <v>7</v>
      </c>
      <c r="C506" s="60" t="s">
        <v>138</v>
      </c>
      <c r="D506" s="60" t="s">
        <v>79</v>
      </c>
      <c r="E506" s="60" t="s">
        <v>80</v>
      </c>
      <c r="F506" s="60" t="s">
        <v>81</v>
      </c>
      <c r="G506" s="60">
        <v>2005</v>
      </c>
      <c r="H506" s="60">
        <v>41126.679687999997</v>
      </c>
      <c r="I506" s="60">
        <v>33998.947265000003</v>
      </c>
      <c r="J506" s="60">
        <v>7127.7355340000004</v>
      </c>
      <c r="K506" s="60">
        <v>58568.980469000002</v>
      </c>
    </row>
    <row r="507" spans="1:11">
      <c r="A507" s="61" t="str">
        <f t="shared" si="7"/>
        <v>B2 wood energyDenmark2010</v>
      </c>
      <c r="B507" s="60">
        <v>7</v>
      </c>
      <c r="C507" s="60" t="s">
        <v>138</v>
      </c>
      <c r="D507" s="60" t="s">
        <v>79</v>
      </c>
      <c r="E507" s="60" t="s">
        <v>80</v>
      </c>
      <c r="F507" s="60" t="s">
        <v>81</v>
      </c>
      <c r="G507" s="60">
        <v>2010</v>
      </c>
      <c r="H507" s="60">
        <v>45161.777344000002</v>
      </c>
      <c r="I507" s="60">
        <v>37339.317870999999</v>
      </c>
      <c r="J507" s="60">
        <v>7822.4602050000003</v>
      </c>
      <c r="K507" s="60">
        <v>59643.328125</v>
      </c>
    </row>
    <row r="508" spans="1:11">
      <c r="A508" s="61" t="str">
        <f t="shared" si="7"/>
        <v>B2 wood energyDenmark2015</v>
      </c>
      <c r="B508" s="60">
        <v>7</v>
      </c>
      <c r="C508" s="60" t="s">
        <v>138</v>
      </c>
      <c r="D508" s="60" t="s">
        <v>79</v>
      </c>
      <c r="E508" s="60" t="s">
        <v>80</v>
      </c>
      <c r="F508" s="60" t="s">
        <v>81</v>
      </c>
      <c r="G508" s="60">
        <v>2015</v>
      </c>
      <c r="H508" s="60">
        <v>50389.765625</v>
      </c>
      <c r="I508" s="60">
        <v>41656.523437000003</v>
      </c>
      <c r="J508" s="60">
        <v>8733.2304690000001</v>
      </c>
      <c r="K508" s="60">
        <v>60620.925780999998</v>
      </c>
    </row>
    <row r="509" spans="1:11">
      <c r="A509" s="61" t="str">
        <f t="shared" si="7"/>
        <v>B2 wood energyDenmark2020</v>
      </c>
      <c r="B509" s="60">
        <v>7</v>
      </c>
      <c r="C509" s="60" t="s">
        <v>138</v>
      </c>
      <c r="D509" s="60" t="s">
        <v>79</v>
      </c>
      <c r="E509" s="60" t="s">
        <v>80</v>
      </c>
      <c r="F509" s="60" t="s">
        <v>81</v>
      </c>
      <c r="G509" s="60">
        <v>2020</v>
      </c>
      <c r="H509" s="60">
        <v>56593.898437999997</v>
      </c>
      <c r="I509" s="60">
        <v>46702.433105999997</v>
      </c>
      <c r="J509" s="60">
        <v>9891.4807130000008</v>
      </c>
      <c r="K509" s="60">
        <v>61428.210937999997</v>
      </c>
    </row>
    <row r="510" spans="1:11">
      <c r="A510" s="61" t="str">
        <f t="shared" si="7"/>
        <v>B2 wood energyDenmark2025</v>
      </c>
      <c r="B510" s="60">
        <v>7</v>
      </c>
      <c r="C510" s="60" t="s">
        <v>138</v>
      </c>
      <c r="D510" s="60" t="s">
        <v>79</v>
      </c>
      <c r="E510" s="60" t="s">
        <v>80</v>
      </c>
      <c r="F510" s="60" t="s">
        <v>81</v>
      </c>
      <c r="G510" s="60">
        <v>2025</v>
      </c>
      <c r="H510" s="60">
        <v>64252.03125</v>
      </c>
      <c r="I510" s="60">
        <v>53047.799805000002</v>
      </c>
      <c r="J510" s="60">
        <v>11204.237061</v>
      </c>
      <c r="K510" s="60">
        <v>63277.308594000002</v>
      </c>
    </row>
    <row r="511" spans="1:11">
      <c r="A511" s="61" t="str">
        <f t="shared" si="7"/>
        <v>B2 wood energyDenmark2030</v>
      </c>
      <c r="B511" s="60">
        <v>7</v>
      </c>
      <c r="C511" s="60" t="s">
        <v>138</v>
      </c>
      <c r="D511" s="60" t="s">
        <v>79</v>
      </c>
      <c r="E511" s="60" t="s">
        <v>80</v>
      </c>
      <c r="F511" s="60" t="s">
        <v>81</v>
      </c>
      <c r="G511" s="60">
        <v>2030</v>
      </c>
      <c r="H511" s="60">
        <v>72121.640625</v>
      </c>
      <c r="I511" s="60">
        <v>59468.675781999998</v>
      </c>
      <c r="J511" s="60">
        <v>12652.979858000001</v>
      </c>
      <c r="K511" s="60">
        <v>65295.332030999998</v>
      </c>
    </row>
    <row r="512" spans="1:11">
      <c r="A512" s="61" t="str">
        <f t="shared" si="7"/>
        <v>B2 wood energyEstonia2005</v>
      </c>
      <c r="B512" s="60">
        <v>7</v>
      </c>
      <c r="C512" s="60" t="s">
        <v>138</v>
      </c>
      <c r="D512" s="60" t="s">
        <v>82</v>
      </c>
      <c r="E512" s="60" t="s">
        <v>83</v>
      </c>
      <c r="F512" s="60" t="s">
        <v>81</v>
      </c>
      <c r="G512" s="60">
        <v>2005</v>
      </c>
      <c r="H512" s="60">
        <v>161788.875</v>
      </c>
      <c r="I512" s="60">
        <v>127463.42578200001</v>
      </c>
      <c r="J512" s="60">
        <v>34325.446289</v>
      </c>
      <c r="K512" s="60">
        <v>249673</v>
      </c>
    </row>
    <row r="513" spans="1:11">
      <c r="A513" s="61" t="str">
        <f t="shared" si="7"/>
        <v>B2 wood energyEstonia2010</v>
      </c>
      <c r="B513" s="60">
        <v>7</v>
      </c>
      <c r="C513" s="60" t="s">
        <v>138</v>
      </c>
      <c r="D513" s="60" t="s">
        <v>82</v>
      </c>
      <c r="E513" s="60" t="s">
        <v>83</v>
      </c>
      <c r="F513" s="60" t="s">
        <v>81</v>
      </c>
      <c r="G513" s="60">
        <v>2010</v>
      </c>
      <c r="H513" s="60">
        <v>165517.15625</v>
      </c>
      <c r="I513" s="60">
        <v>129887.30957100001</v>
      </c>
      <c r="J513" s="60">
        <v>35629.864012999999</v>
      </c>
      <c r="K513" s="60">
        <v>249382.40625</v>
      </c>
    </row>
    <row r="514" spans="1:11">
      <c r="A514" s="61" t="str">
        <f t="shared" ref="A514:A577" si="8">CONCATENATE(C514,E514,G514)</f>
        <v>B2 wood energyEstonia2015</v>
      </c>
      <c r="B514" s="60">
        <v>7</v>
      </c>
      <c r="C514" s="60" t="s">
        <v>138</v>
      </c>
      <c r="D514" s="60" t="s">
        <v>82</v>
      </c>
      <c r="E514" s="60" t="s">
        <v>83</v>
      </c>
      <c r="F514" s="60" t="s">
        <v>81</v>
      </c>
      <c r="G514" s="60">
        <v>2015</v>
      </c>
      <c r="H514" s="60">
        <v>165923.0625</v>
      </c>
      <c r="I514" s="60">
        <v>129990.023439</v>
      </c>
      <c r="J514" s="60">
        <v>35933.026855999997</v>
      </c>
      <c r="K514" s="60">
        <v>249711.328125</v>
      </c>
    </row>
    <row r="515" spans="1:11">
      <c r="A515" s="61" t="str">
        <f t="shared" si="8"/>
        <v>B2 wood energyEstonia2020</v>
      </c>
      <c r="B515" s="60">
        <v>7</v>
      </c>
      <c r="C515" s="60" t="s">
        <v>138</v>
      </c>
      <c r="D515" s="60" t="s">
        <v>82</v>
      </c>
      <c r="E515" s="60" t="s">
        <v>83</v>
      </c>
      <c r="F515" s="60" t="s">
        <v>81</v>
      </c>
      <c r="G515" s="60">
        <v>2020</v>
      </c>
      <c r="H515" s="60">
        <v>163438.90625</v>
      </c>
      <c r="I515" s="60">
        <v>127827.282228</v>
      </c>
      <c r="J515" s="60">
        <v>35611.632812000003</v>
      </c>
      <c r="K515" s="60">
        <v>249696.28125</v>
      </c>
    </row>
    <row r="516" spans="1:11">
      <c r="A516" s="61" t="str">
        <f t="shared" si="8"/>
        <v>B2 wood energyEstonia2025</v>
      </c>
      <c r="B516" s="60">
        <v>7</v>
      </c>
      <c r="C516" s="60" t="s">
        <v>138</v>
      </c>
      <c r="D516" s="60" t="s">
        <v>82</v>
      </c>
      <c r="E516" s="60" t="s">
        <v>83</v>
      </c>
      <c r="F516" s="60" t="s">
        <v>81</v>
      </c>
      <c r="G516" s="60">
        <v>2025</v>
      </c>
      <c r="H516" s="60">
        <v>160152.078125</v>
      </c>
      <c r="I516" s="60">
        <v>125166.63769600001</v>
      </c>
      <c r="J516" s="60">
        <v>34985.460448999998</v>
      </c>
      <c r="K516" s="60">
        <v>249408.390625</v>
      </c>
    </row>
    <row r="517" spans="1:11">
      <c r="A517" s="61" t="str">
        <f t="shared" si="8"/>
        <v>B2 wood energyEstonia2030</v>
      </c>
      <c r="B517" s="60">
        <v>7</v>
      </c>
      <c r="C517" s="60" t="s">
        <v>138</v>
      </c>
      <c r="D517" s="60" t="s">
        <v>82</v>
      </c>
      <c r="E517" s="60" t="s">
        <v>83</v>
      </c>
      <c r="F517" s="60" t="s">
        <v>81</v>
      </c>
      <c r="G517" s="60">
        <v>2030</v>
      </c>
      <c r="H517" s="60">
        <v>157781.390625</v>
      </c>
      <c r="I517" s="60">
        <v>123231.48144600001</v>
      </c>
      <c r="J517" s="60">
        <v>34549.909180000002</v>
      </c>
      <c r="K517" s="60">
        <v>248726.015625</v>
      </c>
    </row>
    <row r="518" spans="1:11">
      <c r="A518" s="61" t="str">
        <f t="shared" si="8"/>
        <v>B2 wood energySpain2005</v>
      </c>
      <c r="B518" s="60">
        <v>7</v>
      </c>
      <c r="C518" s="60" t="s">
        <v>138</v>
      </c>
      <c r="D518" s="60" t="s">
        <v>84</v>
      </c>
      <c r="E518" s="60" t="s">
        <v>85</v>
      </c>
      <c r="F518" s="60" t="s">
        <v>86</v>
      </c>
      <c r="G518" s="60">
        <v>2005</v>
      </c>
      <c r="H518" s="60">
        <v>378651.59375</v>
      </c>
      <c r="I518" s="60">
        <v>266885.40917900001</v>
      </c>
      <c r="J518" s="60">
        <v>111766.15820400001</v>
      </c>
      <c r="K518" s="60">
        <v>612216.5625</v>
      </c>
    </row>
    <row r="519" spans="1:11">
      <c r="A519" s="61" t="str">
        <f t="shared" si="8"/>
        <v>B2 wood energySpain2010</v>
      </c>
      <c r="B519" s="60">
        <v>7</v>
      </c>
      <c r="C519" s="60" t="s">
        <v>138</v>
      </c>
      <c r="D519" s="60" t="s">
        <v>84</v>
      </c>
      <c r="E519" s="60" t="s">
        <v>85</v>
      </c>
      <c r="F519" s="60" t="s">
        <v>86</v>
      </c>
      <c r="G519" s="60">
        <v>2010</v>
      </c>
      <c r="H519" s="60">
        <v>408271.15625</v>
      </c>
      <c r="I519" s="60">
        <v>287910.80761800002</v>
      </c>
      <c r="J519" s="60">
        <v>120360.360352</v>
      </c>
      <c r="K519" s="60">
        <v>618475</v>
      </c>
    </row>
    <row r="520" spans="1:11">
      <c r="A520" s="61" t="str">
        <f t="shared" si="8"/>
        <v>B2 wood energySpain2015</v>
      </c>
      <c r="B520" s="60">
        <v>7</v>
      </c>
      <c r="C520" s="60" t="s">
        <v>138</v>
      </c>
      <c r="D520" s="60" t="s">
        <v>84</v>
      </c>
      <c r="E520" s="60" t="s">
        <v>85</v>
      </c>
      <c r="F520" s="60" t="s">
        <v>86</v>
      </c>
      <c r="G520" s="60">
        <v>2015</v>
      </c>
      <c r="H520" s="60">
        <v>439876.90625</v>
      </c>
      <c r="I520" s="60">
        <v>310320.222656</v>
      </c>
      <c r="J520" s="60">
        <v>129556.62793</v>
      </c>
      <c r="K520" s="60">
        <v>622814.3125</v>
      </c>
    </row>
    <row r="521" spans="1:11">
      <c r="A521" s="61" t="str">
        <f t="shared" si="8"/>
        <v>B2 wood energySpain2020</v>
      </c>
      <c r="B521" s="60">
        <v>7</v>
      </c>
      <c r="C521" s="60" t="s">
        <v>138</v>
      </c>
      <c r="D521" s="60" t="s">
        <v>84</v>
      </c>
      <c r="E521" s="60" t="s">
        <v>85</v>
      </c>
      <c r="F521" s="60" t="s">
        <v>86</v>
      </c>
      <c r="G521" s="60">
        <v>2020</v>
      </c>
      <c r="H521" s="60">
        <v>470714.625</v>
      </c>
      <c r="I521" s="60">
        <v>332160.84179699997</v>
      </c>
      <c r="J521" s="60">
        <v>138553.78613299999</v>
      </c>
      <c r="K521" s="60">
        <v>626544.125</v>
      </c>
    </row>
    <row r="522" spans="1:11">
      <c r="A522" s="61" t="str">
        <f t="shared" si="8"/>
        <v>B2 wood energySpain2025</v>
      </c>
      <c r="B522" s="60">
        <v>7</v>
      </c>
      <c r="C522" s="60" t="s">
        <v>138</v>
      </c>
      <c r="D522" s="60" t="s">
        <v>84</v>
      </c>
      <c r="E522" s="60" t="s">
        <v>85</v>
      </c>
      <c r="F522" s="60" t="s">
        <v>86</v>
      </c>
      <c r="G522" s="60">
        <v>2025</v>
      </c>
      <c r="H522" s="60">
        <v>505293.28125</v>
      </c>
      <c r="I522" s="60">
        <v>356629.40820300003</v>
      </c>
      <c r="J522" s="60">
        <v>148663.882813</v>
      </c>
      <c r="K522" s="60">
        <v>632732.875</v>
      </c>
    </row>
    <row r="523" spans="1:11">
      <c r="A523" s="61" t="str">
        <f t="shared" si="8"/>
        <v>B2 wood energySpain2030</v>
      </c>
      <c r="B523" s="60">
        <v>7</v>
      </c>
      <c r="C523" s="60" t="s">
        <v>138</v>
      </c>
      <c r="D523" s="60" t="s">
        <v>84</v>
      </c>
      <c r="E523" s="60" t="s">
        <v>85</v>
      </c>
      <c r="F523" s="60" t="s">
        <v>86</v>
      </c>
      <c r="G523" s="60">
        <v>2030</v>
      </c>
      <c r="H523" s="60">
        <v>542855.6875</v>
      </c>
      <c r="I523" s="60">
        <v>383203.05273400003</v>
      </c>
      <c r="J523" s="60">
        <v>159652.61816400001</v>
      </c>
      <c r="K523" s="60">
        <v>640331.8125</v>
      </c>
    </row>
    <row r="524" spans="1:11">
      <c r="A524" s="61" t="str">
        <f t="shared" si="8"/>
        <v>B2 wood energyFinland2005</v>
      </c>
      <c r="B524" s="60">
        <v>7</v>
      </c>
      <c r="C524" s="60" t="s">
        <v>138</v>
      </c>
      <c r="D524" s="60" t="s">
        <v>87</v>
      </c>
      <c r="E524" s="60" t="s">
        <v>88</v>
      </c>
      <c r="F524" s="60" t="s">
        <v>81</v>
      </c>
      <c r="G524" s="60">
        <v>2005</v>
      </c>
      <c r="H524" s="60">
        <v>794321.375</v>
      </c>
      <c r="I524" s="60">
        <v>592630.07421899994</v>
      </c>
      <c r="J524" s="60">
        <v>201691.242188</v>
      </c>
      <c r="K524" s="60">
        <v>1721230.625</v>
      </c>
    </row>
    <row r="525" spans="1:11">
      <c r="A525" s="61" t="str">
        <f t="shared" si="8"/>
        <v>B2 wood energyFinland2010</v>
      </c>
      <c r="B525" s="60">
        <v>7</v>
      </c>
      <c r="C525" s="60" t="s">
        <v>138</v>
      </c>
      <c r="D525" s="60" t="s">
        <v>87</v>
      </c>
      <c r="E525" s="60" t="s">
        <v>88</v>
      </c>
      <c r="F525" s="60" t="s">
        <v>81</v>
      </c>
      <c r="G525" s="60">
        <v>2010</v>
      </c>
      <c r="H525" s="60">
        <v>834073.5</v>
      </c>
      <c r="I525" s="60">
        <v>621629.18359399994</v>
      </c>
      <c r="J525" s="60">
        <v>212444.195313</v>
      </c>
      <c r="K525" s="60">
        <v>1714230.375</v>
      </c>
    </row>
    <row r="526" spans="1:11">
      <c r="A526" s="61" t="str">
        <f t="shared" si="8"/>
        <v>B2 wood energyFinland2015</v>
      </c>
      <c r="B526" s="60">
        <v>7</v>
      </c>
      <c r="C526" s="60" t="s">
        <v>138</v>
      </c>
      <c r="D526" s="60" t="s">
        <v>87</v>
      </c>
      <c r="E526" s="60" t="s">
        <v>88</v>
      </c>
      <c r="F526" s="60" t="s">
        <v>81</v>
      </c>
      <c r="G526" s="60">
        <v>2015</v>
      </c>
      <c r="H526" s="60">
        <v>871153.1875</v>
      </c>
      <c r="I526" s="60">
        <v>648804.70703100006</v>
      </c>
      <c r="J526" s="60">
        <v>222348.667969</v>
      </c>
      <c r="K526" s="60">
        <v>1718559.75</v>
      </c>
    </row>
    <row r="527" spans="1:11">
      <c r="A527" s="61" t="str">
        <f t="shared" si="8"/>
        <v>B2 wood energyFinland2020</v>
      </c>
      <c r="B527" s="60">
        <v>7</v>
      </c>
      <c r="C527" s="60" t="s">
        <v>138</v>
      </c>
      <c r="D527" s="60" t="s">
        <v>87</v>
      </c>
      <c r="E527" s="60" t="s">
        <v>88</v>
      </c>
      <c r="F527" s="60" t="s">
        <v>81</v>
      </c>
      <c r="G527" s="60">
        <v>2020</v>
      </c>
      <c r="H527" s="60">
        <v>912378.4375</v>
      </c>
      <c r="I527" s="60">
        <v>679317.117188</v>
      </c>
      <c r="J527" s="60">
        <v>233061.234375</v>
      </c>
      <c r="K527" s="60">
        <v>1722496</v>
      </c>
    </row>
    <row r="528" spans="1:11">
      <c r="A528" s="61" t="str">
        <f t="shared" si="8"/>
        <v>B2 wood energyFinland2025</v>
      </c>
      <c r="B528" s="60">
        <v>7</v>
      </c>
      <c r="C528" s="60" t="s">
        <v>138</v>
      </c>
      <c r="D528" s="60" t="s">
        <v>87</v>
      </c>
      <c r="E528" s="60" t="s">
        <v>88</v>
      </c>
      <c r="F528" s="60" t="s">
        <v>81</v>
      </c>
      <c r="G528" s="60">
        <v>2025</v>
      </c>
      <c r="H528" s="60">
        <v>960400.375</v>
      </c>
      <c r="I528" s="60">
        <v>715161.695313</v>
      </c>
      <c r="J528" s="60">
        <v>245238.660156</v>
      </c>
      <c r="K528" s="60">
        <v>1732479.125</v>
      </c>
    </row>
    <row r="529" spans="1:11">
      <c r="A529" s="61" t="str">
        <f t="shared" si="8"/>
        <v>B2 wood energyFinland2030</v>
      </c>
      <c r="B529" s="60">
        <v>7</v>
      </c>
      <c r="C529" s="60" t="s">
        <v>138</v>
      </c>
      <c r="D529" s="60" t="s">
        <v>87</v>
      </c>
      <c r="E529" s="60" t="s">
        <v>88</v>
      </c>
      <c r="F529" s="60" t="s">
        <v>81</v>
      </c>
      <c r="G529" s="60">
        <v>2030</v>
      </c>
      <c r="H529" s="60">
        <v>1020438.75</v>
      </c>
      <c r="I529" s="60">
        <v>760238.242188</v>
      </c>
      <c r="J529" s="60">
        <v>260200.287109</v>
      </c>
      <c r="K529" s="60">
        <v>1746889</v>
      </c>
    </row>
    <row r="530" spans="1:11">
      <c r="A530" s="61" t="str">
        <f t="shared" si="8"/>
        <v>B2 wood energyFrance2005</v>
      </c>
      <c r="B530" s="60">
        <v>7</v>
      </c>
      <c r="C530" s="60" t="s">
        <v>138</v>
      </c>
      <c r="D530" s="60" t="s">
        <v>89</v>
      </c>
      <c r="E530" s="60" t="s">
        <v>90</v>
      </c>
      <c r="F530" s="60" t="s">
        <v>61</v>
      </c>
      <c r="G530" s="60">
        <v>2005</v>
      </c>
      <c r="H530" s="60">
        <v>965424</v>
      </c>
      <c r="I530" s="60">
        <v>776561.16015600006</v>
      </c>
      <c r="J530" s="60">
        <v>188862.582031</v>
      </c>
      <c r="K530" s="60">
        <v>1126179.875</v>
      </c>
    </row>
    <row r="531" spans="1:11">
      <c r="A531" s="61" t="str">
        <f t="shared" si="8"/>
        <v>B2 wood energyFrance2010</v>
      </c>
      <c r="B531" s="60">
        <v>7</v>
      </c>
      <c r="C531" s="60" t="s">
        <v>138</v>
      </c>
      <c r="D531" s="60" t="s">
        <v>89</v>
      </c>
      <c r="E531" s="60" t="s">
        <v>90</v>
      </c>
      <c r="F531" s="60" t="s">
        <v>61</v>
      </c>
      <c r="G531" s="60">
        <v>2010</v>
      </c>
      <c r="H531" s="60">
        <v>1030532.3125</v>
      </c>
      <c r="I531" s="60">
        <v>827426.273438</v>
      </c>
      <c r="J531" s="60">
        <v>203106.130859</v>
      </c>
      <c r="K531" s="60">
        <v>1126622.125</v>
      </c>
    </row>
    <row r="532" spans="1:11">
      <c r="A532" s="61" t="str">
        <f t="shared" si="8"/>
        <v>B2 wood energyFrance2015</v>
      </c>
      <c r="B532" s="60">
        <v>7</v>
      </c>
      <c r="C532" s="60" t="s">
        <v>138</v>
      </c>
      <c r="D532" s="60" t="s">
        <v>89</v>
      </c>
      <c r="E532" s="60" t="s">
        <v>90</v>
      </c>
      <c r="F532" s="60" t="s">
        <v>61</v>
      </c>
      <c r="G532" s="60">
        <v>2015</v>
      </c>
      <c r="H532" s="60">
        <v>1088662.25</v>
      </c>
      <c r="I532" s="60">
        <v>872796.44140600006</v>
      </c>
      <c r="J532" s="60">
        <v>215865.550781</v>
      </c>
      <c r="K532" s="60">
        <v>1123081</v>
      </c>
    </row>
    <row r="533" spans="1:11">
      <c r="A533" s="61" t="str">
        <f t="shared" si="8"/>
        <v>B2 wood energyFrance2020</v>
      </c>
      <c r="B533" s="60">
        <v>7</v>
      </c>
      <c r="C533" s="60" t="s">
        <v>138</v>
      </c>
      <c r="D533" s="60" t="s">
        <v>89</v>
      </c>
      <c r="E533" s="60" t="s">
        <v>90</v>
      </c>
      <c r="F533" s="60" t="s">
        <v>61</v>
      </c>
      <c r="G533" s="60">
        <v>2020</v>
      </c>
      <c r="H533" s="60">
        <v>1132152.25</v>
      </c>
      <c r="I533" s="60">
        <v>906135.13671899994</v>
      </c>
      <c r="J533" s="60">
        <v>226016.96875</v>
      </c>
      <c r="K533" s="60">
        <v>1119493.375</v>
      </c>
    </row>
    <row r="534" spans="1:11">
      <c r="A534" s="61" t="str">
        <f t="shared" si="8"/>
        <v>B2 wood energyFrance2025</v>
      </c>
      <c r="B534" s="60">
        <v>7</v>
      </c>
      <c r="C534" s="60" t="s">
        <v>138</v>
      </c>
      <c r="D534" s="60" t="s">
        <v>89</v>
      </c>
      <c r="E534" s="60" t="s">
        <v>90</v>
      </c>
      <c r="F534" s="60" t="s">
        <v>61</v>
      </c>
      <c r="G534" s="60">
        <v>2025</v>
      </c>
      <c r="H534" s="60">
        <v>1163345.5</v>
      </c>
      <c r="I534" s="60">
        <v>929900.84765600006</v>
      </c>
      <c r="J534" s="60">
        <v>233444.822266</v>
      </c>
      <c r="K534" s="60">
        <v>1126027.875</v>
      </c>
    </row>
    <row r="535" spans="1:11">
      <c r="A535" s="61" t="str">
        <f t="shared" si="8"/>
        <v>B2 wood energyFrance2030</v>
      </c>
      <c r="B535" s="60">
        <v>7</v>
      </c>
      <c r="C535" s="60" t="s">
        <v>138</v>
      </c>
      <c r="D535" s="60" t="s">
        <v>89</v>
      </c>
      <c r="E535" s="60" t="s">
        <v>90</v>
      </c>
      <c r="F535" s="60" t="s">
        <v>61</v>
      </c>
      <c r="G535" s="60">
        <v>2030</v>
      </c>
      <c r="H535" s="60">
        <v>1193911.375</v>
      </c>
      <c r="I535" s="60">
        <v>952733.945313</v>
      </c>
      <c r="J535" s="60">
        <v>241177.355469</v>
      </c>
      <c r="K535" s="60">
        <v>1129970.75</v>
      </c>
    </row>
    <row r="536" spans="1:11">
      <c r="A536" s="61" t="str">
        <f t="shared" si="8"/>
        <v>B2 wood energyGreece2010</v>
      </c>
      <c r="B536" s="60">
        <v>7</v>
      </c>
      <c r="C536" s="60" t="s">
        <v>138</v>
      </c>
      <c r="D536" s="60" t="s">
        <v>91</v>
      </c>
      <c r="E536" s="60" t="s">
        <v>92</v>
      </c>
      <c r="F536" s="60" t="s">
        <v>58</v>
      </c>
      <c r="G536" s="60">
        <v>2010</v>
      </c>
      <c r="H536" s="60">
        <v>78856.875</v>
      </c>
      <c r="I536" s="60">
        <v>54936.112182999997</v>
      </c>
      <c r="J536" s="60">
        <v>23920.760558999998</v>
      </c>
      <c r="K536" s="60">
        <v>173469.71875</v>
      </c>
    </row>
    <row r="537" spans="1:11">
      <c r="A537" s="61" t="str">
        <f t="shared" si="8"/>
        <v>B2 wood energyGreece2015</v>
      </c>
      <c r="B537" s="60">
        <v>7</v>
      </c>
      <c r="C537" s="60" t="s">
        <v>138</v>
      </c>
      <c r="D537" s="60" t="s">
        <v>91</v>
      </c>
      <c r="E537" s="60" t="s">
        <v>92</v>
      </c>
      <c r="F537" s="60" t="s">
        <v>58</v>
      </c>
      <c r="G537" s="60">
        <v>2015</v>
      </c>
      <c r="H537" s="60">
        <v>80038.046875</v>
      </c>
      <c r="I537" s="60">
        <v>55758.984130999997</v>
      </c>
      <c r="J537" s="60">
        <v>24279.0625</v>
      </c>
      <c r="K537" s="60">
        <v>173469.71875</v>
      </c>
    </row>
    <row r="538" spans="1:11">
      <c r="A538" s="61" t="str">
        <f t="shared" si="8"/>
        <v>B2 wood energyGreece2020</v>
      </c>
      <c r="B538" s="60">
        <v>7</v>
      </c>
      <c r="C538" s="60" t="s">
        <v>138</v>
      </c>
      <c r="D538" s="60" t="s">
        <v>91</v>
      </c>
      <c r="E538" s="60" t="s">
        <v>92</v>
      </c>
      <c r="F538" s="60" t="s">
        <v>58</v>
      </c>
      <c r="G538" s="60">
        <v>2020</v>
      </c>
      <c r="H538" s="60">
        <v>78907.992188000004</v>
      </c>
      <c r="I538" s="60">
        <v>54971.726685000001</v>
      </c>
      <c r="J538" s="60">
        <v>23936.268982000001</v>
      </c>
      <c r="K538" s="60">
        <v>173361.84375</v>
      </c>
    </row>
    <row r="539" spans="1:11">
      <c r="A539" s="61" t="str">
        <f t="shared" si="8"/>
        <v>B2 wood energyGreece2025</v>
      </c>
      <c r="B539" s="60">
        <v>7</v>
      </c>
      <c r="C539" s="60" t="s">
        <v>138</v>
      </c>
      <c r="D539" s="60" t="s">
        <v>91</v>
      </c>
      <c r="E539" s="60" t="s">
        <v>92</v>
      </c>
      <c r="F539" s="60" t="s">
        <v>58</v>
      </c>
      <c r="G539" s="60">
        <v>2025</v>
      </c>
      <c r="H539" s="60">
        <v>79524.109375</v>
      </c>
      <c r="I539" s="60">
        <v>55400.945189999999</v>
      </c>
      <c r="J539" s="60">
        <v>24123.162963999999</v>
      </c>
      <c r="K539" s="60">
        <v>173302.75</v>
      </c>
    </row>
    <row r="540" spans="1:11">
      <c r="A540" s="61" t="str">
        <f t="shared" si="8"/>
        <v>B2 wood energyGreece2030</v>
      </c>
      <c r="B540" s="60">
        <v>7</v>
      </c>
      <c r="C540" s="60" t="s">
        <v>138</v>
      </c>
      <c r="D540" s="60" t="s">
        <v>91</v>
      </c>
      <c r="E540" s="60" t="s">
        <v>92</v>
      </c>
      <c r="F540" s="60" t="s">
        <v>58</v>
      </c>
      <c r="G540" s="60">
        <v>2030</v>
      </c>
      <c r="H540" s="60">
        <v>79594.71875</v>
      </c>
      <c r="I540" s="60">
        <v>55450.134033000002</v>
      </c>
      <c r="J540" s="60">
        <v>24144.580383</v>
      </c>
      <c r="K540" s="60">
        <v>173369.625</v>
      </c>
    </row>
    <row r="541" spans="1:11">
      <c r="A541" s="61" t="str">
        <f t="shared" si="8"/>
        <v>B2 wood energyCroatia2005</v>
      </c>
      <c r="B541" s="60">
        <v>7</v>
      </c>
      <c r="C541" s="60" t="s">
        <v>138</v>
      </c>
      <c r="D541" s="60" t="s">
        <v>93</v>
      </c>
      <c r="E541" s="60" t="s">
        <v>94</v>
      </c>
      <c r="F541" s="60" t="s">
        <v>58</v>
      </c>
      <c r="G541" s="60">
        <v>2005</v>
      </c>
      <c r="H541" s="60">
        <v>90917.882813000004</v>
      </c>
      <c r="I541" s="60">
        <v>72709.805420000004</v>
      </c>
      <c r="J541" s="60">
        <v>18208.072388000001</v>
      </c>
      <c r="K541" s="60">
        <v>83231.914063000004</v>
      </c>
    </row>
    <row r="542" spans="1:11">
      <c r="A542" s="61" t="str">
        <f t="shared" si="8"/>
        <v>B2 wood energyCroatia2010</v>
      </c>
      <c r="B542" s="60">
        <v>7</v>
      </c>
      <c r="C542" s="60" t="s">
        <v>138</v>
      </c>
      <c r="D542" s="60" t="s">
        <v>93</v>
      </c>
      <c r="E542" s="60" t="s">
        <v>94</v>
      </c>
      <c r="F542" s="60" t="s">
        <v>58</v>
      </c>
      <c r="G542" s="60">
        <v>2010</v>
      </c>
      <c r="H542" s="60">
        <v>89204.492188000004</v>
      </c>
      <c r="I542" s="60">
        <v>71354.957519000003</v>
      </c>
      <c r="J542" s="60">
        <v>17849.537476000001</v>
      </c>
      <c r="K542" s="60">
        <v>84222.78125</v>
      </c>
    </row>
    <row r="543" spans="1:11">
      <c r="A543" s="61" t="str">
        <f t="shared" si="8"/>
        <v>B2 wood energyCroatia2015</v>
      </c>
      <c r="B543" s="60">
        <v>7</v>
      </c>
      <c r="C543" s="60" t="s">
        <v>138</v>
      </c>
      <c r="D543" s="60" t="s">
        <v>93</v>
      </c>
      <c r="E543" s="60" t="s">
        <v>94</v>
      </c>
      <c r="F543" s="60" t="s">
        <v>58</v>
      </c>
      <c r="G543" s="60">
        <v>2015</v>
      </c>
      <c r="H543" s="60">
        <v>87875.085938000004</v>
      </c>
      <c r="I543" s="60">
        <v>70399.589355000004</v>
      </c>
      <c r="J543" s="60">
        <v>17475.498168999999</v>
      </c>
      <c r="K543" s="60">
        <v>83667.46875</v>
      </c>
    </row>
    <row r="544" spans="1:11">
      <c r="A544" s="61" t="str">
        <f t="shared" si="8"/>
        <v>B2 wood energyCroatia2020</v>
      </c>
      <c r="B544" s="60">
        <v>7</v>
      </c>
      <c r="C544" s="60" t="s">
        <v>138</v>
      </c>
      <c r="D544" s="60" t="s">
        <v>93</v>
      </c>
      <c r="E544" s="60" t="s">
        <v>94</v>
      </c>
      <c r="F544" s="60" t="s">
        <v>58</v>
      </c>
      <c r="G544" s="60">
        <v>2020</v>
      </c>
      <c r="H544" s="60">
        <v>87229.796875</v>
      </c>
      <c r="I544" s="60">
        <v>69775.863037000003</v>
      </c>
      <c r="J544" s="60">
        <v>17453.933105</v>
      </c>
      <c r="K544" s="60">
        <v>83133.554688000004</v>
      </c>
    </row>
    <row r="545" spans="1:11">
      <c r="A545" s="61" t="str">
        <f t="shared" si="8"/>
        <v>B2 wood energyCroatia2025</v>
      </c>
      <c r="B545" s="60">
        <v>7</v>
      </c>
      <c r="C545" s="60" t="s">
        <v>138</v>
      </c>
      <c r="D545" s="60" t="s">
        <v>93</v>
      </c>
      <c r="E545" s="60" t="s">
        <v>94</v>
      </c>
      <c r="F545" s="60" t="s">
        <v>58</v>
      </c>
      <c r="G545" s="60">
        <v>2025</v>
      </c>
      <c r="H545" s="60">
        <v>87041.242188000004</v>
      </c>
      <c r="I545" s="60">
        <v>69513.271972999995</v>
      </c>
      <c r="J545" s="60">
        <v>17527.975097999999</v>
      </c>
      <c r="K545" s="60">
        <v>83072.734375</v>
      </c>
    </row>
    <row r="546" spans="1:11">
      <c r="A546" s="61" t="str">
        <f t="shared" si="8"/>
        <v>B2 wood energyCroatia2030</v>
      </c>
      <c r="B546" s="60">
        <v>7</v>
      </c>
      <c r="C546" s="60" t="s">
        <v>138</v>
      </c>
      <c r="D546" s="60" t="s">
        <v>93</v>
      </c>
      <c r="E546" s="60" t="s">
        <v>94</v>
      </c>
      <c r="F546" s="60" t="s">
        <v>58</v>
      </c>
      <c r="G546" s="60">
        <v>2030</v>
      </c>
      <c r="H546" s="60">
        <v>87159.101563000004</v>
      </c>
      <c r="I546" s="60">
        <v>69377.465087999997</v>
      </c>
      <c r="J546" s="60">
        <v>17781.637573</v>
      </c>
      <c r="K546" s="60">
        <v>83299.976563000004</v>
      </c>
    </row>
    <row r="547" spans="1:11">
      <c r="A547" s="61" t="str">
        <f t="shared" si="8"/>
        <v>B2 wood energyHungary2005</v>
      </c>
      <c r="B547" s="60">
        <v>7</v>
      </c>
      <c r="C547" s="60" t="s">
        <v>138</v>
      </c>
      <c r="D547" s="60" t="s">
        <v>95</v>
      </c>
      <c r="E547" s="60" t="s">
        <v>96</v>
      </c>
      <c r="F547" s="60" t="s">
        <v>70</v>
      </c>
      <c r="G547" s="60">
        <v>2005</v>
      </c>
      <c r="H547" s="60">
        <v>135305.734375</v>
      </c>
      <c r="I547" s="60">
        <v>107979.945313</v>
      </c>
      <c r="J547" s="60">
        <v>27325.764648</v>
      </c>
      <c r="K547" s="60">
        <v>219252.75</v>
      </c>
    </row>
    <row r="548" spans="1:11">
      <c r="A548" s="61" t="str">
        <f t="shared" si="8"/>
        <v>B2 wood energyHungary2010</v>
      </c>
      <c r="B548" s="60">
        <v>7</v>
      </c>
      <c r="C548" s="60" t="s">
        <v>138</v>
      </c>
      <c r="D548" s="60" t="s">
        <v>95</v>
      </c>
      <c r="E548" s="60" t="s">
        <v>96</v>
      </c>
      <c r="F548" s="60" t="s">
        <v>70</v>
      </c>
      <c r="G548" s="60">
        <v>2010</v>
      </c>
      <c r="H548" s="60">
        <v>141084.90625</v>
      </c>
      <c r="I548" s="60">
        <v>112507.477052</v>
      </c>
      <c r="J548" s="60">
        <v>28577.470702999999</v>
      </c>
      <c r="K548" s="60">
        <v>219120.015625</v>
      </c>
    </row>
    <row r="549" spans="1:11">
      <c r="A549" s="61" t="str">
        <f t="shared" si="8"/>
        <v>B2 wood energyHungary2015</v>
      </c>
      <c r="B549" s="60">
        <v>7</v>
      </c>
      <c r="C549" s="60" t="s">
        <v>138</v>
      </c>
      <c r="D549" s="60" t="s">
        <v>95</v>
      </c>
      <c r="E549" s="60" t="s">
        <v>96</v>
      </c>
      <c r="F549" s="60" t="s">
        <v>70</v>
      </c>
      <c r="G549" s="60">
        <v>2015</v>
      </c>
      <c r="H549" s="60">
        <v>143616.0625</v>
      </c>
      <c r="I549" s="60">
        <v>114525.729981</v>
      </c>
      <c r="J549" s="60">
        <v>29090.356690000001</v>
      </c>
      <c r="K549" s="60">
        <v>218781.984375</v>
      </c>
    </row>
    <row r="550" spans="1:11">
      <c r="A550" s="61" t="str">
        <f t="shared" si="8"/>
        <v>B2 wood energyHungary2020</v>
      </c>
      <c r="B550" s="60">
        <v>7</v>
      </c>
      <c r="C550" s="60" t="s">
        <v>138</v>
      </c>
      <c r="D550" s="60" t="s">
        <v>95</v>
      </c>
      <c r="E550" s="60" t="s">
        <v>96</v>
      </c>
      <c r="F550" s="60" t="s">
        <v>70</v>
      </c>
      <c r="G550" s="60">
        <v>2020</v>
      </c>
      <c r="H550" s="60">
        <v>144711.828125</v>
      </c>
      <c r="I550" s="60">
        <v>115530.60986300001</v>
      </c>
      <c r="J550" s="60">
        <v>29181.212403000001</v>
      </c>
      <c r="K550" s="60">
        <v>218013.875</v>
      </c>
    </row>
    <row r="551" spans="1:11">
      <c r="A551" s="61" t="str">
        <f t="shared" si="8"/>
        <v>B2 wood energyHungary2025</v>
      </c>
      <c r="B551" s="60">
        <v>7</v>
      </c>
      <c r="C551" s="60" t="s">
        <v>138</v>
      </c>
      <c r="D551" s="60" t="s">
        <v>95</v>
      </c>
      <c r="E551" s="60" t="s">
        <v>96</v>
      </c>
      <c r="F551" s="60" t="s">
        <v>70</v>
      </c>
      <c r="G551" s="60">
        <v>2025</v>
      </c>
      <c r="H551" s="60">
        <v>147174.78125</v>
      </c>
      <c r="I551" s="60">
        <v>117646.225097</v>
      </c>
      <c r="J551" s="60">
        <v>29528.529297000001</v>
      </c>
      <c r="K551" s="60">
        <v>217304.3125</v>
      </c>
    </row>
    <row r="552" spans="1:11">
      <c r="A552" s="61" t="str">
        <f t="shared" si="8"/>
        <v>B2 wood energyHungary2030</v>
      </c>
      <c r="B552" s="60">
        <v>7</v>
      </c>
      <c r="C552" s="60" t="s">
        <v>138</v>
      </c>
      <c r="D552" s="60" t="s">
        <v>95</v>
      </c>
      <c r="E552" s="60" t="s">
        <v>96</v>
      </c>
      <c r="F552" s="60" t="s">
        <v>70</v>
      </c>
      <c r="G552" s="60">
        <v>2030</v>
      </c>
      <c r="H552" s="60">
        <v>150692.46875</v>
      </c>
      <c r="I552" s="60">
        <v>120558.922852</v>
      </c>
      <c r="J552" s="60">
        <v>30133.596191000001</v>
      </c>
      <c r="K552" s="60">
        <v>217568.375</v>
      </c>
    </row>
    <row r="553" spans="1:11">
      <c r="A553" s="61" t="str">
        <f t="shared" si="8"/>
        <v>B2 wood energyIreland2005</v>
      </c>
      <c r="B553" s="60">
        <v>7</v>
      </c>
      <c r="C553" s="60" t="s">
        <v>138</v>
      </c>
      <c r="D553" s="60" t="s">
        <v>97</v>
      </c>
      <c r="E553" s="60" t="s">
        <v>98</v>
      </c>
      <c r="F553" s="60" t="s">
        <v>61</v>
      </c>
      <c r="G553" s="60">
        <v>2005</v>
      </c>
      <c r="H553" s="60">
        <v>31165.240234000001</v>
      </c>
      <c r="I553" s="60">
        <v>22441.788573999998</v>
      </c>
      <c r="J553" s="60">
        <v>8723.4516609999991</v>
      </c>
      <c r="K553" s="60">
        <v>51102.816405999998</v>
      </c>
    </row>
    <row r="554" spans="1:11">
      <c r="A554" s="61" t="str">
        <f t="shared" si="8"/>
        <v>B2 wood energyIreland2010</v>
      </c>
      <c r="B554" s="60">
        <v>7</v>
      </c>
      <c r="C554" s="60" t="s">
        <v>138</v>
      </c>
      <c r="D554" s="60" t="s">
        <v>97</v>
      </c>
      <c r="E554" s="60" t="s">
        <v>98</v>
      </c>
      <c r="F554" s="60" t="s">
        <v>61</v>
      </c>
      <c r="G554" s="60">
        <v>2010</v>
      </c>
      <c r="H554" s="60">
        <v>36508.894530999998</v>
      </c>
      <c r="I554" s="60">
        <v>26237.037597999999</v>
      </c>
      <c r="J554" s="60">
        <v>10271.855957</v>
      </c>
      <c r="K554" s="60">
        <v>51063.988280999998</v>
      </c>
    </row>
    <row r="555" spans="1:11">
      <c r="A555" s="61" t="str">
        <f t="shared" si="8"/>
        <v>B2 wood energyIreland2015</v>
      </c>
      <c r="B555" s="60">
        <v>7</v>
      </c>
      <c r="C555" s="60" t="s">
        <v>138</v>
      </c>
      <c r="D555" s="60" t="s">
        <v>97</v>
      </c>
      <c r="E555" s="60" t="s">
        <v>98</v>
      </c>
      <c r="F555" s="60" t="s">
        <v>61</v>
      </c>
      <c r="G555" s="60">
        <v>2015</v>
      </c>
      <c r="H555" s="60">
        <v>42461.753905999998</v>
      </c>
      <c r="I555" s="60">
        <v>30495.289550000001</v>
      </c>
      <c r="J555" s="60">
        <v>11966.463501</v>
      </c>
      <c r="K555" s="60">
        <v>51889.058594000002</v>
      </c>
    </row>
    <row r="556" spans="1:11">
      <c r="A556" s="61" t="str">
        <f t="shared" si="8"/>
        <v>B2 wood energyIreland2020</v>
      </c>
      <c r="B556" s="60">
        <v>7</v>
      </c>
      <c r="C556" s="60" t="s">
        <v>138</v>
      </c>
      <c r="D556" s="60" t="s">
        <v>97</v>
      </c>
      <c r="E556" s="60" t="s">
        <v>98</v>
      </c>
      <c r="F556" s="60" t="s">
        <v>61</v>
      </c>
      <c r="G556" s="60">
        <v>2020</v>
      </c>
      <c r="H556" s="60">
        <v>47536.03125</v>
      </c>
      <c r="I556" s="60">
        <v>34187.231444999998</v>
      </c>
      <c r="J556" s="60">
        <v>13348.800781</v>
      </c>
      <c r="K556" s="60">
        <v>52695.792969000002</v>
      </c>
    </row>
    <row r="557" spans="1:11">
      <c r="A557" s="61" t="str">
        <f t="shared" si="8"/>
        <v>B2 wood energyIreland2025</v>
      </c>
      <c r="B557" s="60">
        <v>7</v>
      </c>
      <c r="C557" s="60" t="s">
        <v>138</v>
      </c>
      <c r="D557" s="60" t="s">
        <v>97</v>
      </c>
      <c r="E557" s="60" t="s">
        <v>98</v>
      </c>
      <c r="F557" s="60" t="s">
        <v>61</v>
      </c>
      <c r="G557" s="60">
        <v>2025</v>
      </c>
      <c r="H557" s="60">
        <v>53395.625</v>
      </c>
      <c r="I557" s="60">
        <v>38420.738769000003</v>
      </c>
      <c r="J557" s="60">
        <v>14974.886839999999</v>
      </c>
      <c r="K557" s="60">
        <v>53659.179687999997</v>
      </c>
    </row>
    <row r="558" spans="1:11">
      <c r="A558" s="61" t="str">
        <f t="shared" si="8"/>
        <v>B2 wood energyIreland2030</v>
      </c>
      <c r="B558" s="60">
        <v>7</v>
      </c>
      <c r="C558" s="60" t="s">
        <v>138</v>
      </c>
      <c r="D558" s="60" t="s">
        <v>97</v>
      </c>
      <c r="E558" s="60" t="s">
        <v>98</v>
      </c>
      <c r="F558" s="60" t="s">
        <v>61</v>
      </c>
      <c r="G558" s="60">
        <v>2030</v>
      </c>
      <c r="H558" s="60">
        <v>56964.867187999997</v>
      </c>
      <c r="I558" s="60">
        <v>41062.650391000003</v>
      </c>
      <c r="J558" s="60">
        <v>15902.217407</v>
      </c>
      <c r="K558" s="60">
        <v>54327.828125</v>
      </c>
    </row>
    <row r="559" spans="1:11">
      <c r="A559" s="61" t="str">
        <f t="shared" si="8"/>
        <v>B2 wood energyItaly2005</v>
      </c>
      <c r="B559" s="60">
        <v>7</v>
      </c>
      <c r="C559" s="60" t="s">
        <v>138</v>
      </c>
      <c r="D559" s="60" t="s">
        <v>99</v>
      </c>
      <c r="E559" s="60" t="s">
        <v>100</v>
      </c>
      <c r="F559" s="60" t="s">
        <v>86</v>
      </c>
      <c r="G559" s="60">
        <v>2005</v>
      </c>
      <c r="H559" s="60">
        <v>534102.9375</v>
      </c>
      <c r="I559" s="60">
        <v>417681.74511800002</v>
      </c>
      <c r="J559" s="60">
        <v>116421.111328</v>
      </c>
      <c r="K559" s="60">
        <v>435343.3125</v>
      </c>
    </row>
    <row r="560" spans="1:11">
      <c r="A560" s="61" t="str">
        <f t="shared" si="8"/>
        <v>B2 wood energyItaly2010</v>
      </c>
      <c r="B560" s="60">
        <v>7</v>
      </c>
      <c r="C560" s="60" t="s">
        <v>138</v>
      </c>
      <c r="D560" s="60" t="s">
        <v>99</v>
      </c>
      <c r="E560" s="60" t="s">
        <v>100</v>
      </c>
      <c r="F560" s="60" t="s">
        <v>86</v>
      </c>
      <c r="G560" s="60">
        <v>2010</v>
      </c>
      <c r="H560" s="60">
        <v>581976.1875</v>
      </c>
      <c r="I560" s="60">
        <v>455110.84082099999</v>
      </c>
      <c r="J560" s="60">
        <v>126865.268067</v>
      </c>
      <c r="K560" s="60">
        <v>435115.875</v>
      </c>
    </row>
    <row r="561" spans="1:11">
      <c r="A561" s="61" t="str">
        <f t="shared" si="8"/>
        <v>B2 wood energyItaly2015</v>
      </c>
      <c r="B561" s="60">
        <v>7</v>
      </c>
      <c r="C561" s="60" t="s">
        <v>138</v>
      </c>
      <c r="D561" s="60" t="s">
        <v>99</v>
      </c>
      <c r="E561" s="60" t="s">
        <v>100</v>
      </c>
      <c r="F561" s="60" t="s">
        <v>86</v>
      </c>
      <c r="G561" s="60">
        <v>2015</v>
      </c>
      <c r="H561" s="60">
        <v>629480.5</v>
      </c>
      <c r="I561" s="60">
        <v>492298.51464900002</v>
      </c>
      <c r="J561" s="60">
        <v>137181.97363299999</v>
      </c>
      <c r="K561" s="60">
        <v>438580</v>
      </c>
    </row>
    <row r="562" spans="1:11">
      <c r="A562" s="61" t="str">
        <f t="shared" si="8"/>
        <v>B2 wood energyItaly2020</v>
      </c>
      <c r="B562" s="60">
        <v>7</v>
      </c>
      <c r="C562" s="60" t="s">
        <v>138</v>
      </c>
      <c r="D562" s="60" t="s">
        <v>99</v>
      </c>
      <c r="E562" s="60" t="s">
        <v>100</v>
      </c>
      <c r="F562" s="60" t="s">
        <v>86</v>
      </c>
      <c r="G562" s="60">
        <v>2020</v>
      </c>
      <c r="H562" s="60">
        <v>676336.625</v>
      </c>
      <c r="I562" s="60">
        <v>529004.63378899998</v>
      </c>
      <c r="J562" s="60">
        <v>147331.96044900001</v>
      </c>
      <c r="K562" s="60">
        <v>442677.21875</v>
      </c>
    </row>
    <row r="563" spans="1:11">
      <c r="A563" s="61" t="str">
        <f t="shared" si="8"/>
        <v>B2 wood energyItaly2025</v>
      </c>
      <c r="B563" s="60">
        <v>7</v>
      </c>
      <c r="C563" s="60" t="s">
        <v>138</v>
      </c>
      <c r="D563" s="60" t="s">
        <v>99</v>
      </c>
      <c r="E563" s="60" t="s">
        <v>100</v>
      </c>
      <c r="F563" s="60" t="s">
        <v>86</v>
      </c>
      <c r="G563" s="60">
        <v>2025</v>
      </c>
      <c r="H563" s="60">
        <v>724379.875</v>
      </c>
      <c r="I563" s="60">
        <v>566630.82714800001</v>
      </c>
      <c r="J563" s="60">
        <v>157749.046875</v>
      </c>
      <c r="K563" s="60">
        <v>448359.03125</v>
      </c>
    </row>
    <row r="564" spans="1:11">
      <c r="A564" s="61" t="str">
        <f t="shared" si="8"/>
        <v>B2 wood energyItaly2030</v>
      </c>
      <c r="B564" s="60">
        <v>7</v>
      </c>
      <c r="C564" s="60" t="s">
        <v>138</v>
      </c>
      <c r="D564" s="60" t="s">
        <v>99</v>
      </c>
      <c r="E564" s="60" t="s">
        <v>100</v>
      </c>
      <c r="F564" s="60" t="s">
        <v>86</v>
      </c>
      <c r="G564" s="60">
        <v>2030</v>
      </c>
      <c r="H564" s="60">
        <v>772873.125</v>
      </c>
      <c r="I564" s="60">
        <v>604600.22949199995</v>
      </c>
      <c r="J564" s="60">
        <v>168273.195313</v>
      </c>
      <c r="K564" s="60">
        <v>454931.59375</v>
      </c>
    </row>
    <row r="565" spans="1:11">
      <c r="A565" s="61" t="str">
        <f t="shared" si="8"/>
        <v>B2 wood energyLithuania2005</v>
      </c>
      <c r="B565" s="60">
        <v>7</v>
      </c>
      <c r="C565" s="60" t="s">
        <v>138</v>
      </c>
      <c r="D565" s="60" t="s">
        <v>101</v>
      </c>
      <c r="E565" s="60" t="s">
        <v>102</v>
      </c>
      <c r="F565" s="60" t="s">
        <v>81</v>
      </c>
      <c r="G565" s="60">
        <v>2005</v>
      </c>
      <c r="H565" s="60">
        <v>127998.445313</v>
      </c>
      <c r="I565" s="60">
        <v>99516.612794000001</v>
      </c>
      <c r="J565" s="60">
        <v>28481.839355</v>
      </c>
      <c r="K565" s="60">
        <v>173574.25</v>
      </c>
    </row>
    <row r="566" spans="1:11">
      <c r="A566" s="61" t="str">
        <f t="shared" si="8"/>
        <v>B2 wood energyLithuania2010</v>
      </c>
      <c r="B566" s="60">
        <v>7</v>
      </c>
      <c r="C566" s="60" t="s">
        <v>138</v>
      </c>
      <c r="D566" s="60" t="s">
        <v>101</v>
      </c>
      <c r="E566" s="60" t="s">
        <v>102</v>
      </c>
      <c r="F566" s="60" t="s">
        <v>81</v>
      </c>
      <c r="G566" s="60">
        <v>2010</v>
      </c>
      <c r="H566" s="60">
        <v>130609.15625</v>
      </c>
      <c r="I566" s="60">
        <v>101502.187013</v>
      </c>
      <c r="J566" s="60">
        <v>29106.939209</v>
      </c>
      <c r="K566" s="60">
        <v>174621.59375</v>
      </c>
    </row>
    <row r="567" spans="1:11">
      <c r="A567" s="61" t="str">
        <f t="shared" si="8"/>
        <v>B2 wood energyLithuania2015</v>
      </c>
      <c r="B567" s="60">
        <v>7</v>
      </c>
      <c r="C567" s="60" t="s">
        <v>138</v>
      </c>
      <c r="D567" s="60" t="s">
        <v>101</v>
      </c>
      <c r="E567" s="60" t="s">
        <v>102</v>
      </c>
      <c r="F567" s="60" t="s">
        <v>81</v>
      </c>
      <c r="G567" s="60">
        <v>2015</v>
      </c>
      <c r="H567" s="60">
        <v>132770.109375</v>
      </c>
      <c r="I567" s="60">
        <v>103116.268555</v>
      </c>
      <c r="J567" s="60">
        <v>29653.84375</v>
      </c>
      <c r="K567" s="60">
        <v>174630.921875</v>
      </c>
    </row>
    <row r="568" spans="1:11">
      <c r="A568" s="61" t="str">
        <f t="shared" si="8"/>
        <v>B2 wood energyLithuania2020</v>
      </c>
      <c r="B568" s="60">
        <v>7</v>
      </c>
      <c r="C568" s="60" t="s">
        <v>138</v>
      </c>
      <c r="D568" s="60" t="s">
        <v>101</v>
      </c>
      <c r="E568" s="60" t="s">
        <v>102</v>
      </c>
      <c r="F568" s="60" t="s">
        <v>81</v>
      </c>
      <c r="G568" s="60">
        <v>2020</v>
      </c>
      <c r="H568" s="60">
        <v>135882</v>
      </c>
      <c r="I568" s="60">
        <v>105390.316406</v>
      </c>
      <c r="J568" s="60">
        <v>30491.711426000002</v>
      </c>
      <c r="K568" s="60">
        <v>173865.65625</v>
      </c>
    </row>
    <row r="569" spans="1:11">
      <c r="A569" s="61" t="str">
        <f t="shared" si="8"/>
        <v>B2 wood energyLithuania2025</v>
      </c>
      <c r="B569" s="60">
        <v>7</v>
      </c>
      <c r="C569" s="60" t="s">
        <v>138</v>
      </c>
      <c r="D569" s="60" t="s">
        <v>101</v>
      </c>
      <c r="E569" s="60" t="s">
        <v>102</v>
      </c>
      <c r="F569" s="60" t="s">
        <v>81</v>
      </c>
      <c r="G569" s="60">
        <v>2025</v>
      </c>
      <c r="H569" s="60">
        <v>137674.109375</v>
      </c>
      <c r="I569" s="60">
        <v>106861.811524</v>
      </c>
      <c r="J569" s="60">
        <v>30812.325927999998</v>
      </c>
      <c r="K569" s="60">
        <v>174046.640625</v>
      </c>
    </row>
    <row r="570" spans="1:11">
      <c r="A570" s="61" t="str">
        <f t="shared" si="8"/>
        <v>B2 wood energyLithuania2030</v>
      </c>
      <c r="B570" s="60">
        <v>7</v>
      </c>
      <c r="C570" s="60" t="s">
        <v>138</v>
      </c>
      <c r="D570" s="60" t="s">
        <v>101</v>
      </c>
      <c r="E570" s="60" t="s">
        <v>102</v>
      </c>
      <c r="F570" s="60" t="s">
        <v>81</v>
      </c>
      <c r="G570" s="60">
        <v>2030</v>
      </c>
      <c r="H570" s="60">
        <v>139605.78125</v>
      </c>
      <c r="I570" s="60">
        <v>108456.801758</v>
      </c>
      <c r="J570" s="60">
        <v>31149.009765999999</v>
      </c>
      <c r="K570" s="60">
        <v>174367.9375</v>
      </c>
    </row>
    <row r="571" spans="1:11">
      <c r="A571" s="61" t="str">
        <f t="shared" si="8"/>
        <v>B2 wood energyLuxembourg2005</v>
      </c>
      <c r="B571" s="60">
        <v>7</v>
      </c>
      <c r="C571" s="60" t="s">
        <v>138</v>
      </c>
      <c r="D571" s="60" t="s">
        <v>103</v>
      </c>
      <c r="E571" s="60" t="s">
        <v>104</v>
      </c>
      <c r="F571" s="60" t="s">
        <v>61</v>
      </c>
      <c r="G571" s="60">
        <v>2005</v>
      </c>
      <c r="H571" s="60">
        <v>13786.858398</v>
      </c>
      <c r="I571" s="60">
        <v>11302.362854000001</v>
      </c>
      <c r="J571" s="60">
        <v>2484.4950720000002</v>
      </c>
      <c r="K571" s="60">
        <v>10690.388671999999</v>
      </c>
    </row>
    <row r="572" spans="1:11">
      <c r="A572" s="61" t="str">
        <f t="shared" si="8"/>
        <v>B2 wood energyLuxembourg2010</v>
      </c>
      <c r="B572" s="60">
        <v>7</v>
      </c>
      <c r="C572" s="60" t="s">
        <v>138</v>
      </c>
      <c r="D572" s="60" t="s">
        <v>103</v>
      </c>
      <c r="E572" s="60" t="s">
        <v>104</v>
      </c>
      <c r="F572" s="60" t="s">
        <v>61</v>
      </c>
      <c r="G572" s="60">
        <v>2010</v>
      </c>
      <c r="H572" s="60">
        <v>14767.376953000001</v>
      </c>
      <c r="I572" s="60">
        <v>12081.552062999999</v>
      </c>
      <c r="J572" s="60">
        <v>2685.8252259999999</v>
      </c>
      <c r="K572" s="60">
        <v>10693.996094</v>
      </c>
    </row>
    <row r="573" spans="1:11">
      <c r="A573" s="61" t="str">
        <f t="shared" si="8"/>
        <v>B2 wood energyLuxembourg2015</v>
      </c>
      <c r="B573" s="60">
        <v>7</v>
      </c>
      <c r="C573" s="60" t="s">
        <v>138</v>
      </c>
      <c r="D573" s="60" t="s">
        <v>103</v>
      </c>
      <c r="E573" s="60" t="s">
        <v>104</v>
      </c>
      <c r="F573" s="60" t="s">
        <v>61</v>
      </c>
      <c r="G573" s="60">
        <v>2015</v>
      </c>
      <c r="H573" s="60">
        <v>15757.178711</v>
      </c>
      <c r="I573" s="60">
        <v>12869.367127</v>
      </c>
      <c r="J573" s="60">
        <v>2887.8110499999998</v>
      </c>
      <c r="K573" s="60">
        <v>10762.258789</v>
      </c>
    </row>
    <row r="574" spans="1:11">
      <c r="A574" s="61" t="str">
        <f t="shared" si="8"/>
        <v>B2 wood energyLuxembourg2020</v>
      </c>
      <c r="B574" s="60">
        <v>7</v>
      </c>
      <c r="C574" s="60" t="s">
        <v>138</v>
      </c>
      <c r="D574" s="60" t="s">
        <v>103</v>
      </c>
      <c r="E574" s="60" t="s">
        <v>104</v>
      </c>
      <c r="F574" s="60" t="s">
        <v>61</v>
      </c>
      <c r="G574" s="60">
        <v>2020</v>
      </c>
      <c r="H574" s="60">
        <v>16768.242188</v>
      </c>
      <c r="I574" s="60">
        <v>13675.177002</v>
      </c>
      <c r="J574" s="60">
        <v>3093.0654599999998</v>
      </c>
      <c r="K574" s="60">
        <v>10856.052734000001</v>
      </c>
    </row>
    <row r="575" spans="1:11">
      <c r="A575" s="61" t="str">
        <f t="shared" si="8"/>
        <v>B2 wood energyLuxembourg2025</v>
      </c>
      <c r="B575" s="60">
        <v>7</v>
      </c>
      <c r="C575" s="60" t="s">
        <v>138</v>
      </c>
      <c r="D575" s="60" t="s">
        <v>103</v>
      </c>
      <c r="E575" s="60" t="s">
        <v>104</v>
      </c>
      <c r="F575" s="60" t="s">
        <v>61</v>
      </c>
      <c r="G575" s="60">
        <v>2025</v>
      </c>
      <c r="H575" s="60">
        <v>17666.794922000001</v>
      </c>
      <c r="I575" s="60">
        <v>14379.270995999999</v>
      </c>
      <c r="J575" s="60">
        <v>3287.5228729999999</v>
      </c>
      <c r="K575" s="60">
        <v>10974.134765999999</v>
      </c>
    </row>
    <row r="576" spans="1:11">
      <c r="A576" s="61" t="str">
        <f t="shared" si="8"/>
        <v>B2 wood energyLuxembourg2030</v>
      </c>
      <c r="B576" s="60">
        <v>7</v>
      </c>
      <c r="C576" s="60" t="s">
        <v>138</v>
      </c>
      <c r="D576" s="60" t="s">
        <v>103</v>
      </c>
      <c r="E576" s="60" t="s">
        <v>104</v>
      </c>
      <c r="F576" s="60" t="s">
        <v>61</v>
      </c>
      <c r="G576" s="60">
        <v>2030</v>
      </c>
      <c r="H576" s="60">
        <v>18455.054688</v>
      </c>
      <c r="I576" s="60">
        <v>14996.357298999999</v>
      </c>
      <c r="J576" s="60">
        <v>3458.6974639999999</v>
      </c>
      <c r="K576" s="60">
        <v>11095.957031</v>
      </c>
    </row>
    <row r="577" spans="1:11">
      <c r="A577" s="61" t="str">
        <f t="shared" si="8"/>
        <v>B2 wood energyLatvia2005</v>
      </c>
      <c r="B577" s="60">
        <v>7</v>
      </c>
      <c r="C577" s="60" t="s">
        <v>138</v>
      </c>
      <c r="D577" s="60" t="s">
        <v>105</v>
      </c>
      <c r="E577" s="60" t="s">
        <v>106</v>
      </c>
      <c r="F577" s="60" t="s">
        <v>81</v>
      </c>
      <c r="G577" s="60">
        <v>2005</v>
      </c>
      <c r="H577" s="60">
        <v>229993.09375</v>
      </c>
      <c r="I577" s="60">
        <v>181408.26855499999</v>
      </c>
      <c r="J577" s="60">
        <v>48584.817870999999</v>
      </c>
      <c r="K577" s="60">
        <v>344363.4375</v>
      </c>
    </row>
    <row r="578" spans="1:11">
      <c r="A578" s="61" t="str">
        <f t="shared" ref="A578:A641" si="9">CONCATENATE(C578,E578,G578)</f>
        <v>B2 wood energyLatvia2010</v>
      </c>
      <c r="B578" s="60">
        <v>7</v>
      </c>
      <c r="C578" s="60" t="s">
        <v>138</v>
      </c>
      <c r="D578" s="60" t="s">
        <v>105</v>
      </c>
      <c r="E578" s="60" t="s">
        <v>106</v>
      </c>
      <c r="F578" s="60" t="s">
        <v>81</v>
      </c>
      <c r="G578" s="60">
        <v>2010</v>
      </c>
      <c r="H578" s="60">
        <v>241675.953125</v>
      </c>
      <c r="I578" s="60">
        <v>190317.78711</v>
      </c>
      <c r="J578" s="60">
        <v>51358.155762000002</v>
      </c>
      <c r="K578" s="60">
        <v>343973.21875</v>
      </c>
    </row>
    <row r="579" spans="1:11">
      <c r="A579" s="61" t="str">
        <f t="shared" si="9"/>
        <v>B2 wood energyLatvia2015</v>
      </c>
      <c r="B579" s="60">
        <v>7</v>
      </c>
      <c r="C579" s="60" t="s">
        <v>138</v>
      </c>
      <c r="D579" s="60" t="s">
        <v>105</v>
      </c>
      <c r="E579" s="60" t="s">
        <v>106</v>
      </c>
      <c r="F579" s="60" t="s">
        <v>81</v>
      </c>
      <c r="G579" s="60">
        <v>2015</v>
      </c>
      <c r="H579" s="60">
        <v>252934.96875</v>
      </c>
      <c r="I579" s="60">
        <v>198532.291015</v>
      </c>
      <c r="J579" s="60">
        <v>54402.677733999997</v>
      </c>
      <c r="K579" s="60">
        <v>343863.9375</v>
      </c>
    </row>
    <row r="580" spans="1:11">
      <c r="A580" s="61" t="str">
        <f t="shared" si="9"/>
        <v>B2 wood energyLatvia2020</v>
      </c>
      <c r="B580" s="60">
        <v>7</v>
      </c>
      <c r="C580" s="60" t="s">
        <v>138</v>
      </c>
      <c r="D580" s="60" t="s">
        <v>105</v>
      </c>
      <c r="E580" s="60" t="s">
        <v>106</v>
      </c>
      <c r="F580" s="60" t="s">
        <v>81</v>
      </c>
      <c r="G580" s="60">
        <v>2020</v>
      </c>
      <c r="H580" s="60">
        <v>266142.25</v>
      </c>
      <c r="I580" s="60">
        <v>208374.69433599999</v>
      </c>
      <c r="J580" s="60">
        <v>57767.550293</v>
      </c>
      <c r="K580" s="60">
        <v>343354.3125</v>
      </c>
    </row>
    <row r="581" spans="1:11">
      <c r="A581" s="61" t="str">
        <f t="shared" si="9"/>
        <v>B2 wood energyLatvia2025</v>
      </c>
      <c r="B581" s="60">
        <v>7</v>
      </c>
      <c r="C581" s="60" t="s">
        <v>138</v>
      </c>
      <c r="D581" s="60" t="s">
        <v>105</v>
      </c>
      <c r="E581" s="60" t="s">
        <v>106</v>
      </c>
      <c r="F581" s="60" t="s">
        <v>81</v>
      </c>
      <c r="G581" s="60">
        <v>2025</v>
      </c>
      <c r="H581" s="60">
        <v>279130.78125</v>
      </c>
      <c r="I581" s="60">
        <v>217940.949219</v>
      </c>
      <c r="J581" s="60">
        <v>61189.848145000004</v>
      </c>
      <c r="K581" s="60">
        <v>345024.21875</v>
      </c>
    </row>
    <row r="582" spans="1:11">
      <c r="A582" s="61" t="str">
        <f t="shared" si="9"/>
        <v>B2 wood energyLatvia2030</v>
      </c>
      <c r="B582" s="60">
        <v>7</v>
      </c>
      <c r="C582" s="60" t="s">
        <v>138</v>
      </c>
      <c r="D582" s="60" t="s">
        <v>105</v>
      </c>
      <c r="E582" s="60" t="s">
        <v>106</v>
      </c>
      <c r="F582" s="60" t="s">
        <v>81</v>
      </c>
      <c r="G582" s="60">
        <v>2030</v>
      </c>
      <c r="H582" s="60">
        <v>285027.75</v>
      </c>
      <c r="I582" s="60">
        <v>222131.61230499999</v>
      </c>
      <c r="J582" s="60">
        <v>62896.120116999999</v>
      </c>
      <c r="K582" s="60">
        <v>347262.21875</v>
      </c>
    </row>
    <row r="583" spans="1:11">
      <c r="A583" s="61" t="str">
        <f t="shared" si="9"/>
        <v>B2 wood energyRepublic of Moldova2005</v>
      </c>
      <c r="B583" s="60">
        <v>7</v>
      </c>
      <c r="C583" s="60" t="s">
        <v>138</v>
      </c>
      <c r="D583" s="60" t="s">
        <v>107</v>
      </c>
      <c r="E583" s="60" t="s">
        <v>108</v>
      </c>
      <c r="F583" s="60" t="s">
        <v>70</v>
      </c>
      <c r="G583" s="60">
        <v>2005</v>
      </c>
      <c r="H583" s="60">
        <v>13204.785156</v>
      </c>
      <c r="I583" s="60">
        <v>10709.846984</v>
      </c>
      <c r="J583" s="60">
        <v>2494.9378660000002</v>
      </c>
      <c r="K583" s="60">
        <v>12606.681640999999</v>
      </c>
    </row>
    <row r="584" spans="1:11">
      <c r="A584" s="61" t="str">
        <f t="shared" si="9"/>
        <v>B2 wood energyRepublic of Moldova2010</v>
      </c>
      <c r="B584" s="60">
        <v>7</v>
      </c>
      <c r="C584" s="60" t="s">
        <v>138</v>
      </c>
      <c r="D584" s="60" t="s">
        <v>107</v>
      </c>
      <c r="E584" s="60" t="s">
        <v>108</v>
      </c>
      <c r="F584" s="60" t="s">
        <v>70</v>
      </c>
      <c r="G584" s="60">
        <v>2010</v>
      </c>
      <c r="H584" s="60">
        <v>13841.646484000001</v>
      </c>
      <c r="I584" s="60">
        <v>11240.865296</v>
      </c>
      <c r="J584" s="60">
        <v>2600.7808220000002</v>
      </c>
      <c r="K584" s="60">
        <v>13051.40625</v>
      </c>
    </row>
    <row r="585" spans="1:11">
      <c r="A585" s="61" t="str">
        <f t="shared" si="9"/>
        <v>B2 wood energyRepublic of Moldova2015</v>
      </c>
      <c r="B585" s="60">
        <v>7</v>
      </c>
      <c r="C585" s="60" t="s">
        <v>138</v>
      </c>
      <c r="D585" s="60" t="s">
        <v>107</v>
      </c>
      <c r="E585" s="60" t="s">
        <v>108</v>
      </c>
      <c r="F585" s="60" t="s">
        <v>70</v>
      </c>
      <c r="G585" s="60">
        <v>2015</v>
      </c>
      <c r="H585" s="60">
        <v>14797.495117</v>
      </c>
      <c r="I585" s="60">
        <v>12056.130707</v>
      </c>
      <c r="J585" s="60">
        <v>2741.3639979999998</v>
      </c>
      <c r="K585" s="60">
        <v>13139.217773</v>
      </c>
    </row>
    <row r="586" spans="1:11">
      <c r="A586" s="61" t="str">
        <f t="shared" si="9"/>
        <v>B2 wood energyRepublic of Moldova2020</v>
      </c>
      <c r="B586" s="60">
        <v>7</v>
      </c>
      <c r="C586" s="60" t="s">
        <v>138</v>
      </c>
      <c r="D586" s="60" t="s">
        <v>107</v>
      </c>
      <c r="E586" s="60" t="s">
        <v>108</v>
      </c>
      <c r="F586" s="60" t="s">
        <v>70</v>
      </c>
      <c r="G586" s="60">
        <v>2020</v>
      </c>
      <c r="H586" s="60">
        <v>16167.120117</v>
      </c>
      <c r="I586" s="60">
        <v>13236.097046000001</v>
      </c>
      <c r="J586" s="60">
        <v>2931.023788</v>
      </c>
      <c r="K586" s="60">
        <v>13094.670898</v>
      </c>
    </row>
    <row r="587" spans="1:11">
      <c r="A587" s="61" t="str">
        <f t="shared" si="9"/>
        <v>B2 wood energyRepublic of Moldova2025</v>
      </c>
      <c r="B587" s="60">
        <v>7</v>
      </c>
      <c r="C587" s="60" t="s">
        <v>138</v>
      </c>
      <c r="D587" s="60" t="s">
        <v>107</v>
      </c>
      <c r="E587" s="60" t="s">
        <v>108</v>
      </c>
      <c r="F587" s="60" t="s">
        <v>70</v>
      </c>
      <c r="G587" s="60">
        <v>2025</v>
      </c>
      <c r="H587" s="60">
        <v>17741.095702999999</v>
      </c>
      <c r="I587" s="60">
        <v>14543.30661</v>
      </c>
      <c r="J587" s="60">
        <v>3197.7881010000001</v>
      </c>
      <c r="K587" s="60">
        <v>13209.691406</v>
      </c>
    </row>
    <row r="588" spans="1:11">
      <c r="A588" s="61" t="str">
        <f t="shared" si="9"/>
        <v>B2 wood energyRepublic of Moldova2030</v>
      </c>
      <c r="B588" s="60">
        <v>7</v>
      </c>
      <c r="C588" s="60" t="s">
        <v>138</v>
      </c>
      <c r="D588" s="60" t="s">
        <v>107</v>
      </c>
      <c r="E588" s="60" t="s">
        <v>108</v>
      </c>
      <c r="F588" s="60" t="s">
        <v>70</v>
      </c>
      <c r="G588" s="60">
        <v>2030</v>
      </c>
      <c r="H588" s="60">
        <v>19057.023438</v>
      </c>
      <c r="I588" s="60">
        <v>15649.055786000001</v>
      </c>
      <c r="J588" s="60">
        <v>3407.9684299999999</v>
      </c>
      <c r="K588" s="60">
        <v>13370.298828000001</v>
      </c>
    </row>
    <row r="589" spans="1:11">
      <c r="A589" s="61" t="str">
        <f t="shared" si="9"/>
        <v>B2 wood energyMontenegro2010</v>
      </c>
      <c r="B589" s="60">
        <v>7</v>
      </c>
      <c r="C589" s="60" t="s">
        <v>138</v>
      </c>
      <c r="D589" s="60" t="s">
        <v>109</v>
      </c>
      <c r="E589" s="60" t="s">
        <v>110</v>
      </c>
      <c r="F589" s="60" t="s">
        <v>58</v>
      </c>
      <c r="G589" s="60">
        <v>2010</v>
      </c>
      <c r="H589" s="60">
        <v>31789.265625</v>
      </c>
      <c r="I589" s="60">
        <v>22152.382690999999</v>
      </c>
      <c r="J589" s="60">
        <v>9636.8840629999995</v>
      </c>
      <c r="K589" s="60">
        <v>28854.037109000001</v>
      </c>
    </row>
    <row r="590" spans="1:11">
      <c r="A590" s="61" t="str">
        <f t="shared" si="9"/>
        <v>B2 wood energyMontenegro2015</v>
      </c>
      <c r="B590" s="60">
        <v>7</v>
      </c>
      <c r="C590" s="60" t="s">
        <v>138</v>
      </c>
      <c r="D590" s="60" t="s">
        <v>109</v>
      </c>
      <c r="E590" s="60" t="s">
        <v>110</v>
      </c>
      <c r="F590" s="60" t="s">
        <v>58</v>
      </c>
      <c r="G590" s="60">
        <v>2015</v>
      </c>
      <c r="H590" s="60">
        <v>33117.953125</v>
      </c>
      <c r="I590" s="60">
        <v>23078.277161000002</v>
      </c>
      <c r="J590" s="60">
        <v>10039.674499999999</v>
      </c>
      <c r="K590" s="60">
        <v>28854.037109000001</v>
      </c>
    </row>
    <row r="591" spans="1:11">
      <c r="A591" s="61" t="str">
        <f t="shared" si="9"/>
        <v>B2 wood energyMontenegro2020</v>
      </c>
      <c r="B591" s="60">
        <v>7</v>
      </c>
      <c r="C591" s="60" t="s">
        <v>138</v>
      </c>
      <c r="D591" s="60" t="s">
        <v>109</v>
      </c>
      <c r="E591" s="60" t="s">
        <v>110</v>
      </c>
      <c r="F591" s="60" t="s">
        <v>58</v>
      </c>
      <c r="G591" s="60">
        <v>2020</v>
      </c>
      <c r="H591" s="60">
        <v>34669.539062999997</v>
      </c>
      <c r="I591" s="60">
        <v>24159.503785000001</v>
      </c>
      <c r="J591" s="60">
        <v>10510.036194</v>
      </c>
      <c r="K591" s="60">
        <v>28968.779297000001</v>
      </c>
    </row>
    <row r="592" spans="1:11">
      <c r="A592" s="61" t="str">
        <f t="shared" si="9"/>
        <v>B2 wood energyMontenegro2025</v>
      </c>
      <c r="B592" s="60">
        <v>7</v>
      </c>
      <c r="C592" s="60" t="s">
        <v>138</v>
      </c>
      <c r="D592" s="60" t="s">
        <v>109</v>
      </c>
      <c r="E592" s="60" t="s">
        <v>110</v>
      </c>
      <c r="F592" s="60" t="s">
        <v>58</v>
      </c>
      <c r="G592" s="60">
        <v>2025</v>
      </c>
      <c r="H592" s="60">
        <v>36408.480469000002</v>
      </c>
      <c r="I592" s="60">
        <v>25371.287048999999</v>
      </c>
      <c r="J592" s="60">
        <v>11037.195526</v>
      </c>
      <c r="K592" s="60">
        <v>29236.496093999998</v>
      </c>
    </row>
    <row r="593" spans="1:11">
      <c r="A593" s="61" t="str">
        <f t="shared" si="9"/>
        <v>B2 wood energyMontenegro2030</v>
      </c>
      <c r="B593" s="60">
        <v>7</v>
      </c>
      <c r="C593" s="60" t="s">
        <v>138</v>
      </c>
      <c r="D593" s="60" t="s">
        <v>109</v>
      </c>
      <c r="E593" s="60" t="s">
        <v>110</v>
      </c>
      <c r="F593" s="60" t="s">
        <v>58</v>
      </c>
      <c r="G593" s="60">
        <v>2030</v>
      </c>
      <c r="H593" s="60">
        <v>38324.292969000002</v>
      </c>
      <c r="I593" s="60">
        <v>26706.323424999999</v>
      </c>
      <c r="J593" s="60">
        <v>11617.972077</v>
      </c>
      <c r="K593" s="60">
        <v>29574.238281000002</v>
      </c>
    </row>
    <row r="594" spans="1:11">
      <c r="A594" s="61" t="str">
        <f t="shared" si="9"/>
        <v>B2 wood energyThe former Yugoslav Republic of Macedonia2010</v>
      </c>
      <c r="B594" s="60">
        <v>7</v>
      </c>
      <c r="C594" s="60" t="s">
        <v>138</v>
      </c>
      <c r="D594" s="60" t="s">
        <v>111</v>
      </c>
      <c r="E594" s="60" t="s">
        <v>112</v>
      </c>
      <c r="F594" s="60" t="s">
        <v>58</v>
      </c>
      <c r="G594" s="60">
        <v>2010</v>
      </c>
      <c r="H594" s="60">
        <v>32514.701172000001</v>
      </c>
      <c r="I594" s="60">
        <v>22402.279297000001</v>
      </c>
      <c r="J594" s="60">
        <v>10112.419830999999</v>
      </c>
      <c r="K594" s="60">
        <v>46198.015625</v>
      </c>
    </row>
    <row r="595" spans="1:11">
      <c r="A595" s="61" t="str">
        <f t="shared" si="9"/>
        <v>B2 wood energyThe former Yugoslav Republic of Macedonia2015</v>
      </c>
      <c r="B595" s="60">
        <v>7</v>
      </c>
      <c r="C595" s="60" t="s">
        <v>138</v>
      </c>
      <c r="D595" s="60" t="s">
        <v>111</v>
      </c>
      <c r="E595" s="60" t="s">
        <v>112</v>
      </c>
      <c r="F595" s="60" t="s">
        <v>58</v>
      </c>
      <c r="G595" s="60">
        <v>2015</v>
      </c>
      <c r="H595" s="60">
        <v>33690.6875</v>
      </c>
      <c r="I595" s="60">
        <v>23212.521485000001</v>
      </c>
      <c r="J595" s="60">
        <v>10478.163849</v>
      </c>
      <c r="K595" s="60">
        <v>46198.015625</v>
      </c>
    </row>
    <row r="596" spans="1:11">
      <c r="A596" s="61" t="str">
        <f t="shared" si="9"/>
        <v>B2 wood energyThe former Yugoslav Republic of Macedonia2020</v>
      </c>
      <c r="B596" s="60">
        <v>7</v>
      </c>
      <c r="C596" s="60" t="s">
        <v>138</v>
      </c>
      <c r="D596" s="60" t="s">
        <v>111</v>
      </c>
      <c r="E596" s="60" t="s">
        <v>112</v>
      </c>
      <c r="F596" s="60" t="s">
        <v>58</v>
      </c>
      <c r="G596" s="60">
        <v>2020</v>
      </c>
      <c r="H596" s="60">
        <v>33565.886719000002</v>
      </c>
      <c r="I596" s="60">
        <v>23126.535888999999</v>
      </c>
      <c r="J596" s="60">
        <v>10439.349762</v>
      </c>
      <c r="K596" s="60">
        <v>45976.84375</v>
      </c>
    </row>
    <row r="597" spans="1:11">
      <c r="A597" s="61" t="str">
        <f t="shared" si="9"/>
        <v>B2 wood energyThe former Yugoslav Republic of Macedonia2025</v>
      </c>
      <c r="B597" s="60">
        <v>7</v>
      </c>
      <c r="C597" s="60" t="s">
        <v>138</v>
      </c>
      <c r="D597" s="60" t="s">
        <v>111</v>
      </c>
      <c r="E597" s="60" t="s">
        <v>112</v>
      </c>
      <c r="F597" s="60" t="s">
        <v>58</v>
      </c>
      <c r="G597" s="60">
        <v>2025</v>
      </c>
      <c r="H597" s="60">
        <v>33461.496094000002</v>
      </c>
      <c r="I597" s="60">
        <v>23054.613952</v>
      </c>
      <c r="J597" s="60">
        <v>10406.884459999999</v>
      </c>
      <c r="K597" s="60">
        <v>45903.933594000002</v>
      </c>
    </row>
    <row r="598" spans="1:11">
      <c r="A598" s="61" t="str">
        <f t="shared" si="9"/>
        <v>B2 wood energyThe former Yugoslav Republic of Macedonia2030</v>
      </c>
      <c r="B598" s="60">
        <v>7</v>
      </c>
      <c r="C598" s="60" t="s">
        <v>138</v>
      </c>
      <c r="D598" s="60" t="s">
        <v>111</v>
      </c>
      <c r="E598" s="60" t="s">
        <v>112</v>
      </c>
      <c r="F598" s="60" t="s">
        <v>58</v>
      </c>
      <c r="G598" s="60">
        <v>2030</v>
      </c>
      <c r="H598" s="60">
        <v>33440.367187999997</v>
      </c>
      <c r="I598" s="60">
        <v>23040.055176000002</v>
      </c>
      <c r="J598" s="60">
        <v>10400.312958</v>
      </c>
      <c r="K598" s="60">
        <v>45863.710937999997</v>
      </c>
    </row>
    <row r="599" spans="1:11">
      <c r="A599" s="61" t="str">
        <f t="shared" si="9"/>
        <v>B2 wood energyNetherlands2005</v>
      </c>
      <c r="B599" s="60">
        <v>7</v>
      </c>
      <c r="C599" s="60" t="s">
        <v>138</v>
      </c>
      <c r="D599" s="60" t="s">
        <v>113</v>
      </c>
      <c r="E599" s="60" t="s">
        <v>114</v>
      </c>
      <c r="F599" s="60" t="s">
        <v>61</v>
      </c>
      <c r="G599" s="60">
        <v>2005</v>
      </c>
      <c r="H599" s="60">
        <v>23438.03125</v>
      </c>
      <c r="I599" s="60">
        <v>18400.50879</v>
      </c>
      <c r="J599" s="60">
        <v>5037.5161129999997</v>
      </c>
      <c r="K599" s="60">
        <v>32259.773438</v>
      </c>
    </row>
    <row r="600" spans="1:11">
      <c r="A600" s="61" t="str">
        <f t="shared" si="9"/>
        <v>B2 wood energyNetherlands2010</v>
      </c>
      <c r="B600" s="60">
        <v>7</v>
      </c>
      <c r="C600" s="60" t="s">
        <v>138</v>
      </c>
      <c r="D600" s="60" t="s">
        <v>113</v>
      </c>
      <c r="E600" s="60" t="s">
        <v>114</v>
      </c>
      <c r="F600" s="60" t="s">
        <v>61</v>
      </c>
      <c r="G600" s="60">
        <v>2010</v>
      </c>
      <c r="H600" s="60">
        <v>24620.273438</v>
      </c>
      <c r="I600" s="60">
        <v>19318.799072000002</v>
      </c>
      <c r="J600" s="60">
        <v>5301.4753419999997</v>
      </c>
      <c r="K600" s="60">
        <v>32215.007813</v>
      </c>
    </row>
    <row r="601" spans="1:11">
      <c r="A601" s="61" t="str">
        <f t="shared" si="9"/>
        <v>B2 wood energyNetherlands2015</v>
      </c>
      <c r="B601" s="60">
        <v>7</v>
      </c>
      <c r="C601" s="60" t="s">
        <v>138</v>
      </c>
      <c r="D601" s="60" t="s">
        <v>113</v>
      </c>
      <c r="E601" s="60" t="s">
        <v>114</v>
      </c>
      <c r="F601" s="60" t="s">
        <v>61</v>
      </c>
      <c r="G601" s="60">
        <v>2015</v>
      </c>
      <c r="H601" s="60">
        <v>25861.240234000001</v>
      </c>
      <c r="I601" s="60">
        <v>20279.884155</v>
      </c>
      <c r="J601" s="60">
        <v>5581.3522640000001</v>
      </c>
      <c r="K601" s="60">
        <v>32069.058593999998</v>
      </c>
    </row>
    <row r="602" spans="1:11">
      <c r="A602" s="61" t="str">
        <f t="shared" si="9"/>
        <v>B2 wood energyNetherlands2020</v>
      </c>
      <c r="B602" s="60">
        <v>7</v>
      </c>
      <c r="C602" s="60" t="s">
        <v>138</v>
      </c>
      <c r="D602" s="60" t="s">
        <v>113</v>
      </c>
      <c r="E602" s="60" t="s">
        <v>114</v>
      </c>
      <c r="F602" s="60" t="s">
        <v>61</v>
      </c>
      <c r="G602" s="60">
        <v>2020</v>
      </c>
      <c r="H602" s="60">
        <v>27505.761718999998</v>
      </c>
      <c r="I602" s="60">
        <v>21575.609009</v>
      </c>
      <c r="J602" s="60">
        <v>5930.1553960000001</v>
      </c>
      <c r="K602" s="60">
        <v>32005.953125</v>
      </c>
    </row>
    <row r="603" spans="1:11">
      <c r="A603" s="61" t="str">
        <f t="shared" si="9"/>
        <v>B2 wood energyNetherlands2025</v>
      </c>
      <c r="B603" s="60">
        <v>7</v>
      </c>
      <c r="C603" s="60" t="s">
        <v>138</v>
      </c>
      <c r="D603" s="60" t="s">
        <v>113</v>
      </c>
      <c r="E603" s="60" t="s">
        <v>114</v>
      </c>
      <c r="F603" s="60" t="s">
        <v>61</v>
      </c>
      <c r="G603" s="60">
        <v>2025</v>
      </c>
      <c r="H603" s="60">
        <v>29341.876952999999</v>
      </c>
      <c r="I603" s="60">
        <v>23031.853881999999</v>
      </c>
      <c r="J603" s="60">
        <v>6310.0269770000004</v>
      </c>
      <c r="K603" s="60">
        <v>32119.125</v>
      </c>
    </row>
    <row r="604" spans="1:11">
      <c r="A604" s="61" t="str">
        <f t="shared" si="9"/>
        <v>B2 wood energyNetherlands2030</v>
      </c>
      <c r="B604" s="60">
        <v>7</v>
      </c>
      <c r="C604" s="60" t="s">
        <v>138</v>
      </c>
      <c r="D604" s="60" t="s">
        <v>113</v>
      </c>
      <c r="E604" s="60" t="s">
        <v>114</v>
      </c>
      <c r="F604" s="60" t="s">
        <v>61</v>
      </c>
      <c r="G604" s="60">
        <v>2030</v>
      </c>
      <c r="H604" s="60">
        <v>31415.005859000001</v>
      </c>
      <c r="I604" s="60">
        <v>24678.519409</v>
      </c>
      <c r="J604" s="60">
        <v>6736.487854</v>
      </c>
      <c r="K604" s="60">
        <v>32545.648438</v>
      </c>
    </row>
    <row r="605" spans="1:11">
      <c r="A605" s="61" t="str">
        <f t="shared" si="9"/>
        <v>B2 wood energyNorway2005</v>
      </c>
      <c r="B605" s="60">
        <v>7</v>
      </c>
      <c r="C605" s="60" t="s">
        <v>138</v>
      </c>
      <c r="D605" s="60" t="s">
        <v>115</v>
      </c>
      <c r="E605" s="60" t="s">
        <v>116</v>
      </c>
      <c r="F605" s="60" t="s">
        <v>81</v>
      </c>
      <c r="G605" s="60">
        <v>2005</v>
      </c>
      <c r="H605" s="60">
        <v>324765.34375</v>
      </c>
      <c r="I605" s="60">
        <v>242986.207031</v>
      </c>
      <c r="J605" s="60">
        <v>81779.120118000006</v>
      </c>
      <c r="K605" s="60">
        <v>437777.84375</v>
      </c>
    </row>
    <row r="606" spans="1:11">
      <c r="A606" s="61" t="str">
        <f t="shared" si="9"/>
        <v>B2 wood energyNorway2010</v>
      </c>
      <c r="B606" s="60">
        <v>7</v>
      </c>
      <c r="C606" s="60" t="s">
        <v>138</v>
      </c>
      <c r="D606" s="60" t="s">
        <v>115</v>
      </c>
      <c r="E606" s="60" t="s">
        <v>116</v>
      </c>
      <c r="F606" s="60" t="s">
        <v>81</v>
      </c>
      <c r="G606" s="60">
        <v>2010</v>
      </c>
      <c r="H606" s="60">
        <v>344786.15625</v>
      </c>
      <c r="I606" s="60">
        <v>257967.580078</v>
      </c>
      <c r="J606" s="60">
        <v>86818.714844000002</v>
      </c>
      <c r="K606" s="60">
        <v>444331.84375</v>
      </c>
    </row>
    <row r="607" spans="1:11">
      <c r="A607" s="61" t="str">
        <f t="shared" si="9"/>
        <v>B2 wood energyNorway2015</v>
      </c>
      <c r="B607" s="60">
        <v>7</v>
      </c>
      <c r="C607" s="60" t="s">
        <v>138</v>
      </c>
      <c r="D607" s="60" t="s">
        <v>115</v>
      </c>
      <c r="E607" s="60" t="s">
        <v>116</v>
      </c>
      <c r="F607" s="60" t="s">
        <v>81</v>
      </c>
      <c r="G607" s="60">
        <v>2015</v>
      </c>
      <c r="H607" s="60">
        <v>362547.125</v>
      </c>
      <c r="I607" s="60">
        <v>271255.33398499998</v>
      </c>
      <c r="J607" s="60">
        <v>91291.777344000002</v>
      </c>
      <c r="K607" s="60">
        <v>448523.15625</v>
      </c>
    </row>
    <row r="608" spans="1:11">
      <c r="A608" s="61" t="str">
        <f t="shared" si="9"/>
        <v>B2 wood energyNorway2020</v>
      </c>
      <c r="B608" s="60">
        <v>7</v>
      </c>
      <c r="C608" s="60" t="s">
        <v>138</v>
      </c>
      <c r="D608" s="60" t="s">
        <v>115</v>
      </c>
      <c r="E608" s="60" t="s">
        <v>116</v>
      </c>
      <c r="F608" s="60" t="s">
        <v>81</v>
      </c>
      <c r="G608" s="60">
        <v>2020</v>
      </c>
      <c r="H608" s="60">
        <v>374959.84375</v>
      </c>
      <c r="I608" s="60">
        <v>280541.09960900003</v>
      </c>
      <c r="J608" s="60">
        <v>94418.620116999999</v>
      </c>
      <c r="K608" s="60">
        <v>451415.71875</v>
      </c>
    </row>
    <row r="609" spans="1:11">
      <c r="A609" s="61" t="str">
        <f t="shared" si="9"/>
        <v>B2 wood energyNorway2025</v>
      </c>
      <c r="B609" s="60">
        <v>7</v>
      </c>
      <c r="C609" s="60" t="s">
        <v>138</v>
      </c>
      <c r="D609" s="60" t="s">
        <v>115</v>
      </c>
      <c r="E609" s="60" t="s">
        <v>116</v>
      </c>
      <c r="F609" s="60" t="s">
        <v>81</v>
      </c>
      <c r="G609" s="60">
        <v>2025</v>
      </c>
      <c r="H609" s="60">
        <v>376998.4375</v>
      </c>
      <c r="I609" s="60">
        <v>282062.8125</v>
      </c>
      <c r="J609" s="60">
        <v>94935.722657000006</v>
      </c>
      <c r="K609" s="60">
        <v>455608.1875</v>
      </c>
    </row>
    <row r="610" spans="1:11">
      <c r="A610" s="61" t="str">
        <f t="shared" si="9"/>
        <v>B2 wood energyNorway2030</v>
      </c>
      <c r="B610" s="60">
        <v>7</v>
      </c>
      <c r="C610" s="60" t="s">
        <v>138</v>
      </c>
      <c r="D610" s="60" t="s">
        <v>115</v>
      </c>
      <c r="E610" s="60" t="s">
        <v>116</v>
      </c>
      <c r="F610" s="60" t="s">
        <v>81</v>
      </c>
      <c r="G610" s="60">
        <v>2030</v>
      </c>
      <c r="H610" s="60">
        <v>377051.25</v>
      </c>
      <c r="I610" s="60">
        <v>282083.085938</v>
      </c>
      <c r="J610" s="60">
        <v>94968.163086</v>
      </c>
      <c r="K610" s="60">
        <v>458737.6875</v>
      </c>
    </row>
    <row r="611" spans="1:11">
      <c r="A611" s="61" t="str">
        <f t="shared" si="9"/>
        <v>B2 wood energyPoland2005</v>
      </c>
      <c r="B611" s="60">
        <v>7</v>
      </c>
      <c r="C611" s="60" t="s">
        <v>138</v>
      </c>
      <c r="D611" s="60" t="s">
        <v>117</v>
      </c>
      <c r="E611" s="60" t="s">
        <v>118</v>
      </c>
      <c r="F611" s="60" t="s">
        <v>70</v>
      </c>
      <c r="G611" s="60">
        <v>2005</v>
      </c>
      <c r="H611" s="60">
        <v>734399.5625</v>
      </c>
      <c r="I611" s="60">
        <v>567693.84960900003</v>
      </c>
      <c r="J611" s="60">
        <v>166705.728516</v>
      </c>
      <c r="K611" s="60">
        <v>909202.8125</v>
      </c>
    </row>
    <row r="612" spans="1:11">
      <c r="A612" s="61" t="str">
        <f t="shared" si="9"/>
        <v>B2 wood energyPoland2010</v>
      </c>
      <c r="B612" s="60">
        <v>7</v>
      </c>
      <c r="C612" s="60" t="s">
        <v>138</v>
      </c>
      <c r="D612" s="60" t="s">
        <v>117</v>
      </c>
      <c r="E612" s="60" t="s">
        <v>118</v>
      </c>
      <c r="F612" s="60" t="s">
        <v>70</v>
      </c>
      <c r="G612" s="60">
        <v>2010</v>
      </c>
      <c r="H612" s="60">
        <v>757241.0625</v>
      </c>
      <c r="I612" s="60">
        <v>585203.33984399994</v>
      </c>
      <c r="J612" s="60">
        <v>172037.853516</v>
      </c>
      <c r="K612" s="60">
        <v>922026.1875</v>
      </c>
    </row>
    <row r="613" spans="1:11">
      <c r="A613" s="61" t="str">
        <f t="shared" si="9"/>
        <v>B2 wood energyPoland2015</v>
      </c>
      <c r="B613" s="60">
        <v>7</v>
      </c>
      <c r="C613" s="60" t="s">
        <v>138</v>
      </c>
      <c r="D613" s="60" t="s">
        <v>117</v>
      </c>
      <c r="E613" s="60" t="s">
        <v>118</v>
      </c>
      <c r="F613" s="60" t="s">
        <v>70</v>
      </c>
      <c r="G613" s="60">
        <v>2015</v>
      </c>
      <c r="H613" s="60">
        <v>765793.6875</v>
      </c>
      <c r="I613" s="60">
        <v>591654.117188</v>
      </c>
      <c r="J613" s="60">
        <v>174139.529297</v>
      </c>
      <c r="K613" s="60">
        <v>921836</v>
      </c>
    </row>
    <row r="614" spans="1:11">
      <c r="A614" s="61" t="str">
        <f t="shared" si="9"/>
        <v>B2 wood energyPoland2020</v>
      </c>
      <c r="B614" s="60">
        <v>7</v>
      </c>
      <c r="C614" s="60" t="s">
        <v>138</v>
      </c>
      <c r="D614" s="60" t="s">
        <v>117</v>
      </c>
      <c r="E614" s="60" t="s">
        <v>118</v>
      </c>
      <c r="F614" s="60" t="s">
        <v>70</v>
      </c>
      <c r="G614" s="60">
        <v>2020</v>
      </c>
      <c r="H614" s="60">
        <v>780438.8125</v>
      </c>
      <c r="I614" s="60">
        <v>603211.97070399998</v>
      </c>
      <c r="J614" s="60">
        <v>177226.79003900001</v>
      </c>
      <c r="K614" s="60">
        <v>919124.75</v>
      </c>
    </row>
    <row r="615" spans="1:11">
      <c r="A615" s="61" t="str">
        <f t="shared" si="9"/>
        <v>B2 wood energyPoland2025</v>
      </c>
      <c r="B615" s="60">
        <v>7</v>
      </c>
      <c r="C615" s="60" t="s">
        <v>138</v>
      </c>
      <c r="D615" s="60" t="s">
        <v>117</v>
      </c>
      <c r="E615" s="60" t="s">
        <v>118</v>
      </c>
      <c r="F615" s="60" t="s">
        <v>70</v>
      </c>
      <c r="G615" s="60">
        <v>2025</v>
      </c>
      <c r="H615" s="60">
        <v>798231.1875</v>
      </c>
      <c r="I615" s="60">
        <v>617088.26562600001</v>
      </c>
      <c r="J615" s="60">
        <v>181143.03417999999</v>
      </c>
      <c r="K615" s="60">
        <v>920690.625</v>
      </c>
    </row>
    <row r="616" spans="1:11">
      <c r="A616" s="61" t="str">
        <f t="shared" si="9"/>
        <v>B2 wood energyPoland2030</v>
      </c>
      <c r="B616" s="60">
        <v>7</v>
      </c>
      <c r="C616" s="60" t="s">
        <v>138</v>
      </c>
      <c r="D616" s="60" t="s">
        <v>117</v>
      </c>
      <c r="E616" s="60" t="s">
        <v>118</v>
      </c>
      <c r="F616" s="60" t="s">
        <v>70</v>
      </c>
      <c r="G616" s="60">
        <v>2030</v>
      </c>
      <c r="H616" s="60">
        <v>818958.8125</v>
      </c>
      <c r="I616" s="60">
        <v>633283.195313</v>
      </c>
      <c r="J616" s="60">
        <v>185675.74707000001</v>
      </c>
      <c r="K616" s="60">
        <v>925015</v>
      </c>
    </row>
    <row r="617" spans="1:11">
      <c r="A617" s="61" t="str">
        <f t="shared" si="9"/>
        <v>B2 wood energyPortugal2005</v>
      </c>
      <c r="B617" s="60">
        <v>7</v>
      </c>
      <c r="C617" s="60" t="s">
        <v>138</v>
      </c>
      <c r="D617" s="60" t="s">
        <v>119</v>
      </c>
      <c r="E617" s="60" t="s">
        <v>120</v>
      </c>
      <c r="F617" s="60" t="s">
        <v>86</v>
      </c>
      <c r="G617" s="60">
        <v>2005</v>
      </c>
      <c r="H617" s="60">
        <v>68299.585938000004</v>
      </c>
      <c r="I617" s="60">
        <v>47969.350097000002</v>
      </c>
      <c r="J617" s="60">
        <v>20330.234375</v>
      </c>
      <c r="K617" s="60">
        <v>228435.828125</v>
      </c>
    </row>
    <row r="618" spans="1:11">
      <c r="A618" s="61" t="str">
        <f t="shared" si="9"/>
        <v>B2 wood energyPortugal2010</v>
      </c>
      <c r="B618" s="60">
        <v>7</v>
      </c>
      <c r="C618" s="60" t="s">
        <v>138</v>
      </c>
      <c r="D618" s="60" t="s">
        <v>119</v>
      </c>
      <c r="E618" s="60" t="s">
        <v>120</v>
      </c>
      <c r="F618" s="60" t="s">
        <v>86</v>
      </c>
      <c r="G618" s="60">
        <v>2010</v>
      </c>
      <c r="H618" s="60">
        <v>75885.140625</v>
      </c>
      <c r="I618" s="60">
        <v>53314.738770000004</v>
      </c>
      <c r="J618" s="60">
        <v>22570.403808999999</v>
      </c>
      <c r="K618" s="60">
        <v>230514.3125</v>
      </c>
    </row>
    <row r="619" spans="1:11">
      <c r="A619" s="61" t="str">
        <f t="shared" si="9"/>
        <v>B2 wood energyPortugal2015</v>
      </c>
      <c r="B619" s="60">
        <v>7</v>
      </c>
      <c r="C619" s="60" t="s">
        <v>138</v>
      </c>
      <c r="D619" s="60" t="s">
        <v>119</v>
      </c>
      <c r="E619" s="60" t="s">
        <v>120</v>
      </c>
      <c r="F619" s="60" t="s">
        <v>86</v>
      </c>
      <c r="G619" s="60">
        <v>2015</v>
      </c>
      <c r="H619" s="60">
        <v>82441.828125</v>
      </c>
      <c r="I619" s="60">
        <v>57925.326659999999</v>
      </c>
      <c r="J619" s="60">
        <v>24516.500243999999</v>
      </c>
      <c r="K619" s="60">
        <v>231556.375</v>
      </c>
    </row>
    <row r="620" spans="1:11">
      <c r="A620" s="61" t="str">
        <f t="shared" si="9"/>
        <v>B2 wood energyPortugal2020</v>
      </c>
      <c r="B620" s="60">
        <v>7</v>
      </c>
      <c r="C620" s="60" t="s">
        <v>138</v>
      </c>
      <c r="D620" s="60" t="s">
        <v>119</v>
      </c>
      <c r="E620" s="60" t="s">
        <v>120</v>
      </c>
      <c r="F620" s="60" t="s">
        <v>86</v>
      </c>
      <c r="G620" s="60">
        <v>2020</v>
      </c>
      <c r="H620" s="60">
        <v>89654.015625</v>
      </c>
      <c r="I620" s="60">
        <v>63003.196776999997</v>
      </c>
      <c r="J620" s="60">
        <v>26650.823241999999</v>
      </c>
      <c r="K620" s="60">
        <v>232358.328125</v>
      </c>
    </row>
    <row r="621" spans="1:11">
      <c r="A621" s="61" t="str">
        <f t="shared" si="9"/>
        <v>B2 wood energyPortugal2025</v>
      </c>
      <c r="B621" s="60">
        <v>7</v>
      </c>
      <c r="C621" s="60" t="s">
        <v>138</v>
      </c>
      <c r="D621" s="60" t="s">
        <v>119</v>
      </c>
      <c r="E621" s="60" t="s">
        <v>120</v>
      </c>
      <c r="F621" s="60" t="s">
        <v>86</v>
      </c>
      <c r="G621" s="60">
        <v>2025</v>
      </c>
      <c r="H621" s="60">
        <v>97926.609375</v>
      </c>
      <c r="I621" s="60">
        <v>68826.566894999996</v>
      </c>
      <c r="J621" s="60">
        <v>29100.038086</v>
      </c>
      <c r="K621" s="60">
        <v>234572.4375</v>
      </c>
    </row>
    <row r="622" spans="1:11">
      <c r="A622" s="61" t="str">
        <f t="shared" si="9"/>
        <v>B2 wood energyPortugal2030</v>
      </c>
      <c r="B622" s="60">
        <v>7</v>
      </c>
      <c r="C622" s="60" t="s">
        <v>138</v>
      </c>
      <c r="D622" s="60" t="s">
        <v>119</v>
      </c>
      <c r="E622" s="60" t="s">
        <v>120</v>
      </c>
      <c r="F622" s="60" t="s">
        <v>86</v>
      </c>
      <c r="G622" s="60">
        <v>2030</v>
      </c>
      <c r="H622" s="60">
        <v>104125.492188</v>
      </c>
      <c r="I622" s="60">
        <v>73202.059569999998</v>
      </c>
      <c r="J622" s="60">
        <v>30923.432129000001</v>
      </c>
      <c r="K622" s="60">
        <v>237252.8125</v>
      </c>
    </row>
    <row r="623" spans="1:11">
      <c r="A623" s="61" t="str">
        <f t="shared" si="9"/>
        <v>B2 wood energyRomania2005</v>
      </c>
      <c r="B623" s="60">
        <v>7</v>
      </c>
      <c r="C623" s="60" t="s">
        <v>138</v>
      </c>
      <c r="D623" s="60" t="s">
        <v>121</v>
      </c>
      <c r="E623" s="60" t="s">
        <v>122</v>
      </c>
      <c r="F623" s="60" t="s">
        <v>70</v>
      </c>
      <c r="G623" s="60">
        <v>2005</v>
      </c>
      <c r="H623" s="60">
        <v>552226.875</v>
      </c>
      <c r="I623" s="60">
        <v>449846.613281</v>
      </c>
      <c r="J623" s="60">
        <v>102380.259278</v>
      </c>
      <c r="K623" s="60">
        <v>467893.1875</v>
      </c>
    </row>
    <row r="624" spans="1:11">
      <c r="A624" s="61" t="str">
        <f t="shared" si="9"/>
        <v>B2 wood energyRomania2010</v>
      </c>
      <c r="B624" s="60">
        <v>7</v>
      </c>
      <c r="C624" s="60" t="s">
        <v>138</v>
      </c>
      <c r="D624" s="60" t="s">
        <v>121</v>
      </c>
      <c r="E624" s="60" t="s">
        <v>122</v>
      </c>
      <c r="F624" s="60" t="s">
        <v>70</v>
      </c>
      <c r="G624" s="60">
        <v>2010</v>
      </c>
      <c r="H624" s="60">
        <v>583813.0625</v>
      </c>
      <c r="I624" s="60">
        <v>475576.13476599997</v>
      </c>
      <c r="J624" s="60">
        <v>108236.958985</v>
      </c>
      <c r="K624" s="60">
        <v>474754.5</v>
      </c>
    </row>
    <row r="625" spans="1:11">
      <c r="A625" s="61" t="str">
        <f t="shared" si="9"/>
        <v>B2 wood energyRomania2015</v>
      </c>
      <c r="B625" s="60">
        <v>7</v>
      </c>
      <c r="C625" s="60" t="s">
        <v>138</v>
      </c>
      <c r="D625" s="60" t="s">
        <v>121</v>
      </c>
      <c r="E625" s="60" t="s">
        <v>122</v>
      </c>
      <c r="F625" s="60" t="s">
        <v>70</v>
      </c>
      <c r="G625" s="60">
        <v>2015</v>
      </c>
      <c r="H625" s="60">
        <v>613103.125</v>
      </c>
      <c r="I625" s="60">
        <v>500212.753906</v>
      </c>
      <c r="J625" s="60">
        <v>112890.37793</v>
      </c>
      <c r="K625" s="60">
        <v>482132.1875</v>
      </c>
    </row>
    <row r="626" spans="1:11">
      <c r="A626" s="61" t="str">
        <f t="shared" si="9"/>
        <v>B2 wood energyRomania2020</v>
      </c>
      <c r="B626" s="60">
        <v>7</v>
      </c>
      <c r="C626" s="60" t="s">
        <v>138</v>
      </c>
      <c r="D626" s="60" t="s">
        <v>121</v>
      </c>
      <c r="E626" s="60" t="s">
        <v>122</v>
      </c>
      <c r="F626" s="60" t="s">
        <v>70</v>
      </c>
      <c r="G626" s="60">
        <v>2020</v>
      </c>
      <c r="H626" s="60">
        <v>634352.5</v>
      </c>
      <c r="I626" s="60">
        <v>518245.84960900003</v>
      </c>
      <c r="J626" s="60">
        <v>116106.65625</v>
      </c>
      <c r="K626" s="60">
        <v>487374.09375</v>
      </c>
    </row>
    <row r="627" spans="1:11">
      <c r="A627" s="61" t="str">
        <f t="shared" si="9"/>
        <v>B2 wood energyRomania2025</v>
      </c>
      <c r="B627" s="60">
        <v>7</v>
      </c>
      <c r="C627" s="60" t="s">
        <v>138</v>
      </c>
      <c r="D627" s="60" t="s">
        <v>121</v>
      </c>
      <c r="E627" s="60" t="s">
        <v>122</v>
      </c>
      <c r="F627" s="60" t="s">
        <v>70</v>
      </c>
      <c r="G627" s="60">
        <v>2025</v>
      </c>
      <c r="H627" s="60">
        <v>660250.25</v>
      </c>
      <c r="I627" s="60">
        <v>540631.45703100006</v>
      </c>
      <c r="J627" s="60">
        <v>119618.782227</v>
      </c>
      <c r="K627" s="60">
        <v>493293.6875</v>
      </c>
    </row>
    <row r="628" spans="1:11">
      <c r="A628" s="61" t="str">
        <f t="shared" si="9"/>
        <v>B2 wood energyRomania2030</v>
      </c>
      <c r="B628" s="60">
        <v>7</v>
      </c>
      <c r="C628" s="60" t="s">
        <v>138</v>
      </c>
      <c r="D628" s="60" t="s">
        <v>121</v>
      </c>
      <c r="E628" s="60" t="s">
        <v>122</v>
      </c>
      <c r="F628" s="60" t="s">
        <v>70</v>
      </c>
      <c r="G628" s="60">
        <v>2030</v>
      </c>
      <c r="H628" s="60">
        <v>687022.0625</v>
      </c>
      <c r="I628" s="60">
        <v>563250.25585900003</v>
      </c>
      <c r="J628" s="60">
        <v>123771.735352</v>
      </c>
      <c r="K628" s="60">
        <v>499864.09375</v>
      </c>
    </row>
    <row r="629" spans="1:11">
      <c r="A629" s="61" t="str">
        <f t="shared" si="9"/>
        <v>B2 wood energySerbia2005</v>
      </c>
      <c r="B629" s="60">
        <v>7</v>
      </c>
      <c r="C629" s="60" t="s">
        <v>138</v>
      </c>
      <c r="D629" s="60" t="s">
        <v>123</v>
      </c>
      <c r="E629" s="60" t="s">
        <v>124</v>
      </c>
      <c r="F629" s="60" t="s">
        <v>58</v>
      </c>
      <c r="G629" s="60">
        <v>2005</v>
      </c>
      <c r="H629" s="60">
        <v>109671.59375</v>
      </c>
      <c r="I629" s="60">
        <v>89240.945068000001</v>
      </c>
      <c r="J629" s="60">
        <v>20430.652099999999</v>
      </c>
      <c r="K629" s="60">
        <v>66879.554688000004</v>
      </c>
    </row>
    <row r="630" spans="1:11">
      <c r="A630" s="61" t="str">
        <f t="shared" si="9"/>
        <v>B2 wood energySerbia2010</v>
      </c>
      <c r="B630" s="60">
        <v>7</v>
      </c>
      <c r="C630" s="60" t="s">
        <v>138</v>
      </c>
      <c r="D630" s="60" t="s">
        <v>123</v>
      </c>
      <c r="E630" s="60" t="s">
        <v>124</v>
      </c>
      <c r="F630" s="60" t="s">
        <v>58</v>
      </c>
      <c r="G630" s="60">
        <v>2010</v>
      </c>
      <c r="H630" s="60">
        <v>112715.21875</v>
      </c>
      <c r="I630" s="60">
        <v>91723.501220999999</v>
      </c>
      <c r="J630" s="60">
        <v>20991.714966</v>
      </c>
      <c r="K630" s="60">
        <v>66781.710938000004</v>
      </c>
    </row>
    <row r="631" spans="1:11">
      <c r="A631" s="61" t="str">
        <f t="shared" si="9"/>
        <v>B2 wood energySerbia2015</v>
      </c>
      <c r="B631" s="60">
        <v>7</v>
      </c>
      <c r="C631" s="60" t="s">
        <v>138</v>
      </c>
      <c r="D631" s="60" t="s">
        <v>123</v>
      </c>
      <c r="E631" s="60" t="s">
        <v>124</v>
      </c>
      <c r="F631" s="60" t="s">
        <v>58</v>
      </c>
      <c r="G631" s="60">
        <v>2015</v>
      </c>
      <c r="H631" s="60">
        <v>116106.898438</v>
      </c>
      <c r="I631" s="60">
        <v>94489.391113000005</v>
      </c>
      <c r="J631" s="60">
        <v>21617.507446</v>
      </c>
      <c r="K631" s="60">
        <v>66828.625</v>
      </c>
    </row>
    <row r="632" spans="1:11">
      <c r="A632" s="61" t="str">
        <f t="shared" si="9"/>
        <v>B2 wood energySerbia2020</v>
      </c>
      <c r="B632" s="60">
        <v>7</v>
      </c>
      <c r="C632" s="60" t="s">
        <v>138</v>
      </c>
      <c r="D632" s="60" t="s">
        <v>123</v>
      </c>
      <c r="E632" s="60" t="s">
        <v>124</v>
      </c>
      <c r="F632" s="60" t="s">
        <v>58</v>
      </c>
      <c r="G632" s="60">
        <v>2020</v>
      </c>
      <c r="H632" s="60">
        <v>122324.632813</v>
      </c>
      <c r="I632" s="60">
        <v>99554.737305000002</v>
      </c>
      <c r="J632" s="60">
        <v>22769.895263999999</v>
      </c>
      <c r="K632" s="60">
        <v>66830.8125</v>
      </c>
    </row>
    <row r="633" spans="1:11">
      <c r="A633" s="61" t="str">
        <f t="shared" si="9"/>
        <v>B2 wood energySerbia2025</v>
      </c>
      <c r="B633" s="60">
        <v>7</v>
      </c>
      <c r="C633" s="60" t="s">
        <v>138</v>
      </c>
      <c r="D633" s="60" t="s">
        <v>123</v>
      </c>
      <c r="E633" s="60" t="s">
        <v>124</v>
      </c>
      <c r="F633" s="60" t="s">
        <v>58</v>
      </c>
      <c r="G633" s="60">
        <v>2025</v>
      </c>
      <c r="H633" s="60">
        <v>127251.820313</v>
      </c>
      <c r="I633" s="60">
        <v>103570.17724600001</v>
      </c>
      <c r="J633" s="60">
        <v>23681.647461</v>
      </c>
      <c r="K633" s="60">
        <v>67247.328125</v>
      </c>
    </row>
    <row r="634" spans="1:11">
      <c r="A634" s="61" t="str">
        <f t="shared" si="9"/>
        <v>B2 wood energySerbia2030</v>
      </c>
      <c r="B634" s="60">
        <v>7</v>
      </c>
      <c r="C634" s="60" t="s">
        <v>138</v>
      </c>
      <c r="D634" s="60" t="s">
        <v>123</v>
      </c>
      <c r="E634" s="60" t="s">
        <v>124</v>
      </c>
      <c r="F634" s="60" t="s">
        <v>58</v>
      </c>
      <c r="G634" s="60">
        <v>2030</v>
      </c>
      <c r="H634" s="60">
        <v>132986.171875</v>
      </c>
      <c r="I634" s="60">
        <v>108242.417969</v>
      </c>
      <c r="J634" s="60">
        <v>24743.759522</v>
      </c>
      <c r="K634" s="60">
        <v>67736.242188000004</v>
      </c>
    </row>
    <row r="635" spans="1:11">
      <c r="A635" s="61" t="str">
        <f t="shared" si="9"/>
        <v>B2 wood energySweden2005</v>
      </c>
      <c r="B635" s="60">
        <v>7</v>
      </c>
      <c r="C635" s="60" t="s">
        <v>138</v>
      </c>
      <c r="D635" s="60" t="s">
        <v>125</v>
      </c>
      <c r="E635" s="60" t="s">
        <v>126</v>
      </c>
      <c r="F635" s="60" t="s">
        <v>81</v>
      </c>
      <c r="G635" s="60">
        <v>2005</v>
      </c>
      <c r="H635" s="60">
        <v>1086335.75</v>
      </c>
      <c r="I635" s="60">
        <v>815444.078125</v>
      </c>
      <c r="J635" s="60">
        <v>270891.8125</v>
      </c>
      <c r="K635" s="60">
        <v>1796521.625</v>
      </c>
    </row>
    <row r="636" spans="1:11">
      <c r="A636" s="61" t="str">
        <f t="shared" si="9"/>
        <v>B2 wood energySweden2010</v>
      </c>
      <c r="B636" s="60">
        <v>7</v>
      </c>
      <c r="C636" s="60" t="s">
        <v>138</v>
      </c>
      <c r="D636" s="60" t="s">
        <v>125</v>
      </c>
      <c r="E636" s="60" t="s">
        <v>126</v>
      </c>
      <c r="F636" s="60" t="s">
        <v>81</v>
      </c>
      <c r="G636" s="60">
        <v>2010</v>
      </c>
      <c r="H636" s="60">
        <v>1111402.25</v>
      </c>
      <c r="I636" s="60">
        <v>833925.71875</v>
      </c>
      <c r="J636" s="60">
        <v>277476.527344</v>
      </c>
      <c r="K636" s="60">
        <v>1787462.375</v>
      </c>
    </row>
    <row r="637" spans="1:11">
      <c r="A637" s="61" t="str">
        <f t="shared" si="9"/>
        <v>B2 wood energySweden2015</v>
      </c>
      <c r="B637" s="60">
        <v>7</v>
      </c>
      <c r="C637" s="60" t="s">
        <v>138</v>
      </c>
      <c r="D637" s="60" t="s">
        <v>125</v>
      </c>
      <c r="E637" s="60" t="s">
        <v>126</v>
      </c>
      <c r="F637" s="60" t="s">
        <v>81</v>
      </c>
      <c r="G637" s="60">
        <v>2015</v>
      </c>
      <c r="H637" s="60">
        <v>1139744.625</v>
      </c>
      <c r="I637" s="60">
        <v>855013.78125</v>
      </c>
      <c r="J637" s="60">
        <v>284731.050781</v>
      </c>
      <c r="K637" s="60">
        <v>1782197</v>
      </c>
    </row>
    <row r="638" spans="1:11">
      <c r="A638" s="61" t="str">
        <f t="shared" si="9"/>
        <v>B2 wood energySweden2020</v>
      </c>
      <c r="B638" s="60">
        <v>7</v>
      </c>
      <c r="C638" s="60" t="s">
        <v>138</v>
      </c>
      <c r="D638" s="60" t="s">
        <v>125</v>
      </c>
      <c r="E638" s="60" t="s">
        <v>126</v>
      </c>
      <c r="F638" s="60" t="s">
        <v>81</v>
      </c>
      <c r="G638" s="60">
        <v>2020</v>
      </c>
      <c r="H638" s="60">
        <v>1175520.25</v>
      </c>
      <c r="I638" s="60">
        <v>881828.601563</v>
      </c>
      <c r="J638" s="60">
        <v>293691.59375</v>
      </c>
      <c r="K638" s="60">
        <v>1775316.5</v>
      </c>
    </row>
    <row r="639" spans="1:11">
      <c r="A639" s="61" t="str">
        <f t="shared" si="9"/>
        <v>B2 wood energySweden2025</v>
      </c>
      <c r="B639" s="60">
        <v>7</v>
      </c>
      <c r="C639" s="60" t="s">
        <v>138</v>
      </c>
      <c r="D639" s="60" t="s">
        <v>125</v>
      </c>
      <c r="E639" s="60" t="s">
        <v>126</v>
      </c>
      <c r="F639" s="60" t="s">
        <v>81</v>
      </c>
      <c r="G639" s="60">
        <v>2025</v>
      </c>
      <c r="H639" s="60">
        <v>1213693.75</v>
      </c>
      <c r="I639" s="60">
        <v>910619.859375</v>
      </c>
      <c r="J639" s="60">
        <v>303073.765625</v>
      </c>
      <c r="K639" s="60">
        <v>1779921</v>
      </c>
    </row>
    <row r="640" spans="1:11">
      <c r="A640" s="61" t="str">
        <f t="shared" si="9"/>
        <v>B2 wood energySweden2030</v>
      </c>
      <c r="B640" s="60">
        <v>7</v>
      </c>
      <c r="C640" s="60" t="s">
        <v>138</v>
      </c>
      <c r="D640" s="60" t="s">
        <v>125</v>
      </c>
      <c r="E640" s="60" t="s">
        <v>126</v>
      </c>
      <c r="F640" s="60" t="s">
        <v>81</v>
      </c>
      <c r="G640" s="60">
        <v>2030</v>
      </c>
      <c r="H640" s="60">
        <v>1258406.75</v>
      </c>
      <c r="I640" s="60">
        <v>944544.921875</v>
      </c>
      <c r="J640" s="60">
        <v>313861.5625</v>
      </c>
      <c r="K640" s="60">
        <v>1790601.75</v>
      </c>
    </row>
    <row r="641" spans="1:11">
      <c r="A641" s="61" t="str">
        <f t="shared" si="9"/>
        <v>B2 wood energySlovenia2005</v>
      </c>
      <c r="B641" s="60">
        <v>7</v>
      </c>
      <c r="C641" s="60" t="s">
        <v>138</v>
      </c>
      <c r="D641" s="60" t="s">
        <v>127</v>
      </c>
      <c r="E641" s="60" t="s">
        <v>128</v>
      </c>
      <c r="F641" s="60" t="s">
        <v>58</v>
      </c>
      <c r="G641" s="60">
        <v>2005</v>
      </c>
      <c r="H641" s="60">
        <v>143063.53125</v>
      </c>
      <c r="I641" s="60">
        <v>111907.49096700001</v>
      </c>
      <c r="J641" s="60">
        <v>31156.040405</v>
      </c>
      <c r="K641" s="60">
        <v>87904.664063000004</v>
      </c>
    </row>
    <row r="642" spans="1:11">
      <c r="A642" s="61" t="str">
        <f t="shared" ref="A642:A705" si="10">CONCATENATE(C642,E642,G642)</f>
        <v>B2 wood energySlovenia2010</v>
      </c>
      <c r="B642" s="60">
        <v>7</v>
      </c>
      <c r="C642" s="60" t="s">
        <v>138</v>
      </c>
      <c r="D642" s="60" t="s">
        <v>127</v>
      </c>
      <c r="E642" s="60" t="s">
        <v>128</v>
      </c>
      <c r="F642" s="60" t="s">
        <v>58</v>
      </c>
      <c r="G642" s="60">
        <v>2010</v>
      </c>
      <c r="H642" s="60">
        <v>148456.296875</v>
      </c>
      <c r="I642" s="60">
        <v>116212.259521</v>
      </c>
      <c r="J642" s="60">
        <v>32244.046752999999</v>
      </c>
      <c r="K642" s="60">
        <v>89289.398438000004</v>
      </c>
    </row>
    <row r="643" spans="1:11">
      <c r="A643" s="61" t="str">
        <f t="shared" si="10"/>
        <v>B2 wood energySlovenia2015</v>
      </c>
      <c r="B643" s="60">
        <v>7</v>
      </c>
      <c r="C643" s="60" t="s">
        <v>138</v>
      </c>
      <c r="D643" s="60" t="s">
        <v>127</v>
      </c>
      <c r="E643" s="60" t="s">
        <v>128</v>
      </c>
      <c r="F643" s="60" t="s">
        <v>58</v>
      </c>
      <c r="G643" s="60">
        <v>2015</v>
      </c>
      <c r="H643" s="60">
        <v>153213.125</v>
      </c>
      <c r="I643" s="60">
        <v>120051.416992</v>
      </c>
      <c r="J643" s="60">
        <v>33161.707396999998</v>
      </c>
      <c r="K643" s="60">
        <v>90222.101563000004</v>
      </c>
    </row>
    <row r="644" spans="1:11">
      <c r="A644" s="61" t="str">
        <f t="shared" si="10"/>
        <v>B2 wood energySlovenia2020</v>
      </c>
      <c r="B644" s="60">
        <v>7</v>
      </c>
      <c r="C644" s="60" t="s">
        <v>138</v>
      </c>
      <c r="D644" s="60" t="s">
        <v>127</v>
      </c>
      <c r="E644" s="60" t="s">
        <v>128</v>
      </c>
      <c r="F644" s="60" t="s">
        <v>58</v>
      </c>
      <c r="G644" s="60">
        <v>2020</v>
      </c>
      <c r="H644" s="60">
        <v>158021.15625</v>
      </c>
      <c r="I644" s="60">
        <v>123833.393555</v>
      </c>
      <c r="J644" s="60">
        <v>34187.756103</v>
      </c>
      <c r="K644" s="60">
        <v>91341.84375</v>
      </c>
    </row>
    <row r="645" spans="1:11">
      <c r="A645" s="61" t="str">
        <f t="shared" si="10"/>
        <v>B2 wood energySlovenia2025</v>
      </c>
      <c r="B645" s="60">
        <v>7</v>
      </c>
      <c r="C645" s="60" t="s">
        <v>138</v>
      </c>
      <c r="D645" s="60" t="s">
        <v>127</v>
      </c>
      <c r="E645" s="60" t="s">
        <v>128</v>
      </c>
      <c r="F645" s="60" t="s">
        <v>58</v>
      </c>
      <c r="G645" s="60">
        <v>2025</v>
      </c>
      <c r="H645" s="60">
        <v>159702.6875</v>
      </c>
      <c r="I645" s="60">
        <v>125170.650391</v>
      </c>
      <c r="J645" s="60">
        <v>34532.039305999999</v>
      </c>
      <c r="K645" s="60">
        <v>93311.328125</v>
      </c>
    </row>
    <row r="646" spans="1:11">
      <c r="A646" s="61" t="str">
        <f t="shared" si="10"/>
        <v>B2 wood energySlovenia2030</v>
      </c>
      <c r="B646" s="60">
        <v>7</v>
      </c>
      <c r="C646" s="60" t="s">
        <v>138</v>
      </c>
      <c r="D646" s="60" t="s">
        <v>127</v>
      </c>
      <c r="E646" s="60" t="s">
        <v>128</v>
      </c>
      <c r="F646" s="60" t="s">
        <v>58</v>
      </c>
      <c r="G646" s="60">
        <v>2030</v>
      </c>
      <c r="H646" s="60">
        <v>160163.390625</v>
      </c>
      <c r="I646" s="60">
        <v>125558.204102</v>
      </c>
      <c r="J646" s="60">
        <v>34605.1875</v>
      </c>
      <c r="K646" s="60">
        <v>94782.265625</v>
      </c>
    </row>
    <row r="647" spans="1:11">
      <c r="A647" s="61" t="str">
        <f t="shared" si="10"/>
        <v>B2 wood energySlovakia2005</v>
      </c>
      <c r="B647" s="60">
        <v>7</v>
      </c>
      <c r="C647" s="60" t="s">
        <v>138</v>
      </c>
      <c r="D647" s="60" t="s">
        <v>129</v>
      </c>
      <c r="E647" s="60" t="s">
        <v>130</v>
      </c>
      <c r="F647" s="60" t="s">
        <v>70</v>
      </c>
      <c r="G647" s="60">
        <v>2005</v>
      </c>
      <c r="H647" s="60">
        <v>156743.0625</v>
      </c>
      <c r="I647" s="60">
        <v>127355.60254000001</v>
      </c>
      <c r="J647" s="60">
        <v>29387.444579999999</v>
      </c>
      <c r="K647" s="60">
        <v>159487.15625</v>
      </c>
    </row>
    <row r="648" spans="1:11">
      <c r="A648" s="61" t="str">
        <f t="shared" si="10"/>
        <v>B2 wood energySlovakia2010</v>
      </c>
      <c r="B648" s="60">
        <v>7</v>
      </c>
      <c r="C648" s="60" t="s">
        <v>138</v>
      </c>
      <c r="D648" s="60" t="s">
        <v>129</v>
      </c>
      <c r="E648" s="60" t="s">
        <v>130</v>
      </c>
      <c r="F648" s="60" t="s">
        <v>70</v>
      </c>
      <c r="G648" s="60">
        <v>2010</v>
      </c>
      <c r="H648" s="60">
        <v>157664.875</v>
      </c>
      <c r="I648" s="60">
        <v>128350.99951199999</v>
      </c>
      <c r="J648" s="60">
        <v>29313.860840000001</v>
      </c>
      <c r="K648" s="60">
        <v>161581.25</v>
      </c>
    </row>
    <row r="649" spans="1:11">
      <c r="A649" s="61" t="str">
        <f t="shared" si="10"/>
        <v>B2 wood energySlovakia2015</v>
      </c>
      <c r="B649" s="60">
        <v>7</v>
      </c>
      <c r="C649" s="60" t="s">
        <v>138</v>
      </c>
      <c r="D649" s="60" t="s">
        <v>129</v>
      </c>
      <c r="E649" s="60" t="s">
        <v>130</v>
      </c>
      <c r="F649" s="60" t="s">
        <v>70</v>
      </c>
      <c r="G649" s="60">
        <v>2015</v>
      </c>
      <c r="H649" s="60">
        <v>157522.328125</v>
      </c>
      <c r="I649" s="60">
        <v>128507.415528</v>
      </c>
      <c r="J649" s="60">
        <v>29014.906493999999</v>
      </c>
      <c r="K649" s="60">
        <v>161735.453125</v>
      </c>
    </row>
    <row r="650" spans="1:11">
      <c r="A650" s="61" t="str">
        <f t="shared" si="10"/>
        <v>B2 wood energySlovakia2020</v>
      </c>
      <c r="B650" s="60">
        <v>7</v>
      </c>
      <c r="C650" s="60" t="s">
        <v>138</v>
      </c>
      <c r="D650" s="60" t="s">
        <v>129</v>
      </c>
      <c r="E650" s="60" t="s">
        <v>130</v>
      </c>
      <c r="F650" s="60" t="s">
        <v>70</v>
      </c>
      <c r="G650" s="60">
        <v>2020</v>
      </c>
      <c r="H650" s="60">
        <v>156586.765625</v>
      </c>
      <c r="I650" s="60">
        <v>127727.671875</v>
      </c>
      <c r="J650" s="60">
        <v>28859.116944000001</v>
      </c>
      <c r="K650" s="60">
        <v>160821.28125</v>
      </c>
    </row>
    <row r="651" spans="1:11">
      <c r="A651" s="61" t="str">
        <f t="shared" si="10"/>
        <v>B2 wood energySlovakia2025</v>
      </c>
      <c r="B651" s="60">
        <v>7</v>
      </c>
      <c r="C651" s="60" t="s">
        <v>138</v>
      </c>
      <c r="D651" s="60" t="s">
        <v>129</v>
      </c>
      <c r="E651" s="60" t="s">
        <v>130</v>
      </c>
      <c r="F651" s="60" t="s">
        <v>70</v>
      </c>
      <c r="G651" s="60">
        <v>2025</v>
      </c>
      <c r="H651" s="60">
        <v>156711.171875</v>
      </c>
      <c r="I651" s="60">
        <v>127858.59668</v>
      </c>
      <c r="J651" s="60">
        <v>28852.584961</v>
      </c>
      <c r="K651" s="60">
        <v>161092.796875</v>
      </c>
    </row>
    <row r="652" spans="1:11">
      <c r="A652" s="61" t="str">
        <f t="shared" si="10"/>
        <v>B2 wood energySlovakia2030</v>
      </c>
      <c r="B652" s="60">
        <v>7</v>
      </c>
      <c r="C652" s="60" t="s">
        <v>138</v>
      </c>
      <c r="D652" s="60" t="s">
        <v>129</v>
      </c>
      <c r="E652" s="60" t="s">
        <v>130</v>
      </c>
      <c r="F652" s="60" t="s">
        <v>70</v>
      </c>
      <c r="G652" s="60">
        <v>2030</v>
      </c>
      <c r="H652" s="60">
        <v>155330.984375</v>
      </c>
      <c r="I652" s="60">
        <v>126561.815919</v>
      </c>
      <c r="J652" s="60">
        <v>28769.172608000001</v>
      </c>
      <c r="K652" s="60">
        <v>160819.484375</v>
      </c>
    </row>
    <row r="653" spans="1:11">
      <c r="A653" s="61" t="str">
        <f t="shared" si="10"/>
        <v>B2 wood energyTurkey2005</v>
      </c>
      <c r="B653" s="60">
        <v>7</v>
      </c>
      <c r="C653" s="60" t="s">
        <v>138</v>
      </c>
      <c r="D653" s="60" t="s">
        <v>131</v>
      </c>
      <c r="E653" s="60" t="s">
        <v>132</v>
      </c>
      <c r="F653" s="60" t="s">
        <v>58</v>
      </c>
      <c r="G653" s="60">
        <v>2005</v>
      </c>
      <c r="H653" s="60">
        <v>506678.90625</v>
      </c>
      <c r="I653" s="60">
        <v>357151.99121100002</v>
      </c>
      <c r="J653" s="60">
        <v>149526.93798799999</v>
      </c>
      <c r="K653" s="60">
        <v>1029153.0625</v>
      </c>
    </row>
    <row r="654" spans="1:11">
      <c r="A654" s="61" t="str">
        <f t="shared" si="10"/>
        <v>B2 wood energyTurkey2010</v>
      </c>
      <c r="B654" s="60">
        <v>7</v>
      </c>
      <c r="C654" s="60" t="s">
        <v>138</v>
      </c>
      <c r="D654" s="60" t="s">
        <v>131</v>
      </c>
      <c r="E654" s="60" t="s">
        <v>132</v>
      </c>
      <c r="F654" s="60" t="s">
        <v>58</v>
      </c>
      <c r="G654" s="60">
        <v>2010</v>
      </c>
      <c r="H654" s="60">
        <v>513845.28125</v>
      </c>
      <c r="I654" s="60">
        <v>362128.082031</v>
      </c>
      <c r="J654" s="60">
        <v>151717.18017599999</v>
      </c>
      <c r="K654" s="60">
        <v>1026564</v>
      </c>
    </row>
    <row r="655" spans="1:11">
      <c r="A655" s="61" t="str">
        <f t="shared" si="10"/>
        <v>B2 wood energyTurkey2015</v>
      </c>
      <c r="B655" s="60">
        <v>7</v>
      </c>
      <c r="C655" s="60" t="s">
        <v>138</v>
      </c>
      <c r="D655" s="60" t="s">
        <v>131</v>
      </c>
      <c r="E655" s="60" t="s">
        <v>132</v>
      </c>
      <c r="F655" s="60" t="s">
        <v>58</v>
      </c>
      <c r="G655" s="60">
        <v>2015</v>
      </c>
      <c r="H655" s="60">
        <v>516377.875</v>
      </c>
      <c r="I655" s="60">
        <v>363831.72363299999</v>
      </c>
      <c r="J655" s="60">
        <v>152546.08544900001</v>
      </c>
      <c r="K655" s="60">
        <v>1023773.4375</v>
      </c>
    </row>
    <row r="656" spans="1:11">
      <c r="A656" s="61" t="str">
        <f t="shared" si="10"/>
        <v>B2 wood energyTurkey2020</v>
      </c>
      <c r="B656" s="60">
        <v>7</v>
      </c>
      <c r="C656" s="60" t="s">
        <v>138</v>
      </c>
      <c r="D656" s="60" t="s">
        <v>131</v>
      </c>
      <c r="E656" s="60" t="s">
        <v>132</v>
      </c>
      <c r="F656" s="60" t="s">
        <v>58</v>
      </c>
      <c r="G656" s="60">
        <v>2020</v>
      </c>
      <c r="H656" s="60">
        <v>516744.59375</v>
      </c>
      <c r="I656" s="60">
        <v>364007.93554699997</v>
      </c>
      <c r="J656" s="60">
        <v>152736.64404300001</v>
      </c>
      <c r="K656" s="60">
        <v>1019626.1875</v>
      </c>
    </row>
    <row r="657" spans="1:11">
      <c r="A657" s="61" t="str">
        <f t="shared" si="10"/>
        <v>B2 wood energyTurkey2025</v>
      </c>
      <c r="B657" s="60">
        <v>7</v>
      </c>
      <c r="C657" s="60" t="s">
        <v>138</v>
      </c>
      <c r="D657" s="60" t="s">
        <v>131</v>
      </c>
      <c r="E657" s="60" t="s">
        <v>132</v>
      </c>
      <c r="F657" s="60" t="s">
        <v>58</v>
      </c>
      <c r="G657" s="60">
        <v>2025</v>
      </c>
      <c r="H657" s="60">
        <v>513789.59375</v>
      </c>
      <c r="I657" s="60">
        <v>361846.96386700001</v>
      </c>
      <c r="J657" s="60">
        <v>151942.53955099999</v>
      </c>
      <c r="K657" s="60">
        <v>1017549.5625</v>
      </c>
    </row>
    <row r="658" spans="1:11">
      <c r="A658" s="61" t="str">
        <f t="shared" si="10"/>
        <v>B2 wood energyTurkey2030</v>
      </c>
      <c r="B658" s="60">
        <v>7</v>
      </c>
      <c r="C658" s="60" t="s">
        <v>138</v>
      </c>
      <c r="D658" s="60" t="s">
        <v>131</v>
      </c>
      <c r="E658" s="60" t="s">
        <v>132</v>
      </c>
      <c r="F658" s="60" t="s">
        <v>58</v>
      </c>
      <c r="G658" s="60">
        <v>2030</v>
      </c>
      <c r="H658" s="60">
        <v>510686.8125</v>
      </c>
      <c r="I658" s="60">
        <v>359596.75878999999</v>
      </c>
      <c r="J658" s="60">
        <v>151090.025391</v>
      </c>
      <c r="K658" s="60">
        <v>1015894.625</v>
      </c>
    </row>
    <row r="659" spans="1:11">
      <c r="A659" s="61" t="str">
        <f t="shared" si="10"/>
        <v>B2 wood energyUkraine2005</v>
      </c>
      <c r="B659" s="60">
        <v>7</v>
      </c>
      <c r="C659" s="60" t="s">
        <v>138</v>
      </c>
      <c r="D659" s="60" t="s">
        <v>133</v>
      </c>
      <c r="E659" s="60" t="s">
        <v>134</v>
      </c>
      <c r="F659" s="60" t="s">
        <v>61</v>
      </c>
      <c r="G659" s="60">
        <v>2005</v>
      </c>
      <c r="H659" s="60">
        <v>566251.625</v>
      </c>
      <c r="I659" s="60">
        <v>446387.20507899998</v>
      </c>
      <c r="J659" s="60">
        <v>119864.344727</v>
      </c>
      <c r="K659" s="60">
        <v>623855</v>
      </c>
    </row>
    <row r="660" spans="1:11">
      <c r="A660" s="61" t="str">
        <f t="shared" si="10"/>
        <v>B2 wood energyUkraine2010</v>
      </c>
      <c r="B660" s="60">
        <v>7</v>
      </c>
      <c r="C660" s="60" t="s">
        <v>138</v>
      </c>
      <c r="D660" s="60" t="s">
        <v>133</v>
      </c>
      <c r="E660" s="60" t="s">
        <v>134</v>
      </c>
      <c r="F660" s="60" t="s">
        <v>61</v>
      </c>
      <c r="G660" s="60">
        <v>2010</v>
      </c>
      <c r="H660" s="60">
        <v>576787.0625</v>
      </c>
      <c r="I660" s="60">
        <v>455104.277344</v>
      </c>
      <c r="J660" s="60">
        <v>121682.806641</v>
      </c>
      <c r="K660" s="60">
        <v>624618.4375</v>
      </c>
    </row>
    <row r="661" spans="1:11">
      <c r="A661" s="61" t="str">
        <f t="shared" si="10"/>
        <v>B2 wood energyUkraine2015</v>
      </c>
      <c r="B661" s="60">
        <v>7</v>
      </c>
      <c r="C661" s="60" t="s">
        <v>138</v>
      </c>
      <c r="D661" s="60" t="s">
        <v>133</v>
      </c>
      <c r="E661" s="60" t="s">
        <v>134</v>
      </c>
      <c r="F661" s="60" t="s">
        <v>61</v>
      </c>
      <c r="G661" s="60">
        <v>2015</v>
      </c>
      <c r="H661" s="60">
        <v>582022.375</v>
      </c>
      <c r="I661" s="60">
        <v>459748.34375100001</v>
      </c>
      <c r="J661" s="60">
        <v>122274.112305</v>
      </c>
      <c r="K661" s="60">
        <v>619201.5</v>
      </c>
    </row>
    <row r="662" spans="1:11">
      <c r="A662" s="61" t="str">
        <f t="shared" si="10"/>
        <v>B2 wood energyUkraine2020</v>
      </c>
      <c r="B662" s="60">
        <v>7</v>
      </c>
      <c r="C662" s="60" t="s">
        <v>138</v>
      </c>
      <c r="D662" s="60" t="s">
        <v>133</v>
      </c>
      <c r="E662" s="60" t="s">
        <v>134</v>
      </c>
      <c r="F662" s="60" t="s">
        <v>61</v>
      </c>
      <c r="G662" s="60">
        <v>2020</v>
      </c>
      <c r="H662" s="60">
        <v>587523.0625</v>
      </c>
      <c r="I662" s="60">
        <v>464591.273438</v>
      </c>
      <c r="J662" s="60">
        <v>122931.782227</v>
      </c>
      <c r="K662" s="60">
        <v>614515.25</v>
      </c>
    </row>
    <row r="663" spans="1:11">
      <c r="A663" s="61" t="str">
        <f t="shared" si="10"/>
        <v>B2 wood energyUkraine2025</v>
      </c>
      <c r="B663" s="60">
        <v>7</v>
      </c>
      <c r="C663" s="60" t="s">
        <v>138</v>
      </c>
      <c r="D663" s="60" t="s">
        <v>133</v>
      </c>
      <c r="E663" s="60" t="s">
        <v>134</v>
      </c>
      <c r="F663" s="60" t="s">
        <v>61</v>
      </c>
      <c r="G663" s="60">
        <v>2025</v>
      </c>
      <c r="H663" s="60">
        <v>591222.1875</v>
      </c>
      <c r="I663" s="60">
        <v>468167.26953200001</v>
      </c>
      <c r="J663" s="60">
        <v>123054.928711</v>
      </c>
      <c r="K663" s="60">
        <v>611094.875</v>
      </c>
    </row>
    <row r="664" spans="1:11">
      <c r="A664" s="61" t="str">
        <f t="shared" si="10"/>
        <v>B2 wood energyUkraine2030</v>
      </c>
      <c r="B664" s="60">
        <v>7</v>
      </c>
      <c r="C664" s="60" t="s">
        <v>138</v>
      </c>
      <c r="D664" s="60" t="s">
        <v>133</v>
      </c>
      <c r="E664" s="60" t="s">
        <v>134</v>
      </c>
      <c r="F664" s="60" t="s">
        <v>61</v>
      </c>
      <c r="G664" s="60">
        <v>2030</v>
      </c>
      <c r="H664" s="60">
        <v>595811.8125</v>
      </c>
      <c r="I664" s="60">
        <v>472212.83789099997</v>
      </c>
      <c r="J664" s="60">
        <v>123599.01904299999</v>
      </c>
      <c r="K664" s="60">
        <v>608936.3125</v>
      </c>
    </row>
    <row r="665" spans="1:11">
      <c r="A665" s="61" t="str">
        <f t="shared" si="10"/>
        <v>B2 wood energyUnited Kingdom2005</v>
      </c>
      <c r="B665" s="60">
        <v>7</v>
      </c>
      <c r="C665" s="60" t="s">
        <v>138</v>
      </c>
      <c r="D665" s="60" t="s">
        <v>135</v>
      </c>
      <c r="E665" s="60" t="s">
        <v>136</v>
      </c>
      <c r="F665" s="60" t="s">
        <v>70</v>
      </c>
      <c r="G665" s="60">
        <v>2005</v>
      </c>
      <c r="H665" s="60">
        <v>147555.921875</v>
      </c>
      <c r="I665" s="60">
        <v>115948.5625</v>
      </c>
      <c r="J665" s="60">
        <v>31607.355468999998</v>
      </c>
      <c r="K665" s="60">
        <v>195162.90625</v>
      </c>
    </row>
    <row r="666" spans="1:11">
      <c r="A666" s="61" t="str">
        <f t="shared" si="10"/>
        <v>B2 wood energyUnited Kingdom2010</v>
      </c>
      <c r="B666" s="60">
        <v>7</v>
      </c>
      <c r="C666" s="60" t="s">
        <v>138</v>
      </c>
      <c r="D666" s="60" t="s">
        <v>135</v>
      </c>
      <c r="E666" s="60" t="s">
        <v>136</v>
      </c>
      <c r="F666" s="60" t="s">
        <v>70</v>
      </c>
      <c r="G666" s="60">
        <v>2010</v>
      </c>
      <c r="H666" s="60">
        <v>155831.09375</v>
      </c>
      <c r="I666" s="60">
        <v>122537.514648</v>
      </c>
      <c r="J666" s="60">
        <v>33293.552490000002</v>
      </c>
      <c r="K666" s="60">
        <v>195890.296875</v>
      </c>
    </row>
    <row r="667" spans="1:11">
      <c r="A667" s="61" t="str">
        <f t="shared" si="10"/>
        <v>B2 wood energyUnited Kingdom2015</v>
      </c>
      <c r="B667" s="60">
        <v>7</v>
      </c>
      <c r="C667" s="60" t="s">
        <v>138</v>
      </c>
      <c r="D667" s="60" t="s">
        <v>135</v>
      </c>
      <c r="E667" s="60" t="s">
        <v>136</v>
      </c>
      <c r="F667" s="60" t="s">
        <v>70</v>
      </c>
      <c r="G667" s="60">
        <v>2015</v>
      </c>
      <c r="H667" s="60">
        <v>165732.375</v>
      </c>
      <c r="I667" s="60">
        <v>130388.374024</v>
      </c>
      <c r="J667" s="60">
        <v>35344.010254000001</v>
      </c>
      <c r="K667" s="60">
        <v>196793.96875</v>
      </c>
    </row>
    <row r="668" spans="1:11">
      <c r="A668" s="61" t="str">
        <f t="shared" si="10"/>
        <v>B2 wood energyUnited Kingdom2020</v>
      </c>
      <c r="B668" s="60">
        <v>7</v>
      </c>
      <c r="C668" s="60" t="s">
        <v>138</v>
      </c>
      <c r="D668" s="60" t="s">
        <v>135</v>
      </c>
      <c r="E668" s="60" t="s">
        <v>136</v>
      </c>
      <c r="F668" s="60" t="s">
        <v>70</v>
      </c>
      <c r="G668" s="60">
        <v>2020</v>
      </c>
      <c r="H668" s="60">
        <v>173545.640625</v>
      </c>
      <c r="I668" s="60">
        <v>136587.65625100001</v>
      </c>
      <c r="J668" s="60">
        <v>36957.937011000002</v>
      </c>
      <c r="K668" s="60">
        <v>196758.890625</v>
      </c>
    </row>
    <row r="669" spans="1:11">
      <c r="A669" s="61" t="str">
        <f t="shared" si="10"/>
        <v>B2 wood energyUnited Kingdom2025</v>
      </c>
      <c r="B669" s="60">
        <v>7</v>
      </c>
      <c r="C669" s="60" t="s">
        <v>138</v>
      </c>
      <c r="D669" s="60" t="s">
        <v>135</v>
      </c>
      <c r="E669" s="60" t="s">
        <v>136</v>
      </c>
      <c r="F669" s="60" t="s">
        <v>70</v>
      </c>
      <c r="G669" s="60">
        <v>2025</v>
      </c>
      <c r="H669" s="60">
        <v>181322.171875</v>
      </c>
      <c r="I669" s="60">
        <v>142848.30957099999</v>
      </c>
      <c r="J669" s="60">
        <v>38473.848388999999</v>
      </c>
      <c r="K669" s="60">
        <v>197712.40625</v>
      </c>
    </row>
    <row r="670" spans="1:11">
      <c r="A670" s="61" t="str">
        <f t="shared" si="10"/>
        <v>B2 wood energyUnited Kingdom2030</v>
      </c>
      <c r="B670" s="60">
        <v>7</v>
      </c>
      <c r="C670" s="60" t="s">
        <v>138</v>
      </c>
      <c r="D670" s="60" t="s">
        <v>135</v>
      </c>
      <c r="E670" s="60" t="s">
        <v>136</v>
      </c>
      <c r="F670" s="60" t="s">
        <v>70</v>
      </c>
      <c r="G670" s="60">
        <v>2030</v>
      </c>
      <c r="H670" s="60">
        <v>188756.84375</v>
      </c>
      <c r="I670" s="60">
        <v>148759.958985</v>
      </c>
      <c r="J670" s="60">
        <v>39996.895751999997</v>
      </c>
      <c r="K670" s="60">
        <v>198731.09375</v>
      </c>
    </row>
    <row r="671" spans="1:11">
      <c r="A671" s="61" t="str">
        <f t="shared" si="10"/>
        <v>B2 biodiversityAlbania2005</v>
      </c>
      <c r="B671" s="60">
        <v>8</v>
      </c>
      <c r="C671" s="60" t="s">
        <v>139</v>
      </c>
      <c r="D671" s="60" t="s">
        <v>56</v>
      </c>
      <c r="E671" s="60" t="s">
        <v>57</v>
      </c>
      <c r="F671" s="60" t="s">
        <v>58</v>
      </c>
      <c r="G671" s="60">
        <v>2005</v>
      </c>
      <c r="H671" s="60">
        <v>25078.074218999998</v>
      </c>
      <c r="I671" s="60">
        <v>19625.077759</v>
      </c>
      <c r="J671" s="60">
        <v>5452.9961249999997</v>
      </c>
      <c r="K671" s="60">
        <v>27975.125</v>
      </c>
    </row>
    <row r="672" spans="1:11">
      <c r="A672" s="61" t="str">
        <f t="shared" si="10"/>
        <v>B2 biodiversityAlbania2010</v>
      </c>
      <c r="B672" s="60">
        <v>8</v>
      </c>
      <c r="C672" s="60" t="s">
        <v>139</v>
      </c>
      <c r="D672" s="60" t="s">
        <v>56</v>
      </c>
      <c r="E672" s="60" t="s">
        <v>57</v>
      </c>
      <c r="F672" s="60" t="s">
        <v>58</v>
      </c>
      <c r="G672" s="60">
        <v>2010</v>
      </c>
      <c r="H672" s="60">
        <v>26249.828125</v>
      </c>
      <c r="I672" s="60">
        <v>20567.646789999999</v>
      </c>
      <c r="J672" s="60">
        <v>5682.1827089999997</v>
      </c>
      <c r="K672" s="60">
        <v>28295.244140999999</v>
      </c>
    </row>
    <row r="673" spans="1:11">
      <c r="A673" s="61" t="str">
        <f t="shared" si="10"/>
        <v>B2 biodiversityAlbania2015</v>
      </c>
      <c r="B673" s="60">
        <v>8</v>
      </c>
      <c r="C673" s="60" t="s">
        <v>139</v>
      </c>
      <c r="D673" s="60" t="s">
        <v>56</v>
      </c>
      <c r="E673" s="60" t="s">
        <v>57</v>
      </c>
      <c r="F673" s="60" t="s">
        <v>58</v>
      </c>
      <c r="G673" s="60">
        <v>2015</v>
      </c>
      <c r="H673" s="60">
        <v>26951.818359000001</v>
      </c>
      <c r="I673" s="60">
        <v>21159.921020000002</v>
      </c>
      <c r="J673" s="60">
        <v>5791.8950500000001</v>
      </c>
      <c r="K673" s="60">
        <v>28440.646484000001</v>
      </c>
    </row>
    <row r="674" spans="1:11">
      <c r="A674" s="61" t="str">
        <f t="shared" si="10"/>
        <v>B2 biodiversityAlbania2020</v>
      </c>
      <c r="B674" s="60">
        <v>8</v>
      </c>
      <c r="C674" s="60" t="s">
        <v>139</v>
      </c>
      <c r="D674" s="60" t="s">
        <v>56</v>
      </c>
      <c r="E674" s="60" t="s">
        <v>57</v>
      </c>
      <c r="F674" s="60" t="s">
        <v>58</v>
      </c>
      <c r="G674" s="60">
        <v>2020</v>
      </c>
      <c r="H674" s="60">
        <v>27432.511718999998</v>
      </c>
      <c r="I674" s="60">
        <v>21595.626831000001</v>
      </c>
      <c r="J674" s="60">
        <v>5836.8882450000001</v>
      </c>
      <c r="K674" s="60">
        <v>28434.794922000001</v>
      </c>
    </row>
    <row r="675" spans="1:11">
      <c r="A675" s="61" t="str">
        <f t="shared" si="10"/>
        <v>B2 biodiversityAlbania2025</v>
      </c>
      <c r="B675" s="60">
        <v>8</v>
      </c>
      <c r="C675" s="60" t="s">
        <v>139</v>
      </c>
      <c r="D675" s="60" t="s">
        <v>56</v>
      </c>
      <c r="E675" s="60" t="s">
        <v>57</v>
      </c>
      <c r="F675" s="60" t="s">
        <v>58</v>
      </c>
      <c r="G675" s="60">
        <v>2025</v>
      </c>
      <c r="H675" s="60">
        <v>27721.498047000001</v>
      </c>
      <c r="I675" s="60">
        <v>21913.889221000001</v>
      </c>
      <c r="J675" s="60">
        <v>5807.6083070000004</v>
      </c>
      <c r="K675" s="60">
        <v>28337.96875</v>
      </c>
    </row>
    <row r="676" spans="1:11">
      <c r="A676" s="61" t="str">
        <f t="shared" si="10"/>
        <v>B2 biodiversityAlbania2030</v>
      </c>
      <c r="B676" s="60">
        <v>8</v>
      </c>
      <c r="C676" s="60" t="s">
        <v>139</v>
      </c>
      <c r="D676" s="60" t="s">
        <v>56</v>
      </c>
      <c r="E676" s="60" t="s">
        <v>57</v>
      </c>
      <c r="F676" s="60" t="s">
        <v>58</v>
      </c>
      <c r="G676" s="60">
        <v>2030</v>
      </c>
      <c r="H676" s="60">
        <v>27833.003906000002</v>
      </c>
      <c r="I676" s="60">
        <v>22115.666625999998</v>
      </c>
      <c r="J676" s="60">
        <v>5717.3386840000003</v>
      </c>
      <c r="K676" s="60">
        <v>28149.958984000001</v>
      </c>
    </row>
    <row r="677" spans="1:11">
      <c r="A677" s="61" t="str">
        <f t="shared" si="10"/>
        <v>B2 biodiversityAustria2005</v>
      </c>
      <c r="B677" s="60">
        <v>8</v>
      </c>
      <c r="C677" s="60" t="s">
        <v>139</v>
      </c>
      <c r="D677" s="60" t="s">
        <v>59</v>
      </c>
      <c r="E677" s="60" t="s">
        <v>60</v>
      </c>
      <c r="F677" s="60" t="s">
        <v>61</v>
      </c>
      <c r="G677" s="60">
        <v>2005</v>
      </c>
      <c r="H677" s="60">
        <v>391075.875</v>
      </c>
      <c r="I677" s="60">
        <v>302145.93164099997</v>
      </c>
      <c r="J677" s="60">
        <v>88929.989746000007</v>
      </c>
      <c r="K677" s="60">
        <v>432413.96875</v>
      </c>
    </row>
    <row r="678" spans="1:11">
      <c r="A678" s="61" t="str">
        <f t="shared" si="10"/>
        <v>B2 biodiversityAustria2010</v>
      </c>
      <c r="B678" s="60">
        <v>8</v>
      </c>
      <c r="C678" s="60" t="s">
        <v>139</v>
      </c>
      <c r="D678" s="60" t="s">
        <v>59</v>
      </c>
      <c r="E678" s="60" t="s">
        <v>60</v>
      </c>
      <c r="F678" s="60" t="s">
        <v>61</v>
      </c>
      <c r="G678" s="60">
        <v>2010</v>
      </c>
      <c r="H678" s="60">
        <v>393324.875</v>
      </c>
      <c r="I678" s="60">
        <v>303404.40429699997</v>
      </c>
      <c r="J678" s="60">
        <v>89920.439454000007</v>
      </c>
      <c r="K678" s="60">
        <v>439195.21875</v>
      </c>
    </row>
    <row r="679" spans="1:11">
      <c r="A679" s="61" t="str">
        <f t="shared" si="10"/>
        <v>B2 biodiversityAustria2015</v>
      </c>
      <c r="B679" s="60">
        <v>8</v>
      </c>
      <c r="C679" s="60" t="s">
        <v>139</v>
      </c>
      <c r="D679" s="60" t="s">
        <v>59</v>
      </c>
      <c r="E679" s="60" t="s">
        <v>60</v>
      </c>
      <c r="F679" s="60" t="s">
        <v>61</v>
      </c>
      <c r="G679" s="60">
        <v>2015</v>
      </c>
      <c r="H679" s="60">
        <v>394980.125</v>
      </c>
      <c r="I679" s="60">
        <v>304511.34179699997</v>
      </c>
      <c r="J679" s="60">
        <v>90468.784180000002</v>
      </c>
      <c r="K679" s="60">
        <v>444583.28125</v>
      </c>
    </row>
    <row r="680" spans="1:11">
      <c r="A680" s="61" t="str">
        <f t="shared" si="10"/>
        <v>B2 biodiversityAustria2020</v>
      </c>
      <c r="B680" s="60">
        <v>8</v>
      </c>
      <c r="C680" s="60" t="s">
        <v>139</v>
      </c>
      <c r="D680" s="60" t="s">
        <v>59</v>
      </c>
      <c r="E680" s="60" t="s">
        <v>60</v>
      </c>
      <c r="F680" s="60" t="s">
        <v>61</v>
      </c>
      <c r="G680" s="60">
        <v>2020</v>
      </c>
      <c r="H680" s="60">
        <v>404472</v>
      </c>
      <c r="I680" s="60">
        <v>311310.835938</v>
      </c>
      <c r="J680" s="60">
        <v>93161.216797000001</v>
      </c>
      <c r="K680" s="60">
        <v>447924.875</v>
      </c>
    </row>
    <row r="681" spans="1:11">
      <c r="A681" s="61" t="str">
        <f t="shared" si="10"/>
        <v>B2 biodiversityAustria2025</v>
      </c>
      <c r="B681" s="60">
        <v>8</v>
      </c>
      <c r="C681" s="60" t="s">
        <v>139</v>
      </c>
      <c r="D681" s="60" t="s">
        <v>59</v>
      </c>
      <c r="E681" s="60" t="s">
        <v>60</v>
      </c>
      <c r="F681" s="60" t="s">
        <v>61</v>
      </c>
      <c r="G681" s="60">
        <v>2025</v>
      </c>
      <c r="H681" s="60">
        <v>418498.59375</v>
      </c>
      <c r="I681" s="60">
        <v>321976.847656</v>
      </c>
      <c r="J681" s="60">
        <v>96521.769042999993</v>
      </c>
      <c r="K681" s="60">
        <v>452103.59375</v>
      </c>
    </row>
    <row r="682" spans="1:11">
      <c r="A682" s="61" t="str">
        <f t="shared" si="10"/>
        <v>B2 biodiversityAustria2030</v>
      </c>
      <c r="B682" s="60">
        <v>8</v>
      </c>
      <c r="C682" s="60" t="s">
        <v>139</v>
      </c>
      <c r="D682" s="60" t="s">
        <v>59</v>
      </c>
      <c r="E682" s="60" t="s">
        <v>60</v>
      </c>
      <c r="F682" s="60" t="s">
        <v>61</v>
      </c>
      <c r="G682" s="60">
        <v>2030</v>
      </c>
      <c r="H682" s="60">
        <v>429643.28125</v>
      </c>
      <c r="I682" s="60">
        <v>330073.72851500002</v>
      </c>
      <c r="J682" s="60">
        <v>99569.560547000001</v>
      </c>
      <c r="K682" s="60">
        <v>456351.5625</v>
      </c>
    </row>
    <row r="683" spans="1:11">
      <c r="A683" s="61" t="str">
        <f t="shared" si="10"/>
        <v>B2 biodiversityBosnia and Herzegovina2010</v>
      </c>
      <c r="B683" s="60">
        <v>8</v>
      </c>
      <c r="C683" s="60" t="s">
        <v>139</v>
      </c>
      <c r="D683" s="60" t="s">
        <v>62</v>
      </c>
      <c r="E683" s="60" t="s">
        <v>63</v>
      </c>
      <c r="F683" s="60" t="s">
        <v>58</v>
      </c>
      <c r="G683" s="60">
        <v>2010</v>
      </c>
      <c r="H683" s="60">
        <v>92309.796875</v>
      </c>
      <c r="I683" s="60">
        <v>64198.648680999999</v>
      </c>
      <c r="J683" s="60">
        <v>28111.148926000002</v>
      </c>
      <c r="K683" s="60">
        <v>99679.554688000004</v>
      </c>
    </row>
    <row r="684" spans="1:11">
      <c r="A684" s="61" t="str">
        <f t="shared" si="10"/>
        <v>B2 biodiversityBosnia and Herzegovina2015</v>
      </c>
      <c r="B684" s="60">
        <v>8</v>
      </c>
      <c r="C684" s="60" t="s">
        <v>139</v>
      </c>
      <c r="D684" s="60" t="s">
        <v>62</v>
      </c>
      <c r="E684" s="60" t="s">
        <v>63</v>
      </c>
      <c r="F684" s="60" t="s">
        <v>58</v>
      </c>
      <c r="G684" s="60">
        <v>2015</v>
      </c>
      <c r="H684" s="60">
        <v>91975.679688000004</v>
      </c>
      <c r="I684" s="60">
        <v>63966.280030000002</v>
      </c>
      <c r="J684" s="60">
        <v>28009.401306</v>
      </c>
      <c r="K684" s="60">
        <v>99679.554688000004</v>
      </c>
    </row>
    <row r="685" spans="1:11">
      <c r="A685" s="61" t="str">
        <f t="shared" si="10"/>
        <v>B2 biodiversityBosnia and Herzegovina2020</v>
      </c>
      <c r="B685" s="60">
        <v>8</v>
      </c>
      <c r="C685" s="60" t="s">
        <v>139</v>
      </c>
      <c r="D685" s="60" t="s">
        <v>62</v>
      </c>
      <c r="E685" s="60" t="s">
        <v>63</v>
      </c>
      <c r="F685" s="60" t="s">
        <v>58</v>
      </c>
      <c r="G685" s="60">
        <v>2020</v>
      </c>
      <c r="H685" s="60">
        <v>92059.195313000004</v>
      </c>
      <c r="I685" s="60">
        <v>64024.362305000002</v>
      </c>
      <c r="J685" s="60">
        <v>28034.835144000001</v>
      </c>
      <c r="K685" s="60">
        <v>99658.664063000004</v>
      </c>
    </row>
    <row r="686" spans="1:11">
      <c r="A686" s="61" t="str">
        <f t="shared" si="10"/>
        <v>B2 biodiversityBosnia and Herzegovina2025</v>
      </c>
      <c r="B686" s="60">
        <v>8</v>
      </c>
      <c r="C686" s="60" t="s">
        <v>139</v>
      </c>
      <c r="D686" s="60" t="s">
        <v>62</v>
      </c>
      <c r="E686" s="60" t="s">
        <v>63</v>
      </c>
      <c r="F686" s="60" t="s">
        <v>58</v>
      </c>
      <c r="G686" s="60">
        <v>2025</v>
      </c>
      <c r="H686" s="60">
        <v>91975.664063000004</v>
      </c>
      <c r="I686" s="60">
        <v>63966.270020999997</v>
      </c>
      <c r="J686" s="60">
        <v>28009.397278</v>
      </c>
      <c r="K686" s="60">
        <v>99673.125</v>
      </c>
    </row>
    <row r="687" spans="1:11">
      <c r="A687" s="61" t="str">
        <f t="shared" si="10"/>
        <v>B2 biodiversityBosnia and Herzegovina2030</v>
      </c>
      <c r="B687" s="60">
        <v>8</v>
      </c>
      <c r="C687" s="60" t="s">
        <v>139</v>
      </c>
      <c r="D687" s="60" t="s">
        <v>62</v>
      </c>
      <c r="E687" s="60" t="s">
        <v>63</v>
      </c>
      <c r="F687" s="60" t="s">
        <v>58</v>
      </c>
      <c r="G687" s="60">
        <v>2030</v>
      </c>
      <c r="H687" s="60">
        <v>92059.195313000004</v>
      </c>
      <c r="I687" s="60">
        <v>64024.362305000002</v>
      </c>
      <c r="J687" s="60">
        <v>28034.835144000001</v>
      </c>
      <c r="K687" s="60">
        <v>99654.78125</v>
      </c>
    </row>
    <row r="688" spans="1:11">
      <c r="A688" s="61" t="str">
        <f t="shared" si="10"/>
        <v>B2 biodiversityBelgium2005</v>
      </c>
      <c r="B688" s="60">
        <v>8</v>
      </c>
      <c r="C688" s="60" t="s">
        <v>139</v>
      </c>
      <c r="D688" s="60" t="s">
        <v>64</v>
      </c>
      <c r="E688" s="60" t="s">
        <v>65</v>
      </c>
      <c r="F688" s="60" t="s">
        <v>61</v>
      </c>
      <c r="G688" s="60">
        <v>2005</v>
      </c>
      <c r="H688" s="60">
        <v>63397.667969000002</v>
      </c>
      <c r="I688" s="60">
        <v>51313.774658000002</v>
      </c>
      <c r="J688" s="60">
        <v>12083.896484000001</v>
      </c>
      <c r="K688" s="60">
        <v>73561.898438000004</v>
      </c>
    </row>
    <row r="689" spans="1:11">
      <c r="A689" s="61" t="str">
        <f t="shared" si="10"/>
        <v>B2 biodiversityBelgium2010</v>
      </c>
      <c r="B689" s="60">
        <v>8</v>
      </c>
      <c r="C689" s="60" t="s">
        <v>139</v>
      </c>
      <c r="D689" s="60" t="s">
        <v>64</v>
      </c>
      <c r="E689" s="60" t="s">
        <v>65</v>
      </c>
      <c r="F689" s="60" t="s">
        <v>61</v>
      </c>
      <c r="G689" s="60">
        <v>2010</v>
      </c>
      <c r="H689" s="60">
        <v>67396.484375</v>
      </c>
      <c r="I689" s="60">
        <v>54410.611573000002</v>
      </c>
      <c r="J689" s="60">
        <v>12985.879883</v>
      </c>
      <c r="K689" s="60">
        <v>73186.414063000004</v>
      </c>
    </row>
    <row r="690" spans="1:11">
      <c r="A690" s="61" t="str">
        <f t="shared" si="10"/>
        <v>B2 biodiversityBelgium2015</v>
      </c>
      <c r="B690" s="60">
        <v>8</v>
      </c>
      <c r="C690" s="60" t="s">
        <v>139</v>
      </c>
      <c r="D690" s="60" t="s">
        <v>64</v>
      </c>
      <c r="E690" s="60" t="s">
        <v>65</v>
      </c>
      <c r="F690" s="60" t="s">
        <v>61</v>
      </c>
      <c r="G690" s="60">
        <v>2015</v>
      </c>
      <c r="H690" s="60">
        <v>70307.6875</v>
      </c>
      <c r="I690" s="60">
        <v>56673.007812999997</v>
      </c>
      <c r="J690" s="60">
        <v>13634.679077000001</v>
      </c>
      <c r="K690" s="60">
        <v>73285.992188000004</v>
      </c>
    </row>
    <row r="691" spans="1:11">
      <c r="A691" s="61" t="str">
        <f t="shared" si="10"/>
        <v>B2 biodiversityBelgium2020</v>
      </c>
      <c r="B691" s="60">
        <v>8</v>
      </c>
      <c r="C691" s="60" t="s">
        <v>139</v>
      </c>
      <c r="D691" s="60" t="s">
        <v>64</v>
      </c>
      <c r="E691" s="60" t="s">
        <v>65</v>
      </c>
      <c r="F691" s="60" t="s">
        <v>61</v>
      </c>
      <c r="G691" s="60">
        <v>2020</v>
      </c>
      <c r="H691" s="60">
        <v>73650.757813000004</v>
      </c>
      <c r="I691" s="60">
        <v>59275.231690000001</v>
      </c>
      <c r="J691" s="60">
        <v>14375.526489</v>
      </c>
      <c r="K691" s="60">
        <v>73580.515625</v>
      </c>
    </row>
    <row r="692" spans="1:11">
      <c r="A692" s="61" t="str">
        <f t="shared" si="10"/>
        <v>B2 biodiversityBelgium2025</v>
      </c>
      <c r="B692" s="60">
        <v>8</v>
      </c>
      <c r="C692" s="60" t="s">
        <v>139</v>
      </c>
      <c r="D692" s="60" t="s">
        <v>64</v>
      </c>
      <c r="E692" s="60" t="s">
        <v>65</v>
      </c>
      <c r="F692" s="60" t="s">
        <v>61</v>
      </c>
      <c r="G692" s="60">
        <v>2025</v>
      </c>
      <c r="H692" s="60">
        <v>76555.414063000004</v>
      </c>
      <c r="I692" s="60">
        <v>61521.414306999999</v>
      </c>
      <c r="J692" s="60">
        <v>15034.007079999999</v>
      </c>
      <c r="K692" s="60">
        <v>73903.304688000004</v>
      </c>
    </row>
    <row r="693" spans="1:11">
      <c r="A693" s="61" t="str">
        <f t="shared" si="10"/>
        <v>B2 biodiversityBelgium2030</v>
      </c>
      <c r="B693" s="60">
        <v>8</v>
      </c>
      <c r="C693" s="60" t="s">
        <v>139</v>
      </c>
      <c r="D693" s="60" t="s">
        <v>64</v>
      </c>
      <c r="E693" s="60" t="s">
        <v>65</v>
      </c>
      <c r="F693" s="60" t="s">
        <v>61</v>
      </c>
      <c r="G693" s="60">
        <v>2030</v>
      </c>
      <c r="H693" s="60">
        <v>78174.539063000004</v>
      </c>
      <c r="I693" s="60">
        <v>62691.375733000001</v>
      </c>
      <c r="J693" s="60">
        <v>15483.154175</v>
      </c>
      <c r="K693" s="60">
        <v>74449.304688000004</v>
      </c>
    </row>
    <row r="694" spans="1:11">
      <c r="A694" s="61" t="str">
        <f t="shared" si="10"/>
        <v>B2 biodiversityBulgaria2005</v>
      </c>
      <c r="B694" s="60">
        <v>8</v>
      </c>
      <c r="C694" s="60" t="s">
        <v>139</v>
      </c>
      <c r="D694" s="60" t="s">
        <v>66</v>
      </c>
      <c r="E694" s="60" t="s">
        <v>67</v>
      </c>
      <c r="F694" s="60" t="s">
        <v>58</v>
      </c>
      <c r="G694" s="60">
        <v>2005</v>
      </c>
      <c r="H694" s="60">
        <v>156327.84375</v>
      </c>
      <c r="I694" s="60">
        <v>123469.462892</v>
      </c>
      <c r="J694" s="60">
        <v>32858.357176999998</v>
      </c>
      <c r="K694" s="60">
        <v>308572.875</v>
      </c>
    </row>
    <row r="695" spans="1:11">
      <c r="A695" s="61" t="str">
        <f t="shared" si="10"/>
        <v>B2 biodiversityBulgaria2010</v>
      </c>
      <c r="B695" s="60">
        <v>8</v>
      </c>
      <c r="C695" s="60" t="s">
        <v>139</v>
      </c>
      <c r="D695" s="60" t="s">
        <v>66</v>
      </c>
      <c r="E695" s="60" t="s">
        <v>67</v>
      </c>
      <c r="F695" s="60" t="s">
        <v>58</v>
      </c>
      <c r="G695" s="60">
        <v>2010</v>
      </c>
      <c r="H695" s="60">
        <v>165395.546875</v>
      </c>
      <c r="I695" s="60">
        <v>130430.270508</v>
      </c>
      <c r="J695" s="60">
        <v>34965.289551000002</v>
      </c>
      <c r="K695" s="60">
        <v>307479.78125</v>
      </c>
    </row>
    <row r="696" spans="1:11">
      <c r="A696" s="61" t="str">
        <f t="shared" si="10"/>
        <v>B2 biodiversityBulgaria2015</v>
      </c>
      <c r="B696" s="60">
        <v>8</v>
      </c>
      <c r="C696" s="60" t="s">
        <v>139</v>
      </c>
      <c r="D696" s="60" t="s">
        <v>66</v>
      </c>
      <c r="E696" s="60" t="s">
        <v>67</v>
      </c>
      <c r="F696" s="60" t="s">
        <v>58</v>
      </c>
      <c r="G696" s="60">
        <v>2015</v>
      </c>
      <c r="H696" s="60">
        <v>178858.15625</v>
      </c>
      <c r="I696" s="60">
        <v>141069.25878900001</v>
      </c>
      <c r="J696" s="60">
        <v>37788.919922000001</v>
      </c>
      <c r="K696" s="60">
        <v>309969.90625</v>
      </c>
    </row>
    <row r="697" spans="1:11">
      <c r="A697" s="61" t="str">
        <f t="shared" si="10"/>
        <v>B2 biodiversityBulgaria2020</v>
      </c>
      <c r="B697" s="60">
        <v>8</v>
      </c>
      <c r="C697" s="60" t="s">
        <v>139</v>
      </c>
      <c r="D697" s="60" t="s">
        <v>66</v>
      </c>
      <c r="E697" s="60" t="s">
        <v>67</v>
      </c>
      <c r="F697" s="60" t="s">
        <v>58</v>
      </c>
      <c r="G697" s="60">
        <v>2020</v>
      </c>
      <c r="H697" s="60">
        <v>195481.328125</v>
      </c>
      <c r="I697" s="60">
        <v>154181.77832000001</v>
      </c>
      <c r="J697" s="60">
        <v>41299.550780999998</v>
      </c>
      <c r="K697" s="60">
        <v>313535.875</v>
      </c>
    </row>
    <row r="698" spans="1:11">
      <c r="A698" s="61" t="str">
        <f t="shared" si="10"/>
        <v>B2 biodiversityBulgaria2025</v>
      </c>
      <c r="B698" s="60">
        <v>8</v>
      </c>
      <c r="C698" s="60" t="s">
        <v>139</v>
      </c>
      <c r="D698" s="60" t="s">
        <v>66</v>
      </c>
      <c r="E698" s="60" t="s">
        <v>67</v>
      </c>
      <c r="F698" s="60" t="s">
        <v>58</v>
      </c>
      <c r="G698" s="60">
        <v>2025</v>
      </c>
      <c r="H698" s="60">
        <v>212407.125</v>
      </c>
      <c r="I698" s="60">
        <v>167401.79394599999</v>
      </c>
      <c r="J698" s="60">
        <v>45005.335937999997</v>
      </c>
      <c r="K698" s="60">
        <v>317785.4375</v>
      </c>
    </row>
    <row r="699" spans="1:11">
      <c r="A699" s="61" t="str">
        <f t="shared" si="10"/>
        <v>B2 biodiversityBulgaria2030</v>
      </c>
      <c r="B699" s="60">
        <v>8</v>
      </c>
      <c r="C699" s="60" t="s">
        <v>139</v>
      </c>
      <c r="D699" s="60" t="s">
        <v>66</v>
      </c>
      <c r="E699" s="60" t="s">
        <v>67</v>
      </c>
      <c r="F699" s="60" t="s">
        <v>58</v>
      </c>
      <c r="G699" s="60">
        <v>2030</v>
      </c>
      <c r="H699" s="60">
        <v>227960.828125</v>
      </c>
      <c r="I699" s="60">
        <v>179497.10839800001</v>
      </c>
      <c r="J699" s="60">
        <v>48463.741698999998</v>
      </c>
      <c r="K699" s="60">
        <v>321802.96875</v>
      </c>
    </row>
    <row r="700" spans="1:11">
      <c r="A700" s="61" t="str">
        <f t="shared" si="10"/>
        <v>B2 biodiversityBelarus2005</v>
      </c>
      <c r="B700" s="60">
        <v>8</v>
      </c>
      <c r="C700" s="60" t="s">
        <v>139</v>
      </c>
      <c r="D700" s="60" t="s">
        <v>68</v>
      </c>
      <c r="E700" s="60" t="s">
        <v>69</v>
      </c>
      <c r="F700" s="60" t="s">
        <v>70</v>
      </c>
      <c r="G700" s="60">
        <v>2005</v>
      </c>
      <c r="H700" s="60">
        <v>455190.625</v>
      </c>
      <c r="I700" s="60">
        <v>358295.402344</v>
      </c>
      <c r="J700" s="60">
        <v>96895.321289</v>
      </c>
      <c r="K700" s="60">
        <v>617640.5625</v>
      </c>
    </row>
    <row r="701" spans="1:11">
      <c r="A701" s="61" t="str">
        <f t="shared" si="10"/>
        <v>B2 biodiversityBelarus2010</v>
      </c>
      <c r="B701" s="60">
        <v>8</v>
      </c>
      <c r="C701" s="60" t="s">
        <v>139</v>
      </c>
      <c r="D701" s="60" t="s">
        <v>68</v>
      </c>
      <c r="E701" s="60" t="s">
        <v>69</v>
      </c>
      <c r="F701" s="60" t="s">
        <v>70</v>
      </c>
      <c r="G701" s="60">
        <v>2010</v>
      </c>
      <c r="H701" s="60">
        <v>486770.6875</v>
      </c>
      <c r="I701" s="60">
        <v>382029.89257899998</v>
      </c>
      <c r="J701" s="60">
        <v>104740.791992</v>
      </c>
      <c r="K701" s="60">
        <v>619664.375</v>
      </c>
    </row>
    <row r="702" spans="1:11">
      <c r="A702" s="61" t="str">
        <f t="shared" si="10"/>
        <v>B2 biodiversityBelarus2015</v>
      </c>
      <c r="B702" s="60">
        <v>8</v>
      </c>
      <c r="C702" s="60" t="s">
        <v>139</v>
      </c>
      <c r="D702" s="60" t="s">
        <v>68</v>
      </c>
      <c r="E702" s="60" t="s">
        <v>69</v>
      </c>
      <c r="F702" s="60" t="s">
        <v>70</v>
      </c>
      <c r="G702" s="60">
        <v>2015</v>
      </c>
      <c r="H702" s="60">
        <v>521704.6875</v>
      </c>
      <c r="I702" s="60">
        <v>408818.45898499998</v>
      </c>
      <c r="J702" s="60">
        <v>112886.13379000001</v>
      </c>
      <c r="K702" s="60">
        <v>625916.5</v>
      </c>
    </row>
    <row r="703" spans="1:11">
      <c r="A703" s="61" t="str">
        <f t="shared" si="10"/>
        <v>B2 biodiversityBelarus2020</v>
      </c>
      <c r="B703" s="60">
        <v>8</v>
      </c>
      <c r="C703" s="60" t="s">
        <v>139</v>
      </c>
      <c r="D703" s="60" t="s">
        <v>68</v>
      </c>
      <c r="E703" s="60" t="s">
        <v>69</v>
      </c>
      <c r="F703" s="60" t="s">
        <v>70</v>
      </c>
      <c r="G703" s="60">
        <v>2020</v>
      </c>
      <c r="H703" s="60">
        <v>553566.75</v>
      </c>
      <c r="I703" s="60">
        <v>432904.011719</v>
      </c>
      <c r="J703" s="60">
        <v>120662.783203</v>
      </c>
      <c r="K703" s="60">
        <v>631814.4375</v>
      </c>
    </row>
    <row r="704" spans="1:11">
      <c r="A704" s="61" t="str">
        <f t="shared" si="10"/>
        <v>B2 biodiversityBelarus2025</v>
      </c>
      <c r="B704" s="60">
        <v>8</v>
      </c>
      <c r="C704" s="60" t="s">
        <v>139</v>
      </c>
      <c r="D704" s="60" t="s">
        <v>68</v>
      </c>
      <c r="E704" s="60" t="s">
        <v>69</v>
      </c>
      <c r="F704" s="60" t="s">
        <v>70</v>
      </c>
      <c r="G704" s="60">
        <v>2025</v>
      </c>
      <c r="H704" s="60">
        <v>583583.5625</v>
      </c>
      <c r="I704" s="60">
        <v>456041.585938</v>
      </c>
      <c r="J704" s="60">
        <v>127542.138672</v>
      </c>
      <c r="K704" s="60">
        <v>640335.5</v>
      </c>
    </row>
    <row r="705" spans="1:11">
      <c r="A705" s="61" t="str">
        <f t="shared" si="10"/>
        <v>B2 biodiversityBelarus2030</v>
      </c>
      <c r="B705" s="60">
        <v>8</v>
      </c>
      <c r="C705" s="60" t="s">
        <v>139</v>
      </c>
      <c r="D705" s="60" t="s">
        <v>68</v>
      </c>
      <c r="E705" s="60" t="s">
        <v>69</v>
      </c>
      <c r="F705" s="60" t="s">
        <v>70</v>
      </c>
      <c r="G705" s="60">
        <v>2030</v>
      </c>
      <c r="H705" s="60">
        <v>599456.375</v>
      </c>
      <c r="I705" s="60">
        <v>467999.054688</v>
      </c>
      <c r="J705" s="60">
        <v>131457.41699200001</v>
      </c>
      <c r="K705" s="60">
        <v>650288.0625</v>
      </c>
    </row>
    <row r="706" spans="1:11">
      <c r="A706" s="61" t="str">
        <f t="shared" ref="A706:A769" si="11">CONCATENATE(C706,E706,G706)</f>
        <v>B2 biodiversitySwitzerland2005</v>
      </c>
      <c r="B706" s="60">
        <v>8</v>
      </c>
      <c r="C706" s="60" t="s">
        <v>139</v>
      </c>
      <c r="D706" s="60" t="s">
        <v>71</v>
      </c>
      <c r="E706" s="60" t="s">
        <v>72</v>
      </c>
      <c r="F706" s="60" t="s">
        <v>61</v>
      </c>
      <c r="G706" s="60">
        <v>2005</v>
      </c>
      <c r="H706" s="60">
        <v>151984.59375</v>
      </c>
      <c r="I706" s="60">
        <v>122791.66455099999</v>
      </c>
      <c r="J706" s="60">
        <v>29192.927490999999</v>
      </c>
      <c r="K706" s="60">
        <v>141222.59375</v>
      </c>
    </row>
    <row r="707" spans="1:11">
      <c r="A707" s="61" t="str">
        <f t="shared" si="11"/>
        <v>B2 biodiversitySwitzerland2010</v>
      </c>
      <c r="B707" s="60">
        <v>8</v>
      </c>
      <c r="C707" s="60" t="s">
        <v>139</v>
      </c>
      <c r="D707" s="60" t="s">
        <v>71</v>
      </c>
      <c r="E707" s="60" t="s">
        <v>72</v>
      </c>
      <c r="F707" s="60" t="s">
        <v>61</v>
      </c>
      <c r="G707" s="60">
        <v>2010</v>
      </c>
      <c r="H707" s="60">
        <v>160968.515625</v>
      </c>
      <c r="I707" s="60">
        <v>130235.848145</v>
      </c>
      <c r="J707" s="60">
        <v>30732.661864999998</v>
      </c>
      <c r="K707" s="60">
        <v>142612.96875</v>
      </c>
    </row>
    <row r="708" spans="1:11">
      <c r="A708" s="61" t="str">
        <f t="shared" si="11"/>
        <v>B2 biodiversitySwitzerland2015</v>
      </c>
      <c r="B708" s="60">
        <v>8</v>
      </c>
      <c r="C708" s="60" t="s">
        <v>139</v>
      </c>
      <c r="D708" s="60" t="s">
        <v>71</v>
      </c>
      <c r="E708" s="60" t="s">
        <v>72</v>
      </c>
      <c r="F708" s="60" t="s">
        <v>61</v>
      </c>
      <c r="G708" s="60">
        <v>2015</v>
      </c>
      <c r="H708" s="60">
        <v>170075.765625</v>
      </c>
      <c r="I708" s="60">
        <v>137777.37402399999</v>
      </c>
      <c r="J708" s="60">
        <v>32298.384521</v>
      </c>
      <c r="K708" s="60">
        <v>144747.984375</v>
      </c>
    </row>
    <row r="709" spans="1:11">
      <c r="A709" s="61" t="str">
        <f t="shared" si="11"/>
        <v>B2 biodiversitySwitzerland2020</v>
      </c>
      <c r="B709" s="60">
        <v>8</v>
      </c>
      <c r="C709" s="60" t="s">
        <v>139</v>
      </c>
      <c r="D709" s="60" t="s">
        <v>71</v>
      </c>
      <c r="E709" s="60" t="s">
        <v>72</v>
      </c>
      <c r="F709" s="60" t="s">
        <v>61</v>
      </c>
      <c r="G709" s="60">
        <v>2020</v>
      </c>
      <c r="H709" s="60">
        <v>179962.046875</v>
      </c>
      <c r="I709" s="60">
        <v>145894.367188</v>
      </c>
      <c r="J709" s="60">
        <v>34067.677490000002</v>
      </c>
      <c r="K709" s="60">
        <v>147073.125</v>
      </c>
    </row>
    <row r="710" spans="1:11">
      <c r="A710" s="61" t="str">
        <f t="shared" si="11"/>
        <v>B2 biodiversitySwitzerland2025</v>
      </c>
      <c r="B710" s="60">
        <v>8</v>
      </c>
      <c r="C710" s="60" t="s">
        <v>139</v>
      </c>
      <c r="D710" s="60" t="s">
        <v>71</v>
      </c>
      <c r="E710" s="60" t="s">
        <v>72</v>
      </c>
      <c r="F710" s="60" t="s">
        <v>61</v>
      </c>
      <c r="G710" s="60">
        <v>2025</v>
      </c>
      <c r="H710" s="60">
        <v>189487.53125</v>
      </c>
      <c r="I710" s="60">
        <v>153678.832031</v>
      </c>
      <c r="J710" s="60">
        <v>35808.684326000002</v>
      </c>
      <c r="K710" s="60">
        <v>149644.71875</v>
      </c>
    </row>
    <row r="711" spans="1:11">
      <c r="A711" s="61" t="str">
        <f t="shared" si="11"/>
        <v>B2 biodiversitySwitzerland2030</v>
      </c>
      <c r="B711" s="60">
        <v>8</v>
      </c>
      <c r="C711" s="60" t="s">
        <v>139</v>
      </c>
      <c r="D711" s="60" t="s">
        <v>71</v>
      </c>
      <c r="E711" s="60" t="s">
        <v>72</v>
      </c>
      <c r="F711" s="60" t="s">
        <v>61</v>
      </c>
      <c r="G711" s="60">
        <v>2030</v>
      </c>
      <c r="H711" s="60">
        <v>198328.375</v>
      </c>
      <c r="I711" s="60">
        <v>160759.89550799999</v>
      </c>
      <c r="J711" s="60">
        <v>37568.490723000003</v>
      </c>
      <c r="K711" s="60">
        <v>152366.65625</v>
      </c>
    </row>
    <row r="712" spans="1:11">
      <c r="A712" s="61" t="str">
        <f t="shared" si="11"/>
        <v>B2 biodiversityCyprus2010</v>
      </c>
      <c r="B712" s="60">
        <v>8</v>
      </c>
      <c r="C712" s="60" t="s">
        <v>139</v>
      </c>
      <c r="D712" s="60" t="s">
        <v>73</v>
      </c>
      <c r="E712" s="60" t="s">
        <v>74</v>
      </c>
      <c r="F712" s="60" t="s">
        <v>58</v>
      </c>
      <c r="G712" s="60">
        <v>2010</v>
      </c>
      <c r="H712" s="60">
        <v>1070.457764</v>
      </c>
      <c r="I712" s="60">
        <v>848.87305800000001</v>
      </c>
      <c r="J712" s="60">
        <v>221.584768</v>
      </c>
      <c r="K712" s="60">
        <v>2236.469482</v>
      </c>
    </row>
    <row r="713" spans="1:11">
      <c r="A713" s="61" t="str">
        <f t="shared" si="11"/>
        <v>B2 biodiversityCyprus2015</v>
      </c>
      <c r="B713" s="60">
        <v>8</v>
      </c>
      <c r="C713" s="60" t="s">
        <v>139</v>
      </c>
      <c r="D713" s="60" t="s">
        <v>73</v>
      </c>
      <c r="E713" s="60" t="s">
        <v>74</v>
      </c>
      <c r="F713" s="60" t="s">
        <v>58</v>
      </c>
      <c r="G713" s="60">
        <v>2015</v>
      </c>
      <c r="H713" s="60">
        <v>1099.541504</v>
      </c>
      <c r="I713" s="60">
        <v>871.93635600000005</v>
      </c>
      <c r="J713" s="60">
        <v>227.605086</v>
      </c>
      <c r="K713" s="60">
        <v>2236.469482</v>
      </c>
    </row>
    <row r="714" spans="1:11">
      <c r="A714" s="61" t="str">
        <f t="shared" si="11"/>
        <v>B2 biodiversityCyprus2020</v>
      </c>
      <c r="B714" s="60">
        <v>8</v>
      </c>
      <c r="C714" s="60" t="s">
        <v>139</v>
      </c>
      <c r="D714" s="60" t="s">
        <v>73</v>
      </c>
      <c r="E714" s="60" t="s">
        <v>74</v>
      </c>
      <c r="F714" s="60" t="s">
        <v>58</v>
      </c>
      <c r="G714" s="60">
        <v>2020</v>
      </c>
      <c r="H714" s="60">
        <v>1119.7951660000001</v>
      </c>
      <c r="I714" s="60">
        <v>887.99752000000001</v>
      </c>
      <c r="J714" s="60">
        <v>231.797606</v>
      </c>
      <c r="K714" s="60">
        <v>2240.071289</v>
      </c>
    </row>
    <row r="715" spans="1:11">
      <c r="A715" s="61" t="str">
        <f t="shared" si="11"/>
        <v>B2 biodiversityCyprus2025</v>
      </c>
      <c r="B715" s="60">
        <v>8</v>
      </c>
      <c r="C715" s="60" t="s">
        <v>139</v>
      </c>
      <c r="D715" s="60" t="s">
        <v>73</v>
      </c>
      <c r="E715" s="60" t="s">
        <v>74</v>
      </c>
      <c r="F715" s="60" t="s">
        <v>58</v>
      </c>
      <c r="G715" s="60">
        <v>2025</v>
      </c>
      <c r="H715" s="60">
        <v>1133.9399410000001</v>
      </c>
      <c r="I715" s="60">
        <v>899.21443599999998</v>
      </c>
      <c r="J715" s="60">
        <v>234.725582</v>
      </c>
      <c r="K715" s="60">
        <v>2243.7729490000002</v>
      </c>
    </row>
    <row r="716" spans="1:11">
      <c r="A716" s="61" t="str">
        <f t="shared" si="11"/>
        <v>B2 biodiversityCyprus2030</v>
      </c>
      <c r="B716" s="60">
        <v>8</v>
      </c>
      <c r="C716" s="60" t="s">
        <v>139</v>
      </c>
      <c r="D716" s="60" t="s">
        <v>73</v>
      </c>
      <c r="E716" s="60" t="s">
        <v>74</v>
      </c>
      <c r="F716" s="60" t="s">
        <v>58</v>
      </c>
      <c r="G716" s="60">
        <v>2030</v>
      </c>
      <c r="H716" s="60">
        <v>1144.474731</v>
      </c>
      <c r="I716" s="60">
        <v>907.56841999999995</v>
      </c>
      <c r="J716" s="60">
        <v>236.90627900000001</v>
      </c>
      <c r="K716" s="60">
        <v>2246.9167480000001</v>
      </c>
    </row>
    <row r="717" spans="1:11">
      <c r="A717" s="61" t="str">
        <f t="shared" si="11"/>
        <v>B2 biodiversityCzech Republic2005</v>
      </c>
      <c r="B717" s="60">
        <v>8</v>
      </c>
      <c r="C717" s="60" t="s">
        <v>139</v>
      </c>
      <c r="D717" s="60" t="s">
        <v>75</v>
      </c>
      <c r="E717" s="60" t="s">
        <v>76</v>
      </c>
      <c r="F717" s="60" t="s">
        <v>70</v>
      </c>
      <c r="G717" s="60">
        <v>2005</v>
      </c>
      <c r="H717" s="60">
        <v>282109.03125</v>
      </c>
      <c r="I717" s="60">
        <v>226202.23828200001</v>
      </c>
      <c r="J717" s="60">
        <v>55906.722655999998</v>
      </c>
      <c r="K717" s="60">
        <v>311571.4375</v>
      </c>
    </row>
    <row r="718" spans="1:11">
      <c r="A718" s="61" t="str">
        <f t="shared" si="11"/>
        <v>B2 biodiversityCzech Republic2010</v>
      </c>
      <c r="B718" s="60">
        <v>8</v>
      </c>
      <c r="C718" s="60" t="s">
        <v>139</v>
      </c>
      <c r="D718" s="60" t="s">
        <v>75</v>
      </c>
      <c r="E718" s="60" t="s">
        <v>76</v>
      </c>
      <c r="F718" s="60" t="s">
        <v>70</v>
      </c>
      <c r="G718" s="60">
        <v>2010</v>
      </c>
      <c r="H718" s="60">
        <v>280466.9375</v>
      </c>
      <c r="I718" s="60">
        <v>225055.195313</v>
      </c>
      <c r="J718" s="60">
        <v>55411.745604999996</v>
      </c>
      <c r="K718" s="60">
        <v>311053.0625</v>
      </c>
    </row>
    <row r="719" spans="1:11">
      <c r="A719" s="61" t="str">
        <f t="shared" si="11"/>
        <v>B2 biodiversityCzech Republic2015</v>
      </c>
      <c r="B719" s="60">
        <v>8</v>
      </c>
      <c r="C719" s="60" t="s">
        <v>139</v>
      </c>
      <c r="D719" s="60" t="s">
        <v>75</v>
      </c>
      <c r="E719" s="60" t="s">
        <v>76</v>
      </c>
      <c r="F719" s="60" t="s">
        <v>70</v>
      </c>
      <c r="G719" s="60">
        <v>2015</v>
      </c>
      <c r="H719" s="60">
        <v>277060.125</v>
      </c>
      <c r="I719" s="60">
        <v>222302.49902300001</v>
      </c>
      <c r="J719" s="60">
        <v>54757.656737999998</v>
      </c>
      <c r="K719" s="60">
        <v>311965.5625</v>
      </c>
    </row>
    <row r="720" spans="1:11">
      <c r="A720" s="61" t="str">
        <f t="shared" si="11"/>
        <v>B2 biodiversityCzech Republic2020</v>
      </c>
      <c r="B720" s="60">
        <v>8</v>
      </c>
      <c r="C720" s="60" t="s">
        <v>139</v>
      </c>
      <c r="D720" s="60" t="s">
        <v>75</v>
      </c>
      <c r="E720" s="60" t="s">
        <v>76</v>
      </c>
      <c r="F720" s="60" t="s">
        <v>70</v>
      </c>
      <c r="G720" s="60">
        <v>2020</v>
      </c>
      <c r="H720" s="60">
        <v>279408.34375</v>
      </c>
      <c r="I720" s="60">
        <v>224355.47949200001</v>
      </c>
      <c r="J720" s="60">
        <v>55052.918457</v>
      </c>
      <c r="K720" s="60">
        <v>312238.34375</v>
      </c>
    </row>
    <row r="721" spans="1:11">
      <c r="A721" s="61" t="str">
        <f t="shared" si="11"/>
        <v>B2 biodiversityCzech Republic2025</v>
      </c>
      <c r="B721" s="60">
        <v>8</v>
      </c>
      <c r="C721" s="60" t="s">
        <v>139</v>
      </c>
      <c r="D721" s="60" t="s">
        <v>75</v>
      </c>
      <c r="E721" s="60" t="s">
        <v>76</v>
      </c>
      <c r="F721" s="60" t="s">
        <v>70</v>
      </c>
      <c r="G721" s="60">
        <v>2025</v>
      </c>
      <c r="H721" s="60">
        <v>281045.03125</v>
      </c>
      <c r="I721" s="60">
        <v>225712.60058599999</v>
      </c>
      <c r="J721" s="60">
        <v>55332.382323999998</v>
      </c>
      <c r="K721" s="60">
        <v>312431.1875</v>
      </c>
    </row>
    <row r="722" spans="1:11">
      <c r="A722" s="61" t="str">
        <f t="shared" si="11"/>
        <v>B2 biodiversityCzech Republic2030</v>
      </c>
      <c r="B722" s="60">
        <v>8</v>
      </c>
      <c r="C722" s="60" t="s">
        <v>139</v>
      </c>
      <c r="D722" s="60" t="s">
        <v>75</v>
      </c>
      <c r="E722" s="60" t="s">
        <v>76</v>
      </c>
      <c r="F722" s="60" t="s">
        <v>70</v>
      </c>
      <c r="G722" s="60">
        <v>2030</v>
      </c>
      <c r="H722" s="60">
        <v>282266.375</v>
      </c>
      <c r="I722" s="60">
        <v>226439.20410199999</v>
      </c>
      <c r="J722" s="60">
        <v>55827.180176000002</v>
      </c>
      <c r="K722" s="60">
        <v>312232.34375</v>
      </c>
    </row>
    <row r="723" spans="1:11">
      <c r="A723" s="61" t="str">
        <f t="shared" si="11"/>
        <v>B2 biodiversityGermany2005</v>
      </c>
      <c r="B723" s="60">
        <v>8</v>
      </c>
      <c r="C723" s="60" t="s">
        <v>139</v>
      </c>
      <c r="D723" s="60" t="s">
        <v>77</v>
      </c>
      <c r="E723" s="60" t="s">
        <v>78</v>
      </c>
      <c r="F723" s="60" t="s">
        <v>61</v>
      </c>
      <c r="G723" s="60">
        <v>2005</v>
      </c>
      <c r="H723" s="60">
        <v>1234590.375</v>
      </c>
      <c r="I723" s="60">
        <v>989936.36328100006</v>
      </c>
      <c r="J723" s="60">
        <v>244653.939453</v>
      </c>
      <c r="K723" s="60">
        <v>1259921.125</v>
      </c>
    </row>
    <row r="724" spans="1:11">
      <c r="A724" s="61" t="str">
        <f t="shared" si="11"/>
        <v>B2 biodiversityGermany2010</v>
      </c>
      <c r="B724" s="60">
        <v>8</v>
      </c>
      <c r="C724" s="60" t="s">
        <v>139</v>
      </c>
      <c r="D724" s="60" t="s">
        <v>77</v>
      </c>
      <c r="E724" s="60" t="s">
        <v>78</v>
      </c>
      <c r="F724" s="60" t="s">
        <v>61</v>
      </c>
      <c r="G724" s="60">
        <v>2010</v>
      </c>
      <c r="H724" s="60">
        <v>1290134.75</v>
      </c>
      <c r="I724" s="60">
        <v>1033142.664063</v>
      </c>
      <c r="J724" s="60">
        <v>256991.964844</v>
      </c>
      <c r="K724" s="60">
        <v>1250975.125</v>
      </c>
    </row>
    <row r="725" spans="1:11">
      <c r="A725" s="61" t="str">
        <f t="shared" si="11"/>
        <v>B2 biodiversityGermany2015</v>
      </c>
      <c r="B725" s="60">
        <v>8</v>
      </c>
      <c r="C725" s="60" t="s">
        <v>139</v>
      </c>
      <c r="D725" s="60" t="s">
        <v>77</v>
      </c>
      <c r="E725" s="60" t="s">
        <v>78</v>
      </c>
      <c r="F725" s="60" t="s">
        <v>61</v>
      </c>
      <c r="G725" s="60">
        <v>2015</v>
      </c>
      <c r="H725" s="60">
        <v>1352920.125</v>
      </c>
      <c r="I725" s="60">
        <v>1083140.7695309999</v>
      </c>
      <c r="J725" s="60">
        <v>269779.26757800003</v>
      </c>
      <c r="K725" s="60">
        <v>1256649.875</v>
      </c>
    </row>
    <row r="726" spans="1:11">
      <c r="A726" s="61" t="str">
        <f t="shared" si="11"/>
        <v>B2 biodiversityGermany2020</v>
      </c>
      <c r="B726" s="60">
        <v>8</v>
      </c>
      <c r="C726" s="60" t="s">
        <v>139</v>
      </c>
      <c r="D726" s="60" t="s">
        <v>77</v>
      </c>
      <c r="E726" s="60" t="s">
        <v>78</v>
      </c>
      <c r="F726" s="60" t="s">
        <v>61</v>
      </c>
      <c r="G726" s="60">
        <v>2020</v>
      </c>
      <c r="H726" s="60">
        <v>1414354.125</v>
      </c>
      <c r="I726" s="60">
        <v>1131964.9296879999</v>
      </c>
      <c r="J726" s="60">
        <v>282389.26367199997</v>
      </c>
      <c r="K726" s="60">
        <v>1261642.625</v>
      </c>
    </row>
    <row r="727" spans="1:11">
      <c r="A727" s="61" t="str">
        <f t="shared" si="11"/>
        <v>B2 biodiversityGermany2025</v>
      </c>
      <c r="B727" s="60">
        <v>8</v>
      </c>
      <c r="C727" s="60" t="s">
        <v>139</v>
      </c>
      <c r="D727" s="60" t="s">
        <v>77</v>
      </c>
      <c r="E727" s="60" t="s">
        <v>78</v>
      </c>
      <c r="F727" s="60" t="s">
        <v>61</v>
      </c>
      <c r="G727" s="60">
        <v>2025</v>
      </c>
      <c r="H727" s="60">
        <v>1476463.875</v>
      </c>
      <c r="I727" s="60">
        <v>1180676.5859379999</v>
      </c>
      <c r="J727" s="60">
        <v>295787.42773400003</v>
      </c>
      <c r="K727" s="60">
        <v>1270741.625</v>
      </c>
    </row>
    <row r="728" spans="1:11">
      <c r="A728" s="61" t="str">
        <f t="shared" si="11"/>
        <v>B2 biodiversityGermany2030</v>
      </c>
      <c r="B728" s="60">
        <v>8</v>
      </c>
      <c r="C728" s="60" t="s">
        <v>139</v>
      </c>
      <c r="D728" s="60" t="s">
        <v>77</v>
      </c>
      <c r="E728" s="60" t="s">
        <v>78</v>
      </c>
      <c r="F728" s="60" t="s">
        <v>61</v>
      </c>
      <c r="G728" s="60">
        <v>2030</v>
      </c>
      <c r="H728" s="60">
        <v>1542287.875</v>
      </c>
      <c r="I728" s="60">
        <v>1232326.46875</v>
      </c>
      <c r="J728" s="60">
        <v>309961.441406</v>
      </c>
      <c r="K728" s="60">
        <v>1278572.875</v>
      </c>
    </row>
    <row r="729" spans="1:11">
      <c r="A729" s="61" t="str">
        <f t="shared" si="11"/>
        <v>B2 biodiversityDenmark2005</v>
      </c>
      <c r="B729" s="60">
        <v>8</v>
      </c>
      <c r="C729" s="60" t="s">
        <v>139</v>
      </c>
      <c r="D729" s="60" t="s">
        <v>79</v>
      </c>
      <c r="E729" s="60" t="s">
        <v>80</v>
      </c>
      <c r="F729" s="60" t="s">
        <v>81</v>
      </c>
      <c r="G729" s="60">
        <v>2005</v>
      </c>
      <c r="H729" s="60">
        <v>39957.589844000002</v>
      </c>
      <c r="I729" s="60">
        <v>33021.003172999997</v>
      </c>
      <c r="J729" s="60">
        <v>6936.5721439999998</v>
      </c>
      <c r="K729" s="60">
        <v>55494.425780999998</v>
      </c>
    </row>
    <row r="730" spans="1:11">
      <c r="A730" s="61" t="str">
        <f t="shared" si="11"/>
        <v>B2 biodiversityDenmark2010</v>
      </c>
      <c r="B730" s="60">
        <v>8</v>
      </c>
      <c r="C730" s="60" t="s">
        <v>139</v>
      </c>
      <c r="D730" s="60" t="s">
        <v>79</v>
      </c>
      <c r="E730" s="60" t="s">
        <v>80</v>
      </c>
      <c r="F730" s="60" t="s">
        <v>81</v>
      </c>
      <c r="G730" s="60">
        <v>2010</v>
      </c>
      <c r="H730" s="60">
        <v>46853.222655999998</v>
      </c>
      <c r="I730" s="60">
        <v>38641.308837999997</v>
      </c>
      <c r="J730" s="60">
        <v>8211.9158939999998</v>
      </c>
      <c r="K730" s="60">
        <v>56156.765625</v>
      </c>
    </row>
    <row r="731" spans="1:11">
      <c r="A731" s="61" t="str">
        <f t="shared" si="11"/>
        <v>B2 biodiversityDenmark2015</v>
      </c>
      <c r="B731" s="60">
        <v>8</v>
      </c>
      <c r="C731" s="60" t="s">
        <v>139</v>
      </c>
      <c r="D731" s="60" t="s">
        <v>79</v>
      </c>
      <c r="E731" s="60" t="s">
        <v>80</v>
      </c>
      <c r="F731" s="60" t="s">
        <v>81</v>
      </c>
      <c r="G731" s="60">
        <v>2015</v>
      </c>
      <c r="H731" s="60">
        <v>53808.765625</v>
      </c>
      <c r="I731" s="60">
        <v>44271.928466999998</v>
      </c>
      <c r="J731" s="60">
        <v>9536.8419190000004</v>
      </c>
      <c r="K731" s="60">
        <v>57734.460937999997</v>
      </c>
    </row>
    <row r="732" spans="1:11">
      <c r="A732" s="61" t="str">
        <f t="shared" si="11"/>
        <v>B2 biodiversityDenmark2020</v>
      </c>
      <c r="B732" s="60">
        <v>8</v>
      </c>
      <c r="C732" s="60" t="s">
        <v>139</v>
      </c>
      <c r="D732" s="60" t="s">
        <v>79</v>
      </c>
      <c r="E732" s="60" t="s">
        <v>80</v>
      </c>
      <c r="F732" s="60" t="s">
        <v>81</v>
      </c>
      <c r="G732" s="60">
        <v>2020</v>
      </c>
      <c r="H732" s="60">
        <v>61157.6875</v>
      </c>
      <c r="I732" s="60">
        <v>50120.529298000001</v>
      </c>
      <c r="J732" s="60">
        <v>11037.164063</v>
      </c>
      <c r="K732" s="60">
        <v>59134.964844000002</v>
      </c>
    </row>
    <row r="733" spans="1:11">
      <c r="A733" s="61" t="str">
        <f t="shared" si="11"/>
        <v>B2 biodiversityDenmark2025</v>
      </c>
      <c r="B733" s="60">
        <v>8</v>
      </c>
      <c r="C733" s="60" t="s">
        <v>139</v>
      </c>
      <c r="D733" s="60" t="s">
        <v>79</v>
      </c>
      <c r="E733" s="60" t="s">
        <v>80</v>
      </c>
      <c r="F733" s="60" t="s">
        <v>81</v>
      </c>
      <c r="G733" s="60">
        <v>2025</v>
      </c>
      <c r="H733" s="60">
        <v>69457.382813000004</v>
      </c>
      <c r="I733" s="60">
        <v>56843.833497</v>
      </c>
      <c r="J733" s="60">
        <v>12613.547973999999</v>
      </c>
      <c r="K733" s="60">
        <v>61165.726562999997</v>
      </c>
    </row>
    <row r="734" spans="1:11">
      <c r="A734" s="61" t="str">
        <f t="shared" si="11"/>
        <v>B2 biodiversityDenmark2030</v>
      </c>
      <c r="B734" s="60">
        <v>8</v>
      </c>
      <c r="C734" s="60" t="s">
        <v>139</v>
      </c>
      <c r="D734" s="60" t="s">
        <v>79</v>
      </c>
      <c r="E734" s="60" t="s">
        <v>80</v>
      </c>
      <c r="F734" s="60" t="s">
        <v>81</v>
      </c>
      <c r="G734" s="60">
        <v>2030</v>
      </c>
      <c r="H734" s="60">
        <v>77345.84375</v>
      </c>
      <c r="I734" s="60">
        <v>63150.661622</v>
      </c>
      <c r="J734" s="60">
        <v>14195.174193999999</v>
      </c>
      <c r="K734" s="60">
        <v>63196.46875</v>
      </c>
    </row>
    <row r="735" spans="1:11">
      <c r="A735" s="61" t="str">
        <f t="shared" si="11"/>
        <v>B2 biodiversityEstonia2005</v>
      </c>
      <c r="B735" s="60">
        <v>8</v>
      </c>
      <c r="C735" s="60" t="s">
        <v>139</v>
      </c>
      <c r="D735" s="60" t="s">
        <v>82</v>
      </c>
      <c r="E735" s="60" t="s">
        <v>83</v>
      </c>
      <c r="F735" s="60" t="s">
        <v>81</v>
      </c>
      <c r="G735" s="60">
        <v>2005</v>
      </c>
      <c r="H735" s="60">
        <v>157878.4375</v>
      </c>
      <c r="I735" s="60">
        <v>124402.130859</v>
      </c>
      <c r="J735" s="60">
        <v>33476.307129000001</v>
      </c>
      <c r="K735" s="60">
        <v>236399.359375</v>
      </c>
    </row>
    <row r="736" spans="1:11">
      <c r="A736" s="61" t="str">
        <f t="shared" si="11"/>
        <v>B2 biodiversityEstonia2010</v>
      </c>
      <c r="B736" s="60">
        <v>8</v>
      </c>
      <c r="C736" s="60" t="s">
        <v>139</v>
      </c>
      <c r="D736" s="60" t="s">
        <v>82</v>
      </c>
      <c r="E736" s="60" t="s">
        <v>83</v>
      </c>
      <c r="F736" s="60" t="s">
        <v>81</v>
      </c>
      <c r="G736" s="60">
        <v>2010</v>
      </c>
      <c r="H736" s="60">
        <v>166687.40625</v>
      </c>
      <c r="I736" s="60">
        <v>130739.333985</v>
      </c>
      <c r="J736" s="60">
        <v>35948.067383000001</v>
      </c>
      <c r="K736" s="60">
        <v>236092.96875</v>
      </c>
    </row>
    <row r="737" spans="1:11">
      <c r="A737" s="61" t="str">
        <f t="shared" si="11"/>
        <v>B2 biodiversityEstonia2015</v>
      </c>
      <c r="B737" s="60">
        <v>8</v>
      </c>
      <c r="C737" s="60" t="s">
        <v>139</v>
      </c>
      <c r="D737" s="60" t="s">
        <v>82</v>
      </c>
      <c r="E737" s="60" t="s">
        <v>83</v>
      </c>
      <c r="F737" s="60" t="s">
        <v>81</v>
      </c>
      <c r="G737" s="60">
        <v>2015</v>
      </c>
      <c r="H737" s="60">
        <v>171188.21875</v>
      </c>
      <c r="I737" s="60">
        <v>133955.52246099999</v>
      </c>
      <c r="J737" s="60">
        <v>37232.706298999998</v>
      </c>
      <c r="K737" s="60">
        <v>238004.8125</v>
      </c>
    </row>
    <row r="738" spans="1:11">
      <c r="A738" s="61" t="str">
        <f t="shared" si="11"/>
        <v>B2 biodiversityEstonia2020</v>
      </c>
      <c r="B738" s="60">
        <v>8</v>
      </c>
      <c r="C738" s="60" t="s">
        <v>139</v>
      </c>
      <c r="D738" s="60" t="s">
        <v>82</v>
      </c>
      <c r="E738" s="60" t="s">
        <v>83</v>
      </c>
      <c r="F738" s="60" t="s">
        <v>81</v>
      </c>
      <c r="G738" s="60">
        <v>2020</v>
      </c>
      <c r="H738" s="60">
        <v>174643.75</v>
      </c>
      <c r="I738" s="60">
        <v>136321.05761799999</v>
      </c>
      <c r="J738" s="60">
        <v>38322.704345999999</v>
      </c>
      <c r="K738" s="60">
        <v>239812.375</v>
      </c>
    </row>
    <row r="739" spans="1:11">
      <c r="A739" s="61" t="str">
        <f t="shared" si="11"/>
        <v>B2 biodiversityEstonia2025</v>
      </c>
      <c r="B739" s="60">
        <v>8</v>
      </c>
      <c r="C739" s="60" t="s">
        <v>139</v>
      </c>
      <c r="D739" s="60" t="s">
        <v>82</v>
      </c>
      <c r="E739" s="60" t="s">
        <v>83</v>
      </c>
      <c r="F739" s="60" t="s">
        <v>81</v>
      </c>
      <c r="G739" s="60">
        <v>2025</v>
      </c>
      <c r="H739" s="60">
        <v>176032.09375</v>
      </c>
      <c r="I739" s="60">
        <v>137242.310547</v>
      </c>
      <c r="J739" s="60">
        <v>38789.784912000003</v>
      </c>
      <c r="K739" s="60">
        <v>241689.15625</v>
      </c>
    </row>
    <row r="740" spans="1:11">
      <c r="A740" s="61" t="str">
        <f t="shared" si="11"/>
        <v>B2 biodiversityEstonia2030</v>
      </c>
      <c r="B740" s="60">
        <v>8</v>
      </c>
      <c r="C740" s="60" t="s">
        <v>139</v>
      </c>
      <c r="D740" s="60" t="s">
        <v>82</v>
      </c>
      <c r="E740" s="60" t="s">
        <v>83</v>
      </c>
      <c r="F740" s="60" t="s">
        <v>81</v>
      </c>
      <c r="G740" s="60">
        <v>2030</v>
      </c>
      <c r="H740" s="60">
        <v>175922.734375</v>
      </c>
      <c r="I740" s="60">
        <v>137048.019531</v>
      </c>
      <c r="J740" s="60">
        <v>38874.724365000002</v>
      </c>
      <c r="K740" s="60">
        <v>243201.828125</v>
      </c>
    </row>
    <row r="741" spans="1:11">
      <c r="A741" s="61" t="str">
        <f t="shared" si="11"/>
        <v>B2 biodiversitySpain2005</v>
      </c>
      <c r="B741" s="60">
        <v>8</v>
      </c>
      <c r="C741" s="60" t="s">
        <v>139</v>
      </c>
      <c r="D741" s="60" t="s">
        <v>84</v>
      </c>
      <c r="E741" s="60" t="s">
        <v>85</v>
      </c>
      <c r="F741" s="60" t="s">
        <v>86</v>
      </c>
      <c r="G741" s="60">
        <v>2005</v>
      </c>
      <c r="H741" s="60">
        <v>361789.84375</v>
      </c>
      <c r="I741" s="60">
        <v>255021.37011799999</v>
      </c>
      <c r="J741" s="60">
        <v>106768.490235</v>
      </c>
      <c r="K741" s="60">
        <v>582216.8125</v>
      </c>
    </row>
    <row r="742" spans="1:11">
      <c r="A742" s="61" t="str">
        <f t="shared" si="11"/>
        <v>B2 biodiversitySpain2010</v>
      </c>
      <c r="B742" s="60">
        <v>8</v>
      </c>
      <c r="C742" s="60" t="s">
        <v>139</v>
      </c>
      <c r="D742" s="60" t="s">
        <v>84</v>
      </c>
      <c r="E742" s="60" t="s">
        <v>85</v>
      </c>
      <c r="F742" s="60" t="s">
        <v>86</v>
      </c>
      <c r="G742" s="60">
        <v>2010</v>
      </c>
      <c r="H742" s="60">
        <v>391907.40625</v>
      </c>
      <c r="I742" s="60">
        <v>276358.132813</v>
      </c>
      <c r="J742" s="60">
        <v>115549.311524</v>
      </c>
      <c r="K742" s="60">
        <v>588755.8125</v>
      </c>
    </row>
    <row r="743" spans="1:11">
      <c r="A743" s="61" t="str">
        <f t="shared" si="11"/>
        <v>B2 biodiversitySpain2015</v>
      </c>
      <c r="B743" s="60">
        <v>8</v>
      </c>
      <c r="C743" s="60" t="s">
        <v>139</v>
      </c>
      <c r="D743" s="60" t="s">
        <v>84</v>
      </c>
      <c r="E743" s="60" t="s">
        <v>85</v>
      </c>
      <c r="F743" s="60" t="s">
        <v>86</v>
      </c>
      <c r="G743" s="60">
        <v>2015</v>
      </c>
      <c r="H743" s="60">
        <v>428654.6875</v>
      </c>
      <c r="I743" s="60">
        <v>302295.87402400002</v>
      </c>
      <c r="J743" s="60">
        <v>126358.823242</v>
      </c>
      <c r="K743" s="60">
        <v>595809</v>
      </c>
    </row>
    <row r="744" spans="1:11">
      <c r="A744" s="61" t="str">
        <f t="shared" si="11"/>
        <v>B2 biodiversitySpain2020</v>
      </c>
      <c r="B744" s="60">
        <v>8</v>
      </c>
      <c r="C744" s="60" t="s">
        <v>139</v>
      </c>
      <c r="D744" s="60" t="s">
        <v>84</v>
      </c>
      <c r="E744" s="60" t="s">
        <v>85</v>
      </c>
      <c r="F744" s="60" t="s">
        <v>86</v>
      </c>
      <c r="G744" s="60">
        <v>2020</v>
      </c>
      <c r="H744" s="60">
        <v>479540.125</v>
      </c>
      <c r="I744" s="60">
        <v>338136.29101599997</v>
      </c>
      <c r="J744" s="60">
        <v>141403.84667999999</v>
      </c>
      <c r="K744" s="60">
        <v>600644.4375</v>
      </c>
    </row>
    <row r="745" spans="1:11">
      <c r="A745" s="61" t="str">
        <f t="shared" si="11"/>
        <v>B2 biodiversitySpain2025</v>
      </c>
      <c r="B745" s="60">
        <v>8</v>
      </c>
      <c r="C745" s="60" t="s">
        <v>139</v>
      </c>
      <c r="D745" s="60" t="s">
        <v>84</v>
      </c>
      <c r="E745" s="60" t="s">
        <v>85</v>
      </c>
      <c r="F745" s="60" t="s">
        <v>86</v>
      </c>
      <c r="G745" s="60">
        <v>2025</v>
      </c>
      <c r="H745" s="60">
        <v>533011.6875</v>
      </c>
      <c r="I745" s="60">
        <v>375751.777344</v>
      </c>
      <c r="J745" s="60">
        <v>157259.88574200001</v>
      </c>
      <c r="K745" s="60">
        <v>610723.1875</v>
      </c>
    </row>
    <row r="746" spans="1:11">
      <c r="A746" s="61" t="str">
        <f t="shared" si="11"/>
        <v>B2 biodiversitySpain2030</v>
      </c>
      <c r="B746" s="60">
        <v>8</v>
      </c>
      <c r="C746" s="60" t="s">
        <v>139</v>
      </c>
      <c r="D746" s="60" t="s">
        <v>84</v>
      </c>
      <c r="E746" s="60" t="s">
        <v>85</v>
      </c>
      <c r="F746" s="60" t="s">
        <v>86</v>
      </c>
      <c r="G746" s="60">
        <v>2030</v>
      </c>
      <c r="H746" s="60">
        <v>586003.125</v>
      </c>
      <c r="I746" s="60">
        <v>412999.19726599997</v>
      </c>
      <c r="J746" s="60">
        <v>173003.916016</v>
      </c>
      <c r="K746" s="60">
        <v>623414.0625</v>
      </c>
    </row>
    <row r="747" spans="1:11">
      <c r="A747" s="61" t="str">
        <f t="shared" si="11"/>
        <v>B2 biodiversityFinland2005</v>
      </c>
      <c r="B747" s="60">
        <v>8</v>
      </c>
      <c r="C747" s="60" t="s">
        <v>139</v>
      </c>
      <c r="D747" s="60" t="s">
        <v>87</v>
      </c>
      <c r="E747" s="60" t="s">
        <v>88</v>
      </c>
      <c r="F747" s="60" t="s">
        <v>81</v>
      </c>
      <c r="G747" s="60">
        <v>2005</v>
      </c>
      <c r="H747" s="60">
        <v>754605</v>
      </c>
      <c r="I747" s="60">
        <v>562998.585938</v>
      </c>
      <c r="J747" s="60">
        <v>191606.673828</v>
      </c>
      <c r="K747" s="60">
        <v>1635169.25</v>
      </c>
    </row>
    <row r="748" spans="1:11">
      <c r="A748" s="61" t="str">
        <f t="shared" si="11"/>
        <v>B2 biodiversityFinland2010</v>
      </c>
      <c r="B748" s="60">
        <v>8</v>
      </c>
      <c r="C748" s="60" t="s">
        <v>139</v>
      </c>
      <c r="D748" s="60" t="s">
        <v>87</v>
      </c>
      <c r="E748" s="60" t="s">
        <v>88</v>
      </c>
      <c r="F748" s="60" t="s">
        <v>81</v>
      </c>
      <c r="G748" s="60">
        <v>2010</v>
      </c>
      <c r="H748" s="60">
        <v>803105.8125</v>
      </c>
      <c r="I748" s="60">
        <v>598302.578125</v>
      </c>
      <c r="J748" s="60">
        <v>204803.328125</v>
      </c>
      <c r="K748" s="60">
        <v>1638247.75</v>
      </c>
    </row>
    <row r="749" spans="1:11">
      <c r="A749" s="61" t="str">
        <f t="shared" si="11"/>
        <v>B2 biodiversityFinland2015</v>
      </c>
      <c r="B749" s="60">
        <v>8</v>
      </c>
      <c r="C749" s="60" t="s">
        <v>139</v>
      </c>
      <c r="D749" s="60" t="s">
        <v>87</v>
      </c>
      <c r="E749" s="60" t="s">
        <v>88</v>
      </c>
      <c r="F749" s="60" t="s">
        <v>81</v>
      </c>
      <c r="G749" s="60">
        <v>2015</v>
      </c>
      <c r="H749" s="60">
        <v>862151.8125</v>
      </c>
      <c r="I749" s="60">
        <v>641815.132813</v>
      </c>
      <c r="J749" s="60">
        <v>220336.941406</v>
      </c>
      <c r="K749" s="60">
        <v>1659192.75</v>
      </c>
    </row>
    <row r="750" spans="1:11">
      <c r="A750" s="61" t="str">
        <f t="shared" si="11"/>
        <v>B2 biodiversityFinland2020</v>
      </c>
      <c r="B750" s="60">
        <v>8</v>
      </c>
      <c r="C750" s="60" t="s">
        <v>139</v>
      </c>
      <c r="D750" s="60" t="s">
        <v>87</v>
      </c>
      <c r="E750" s="60" t="s">
        <v>88</v>
      </c>
      <c r="F750" s="60" t="s">
        <v>81</v>
      </c>
      <c r="G750" s="60">
        <v>2020</v>
      </c>
      <c r="H750" s="60">
        <v>964643.75</v>
      </c>
      <c r="I750" s="60">
        <v>717895.039063</v>
      </c>
      <c r="J750" s="60">
        <v>246748.392578</v>
      </c>
      <c r="K750" s="60">
        <v>1677548.375</v>
      </c>
    </row>
    <row r="751" spans="1:11">
      <c r="A751" s="61" t="str">
        <f t="shared" si="11"/>
        <v>B2 biodiversityFinland2025</v>
      </c>
      <c r="B751" s="60">
        <v>8</v>
      </c>
      <c r="C751" s="60" t="s">
        <v>139</v>
      </c>
      <c r="D751" s="60" t="s">
        <v>87</v>
      </c>
      <c r="E751" s="60" t="s">
        <v>88</v>
      </c>
      <c r="F751" s="60" t="s">
        <v>81</v>
      </c>
      <c r="G751" s="60">
        <v>2025</v>
      </c>
      <c r="H751" s="60">
        <v>1078546.5</v>
      </c>
      <c r="I751" s="60">
        <v>802470.625</v>
      </c>
      <c r="J751" s="60">
        <v>276075.882813</v>
      </c>
      <c r="K751" s="60">
        <v>1706223.75</v>
      </c>
    </row>
    <row r="752" spans="1:11">
      <c r="A752" s="61" t="str">
        <f t="shared" si="11"/>
        <v>B2 biodiversityFinland2030</v>
      </c>
      <c r="B752" s="60">
        <v>8</v>
      </c>
      <c r="C752" s="60" t="s">
        <v>139</v>
      </c>
      <c r="D752" s="60" t="s">
        <v>87</v>
      </c>
      <c r="E752" s="60" t="s">
        <v>88</v>
      </c>
      <c r="F752" s="60" t="s">
        <v>81</v>
      </c>
      <c r="G752" s="60">
        <v>2030</v>
      </c>
      <c r="H752" s="60">
        <v>1191745.375</v>
      </c>
      <c r="I752" s="60">
        <v>886696.609375</v>
      </c>
      <c r="J752" s="60">
        <v>305048.863281</v>
      </c>
      <c r="K752" s="60">
        <v>1744676.625</v>
      </c>
    </row>
    <row r="753" spans="1:11">
      <c r="A753" s="61" t="str">
        <f t="shared" si="11"/>
        <v>B2 biodiversityFrance2005</v>
      </c>
      <c r="B753" s="60">
        <v>8</v>
      </c>
      <c r="C753" s="60" t="s">
        <v>139</v>
      </c>
      <c r="D753" s="60" t="s">
        <v>89</v>
      </c>
      <c r="E753" s="60" t="s">
        <v>90</v>
      </c>
      <c r="F753" s="60" t="s">
        <v>61</v>
      </c>
      <c r="G753" s="60">
        <v>2005</v>
      </c>
      <c r="H753" s="60">
        <v>934050.4375</v>
      </c>
      <c r="I753" s="60">
        <v>750321.36328100006</v>
      </c>
      <c r="J753" s="60">
        <v>183729.24316400001</v>
      </c>
      <c r="K753" s="60">
        <v>1072244.125</v>
      </c>
    </row>
    <row r="754" spans="1:11">
      <c r="A754" s="61" t="str">
        <f t="shared" si="11"/>
        <v>B2 biodiversityFrance2010</v>
      </c>
      <c r="B754" s="60">
        <v>8</v>
      </c>
      <c r="C754" s="60" t="s">
        <v>139</v>
      </c>
      <c r="D754" s="60" t="s">
        <v>89</v>
      </c>
      <c r="E754" s="60" t="s">
        <v>90</v>
      </c>
      <c r="F754" s="60" t="s">
        <v>61</v>
      </c>
      <c r="G754" s="60">
        <v>2010</v>
      </c>
      <c r="H754" s="60">
        <v>1027129.9375</v>
      </c>
      <c r="I754" s="60">
        <v>822843.945313</v>
      </c>
      <c r="J754" s="60">
        <v>204285.574219</v>
      </c>
      <c r="K754" s="60">
        <v>1070013.625</v>
      </c>
    </row>
    <row r="755" spans="1:11">
      <c r="A755" s="61" t="str">
        <f t="shared" si="11"/>
        <v>B2 biodiversityFrance2015</v>
      </c>
      <c r="B755" s="60">
        <v>8</v>
      </c>
      <c r="C755" s="60" t="s">
        <v>139</v>
      </c>
      <c r="D755" s="60" t="s">
        <v>89</v>
      </c>
      <c r="E755" s="60" t="s">
        <v>90</v>
      </c>
      <c r="F755" s="60" t="s">
        <v>61</v>
      </c>
      <c r="G755" s="60">
        <v>2015</v>
      </c>
      <c r="H755" s="60">
        <v>1102432.125</v>
      </c>
      <c r="I755" s="60">
        <v>881493.54296899994</v>
      </c>
      <c r="J755" s="60">
        <v>220938.609375</v>
      </c>
      <c r="K755" s="60">
        <v>1079142.75</v>
      </c>
    </row>
    <row r="756" spans="1:11">
      <c r="A756" s="61" t="str">
        <f t="shared" si="11"/>
        <v>B2 biodiversityFrance2020</v>
      </c>
      <c r="B756" s="60">
        <v>8</v>
      </c>
      <c r="C756" s="60" t="s">
        <v>139</v>
      </c>
      <c r="D756" s="60" t="s">
        <v>89</v>
      </c>
      <c r="E756" s="60" t="s">
        <v>90</v>
      </c>
      <c r="F756" s="60" t="s">
        <v>61</v>
      </c>
      <c r="G756" s="60">
        <v>2020</v>
      </c>
      <c r="H756" s="60">
        <v>1174116.625</v>
      </c>
      <c r="I756" s="60">
        <v>937125.23046899994</v>
      </c>
      <c r="J756" s="60">
        <v>236991.357422</v>
      </c>
      <c r="K756" s="60">
        <v>1088496.75</v>
      </c>
    </row>
    <row r="757" spans="1:11">
      <c r="A757" s="61" t="str">
        <f t="shared" si="11"/>
        <v>B2 biodiversityFrance2025</v>
      </c>
      <c r="B757" s="60">
        <v>8</v>
      </c>
      <c r="C757" s="60" t="s">
        <v>139</v>
      </c>
      <c r="D757" s="60" t="s">
        <v>89</v>
      </c>
      <c r="E757" s="60" t="s">
        <v>90</v>
      </c>
      <c r="F757" s="60" t="s">
        <v>61</v>
      </c>
      <c r="G757" s="60">
        <v>2025</v>
      </c>
      <c r="H757" s="60">
        <v>1242173.25</v>
      </c>
      <c r="I757" s="60">
        <v>990295.546875</v>
      </c>
      <c r="J757" s="60">
        <v>251876.828125</v>
      </c>
      <c r="K757" s="60">
        <v>1102571</v>
      </c>
    </row>
    <row r="758" spans="1:11">
      <c r="A758" s="61" t="str">
        <f t="shared" si="11"/>
        <v>B2 biodiversityFrance2030</v>
      </c>
      <c r="B758" s="60">
        <v>8</v>
      </c>
      <c r="C758" s="60" t="s">
        <v>139</v>
      </c>
      <c r="D758" s="60" t="s">
        <v>89</v>
      </c>
      <c r="E758" s="60" t="s">
        <v>90</v>
      </c>
      <c r="F758" s="60" t="s">
        <v>61</v>
      </c>
      <c r="G758" s="60">
        <v>2030</v>
      </c>
      <c r="H758" s="60">
        <v>1306432.625</v>
      </c>
      <c r="I758" s="60">
        <v>1040313.523438</v>
      </c>
      <c r="J758" s="60">
        <v>266118.78320300003</v>
      </c>
      <c r="K758" s="60">
        <v>1114534.75</v>
      </c>
    </row>
    <row r="759" spans="1:11">
      <c r="A759" s="61" t="str">
        <f t="shared" si="11"/>
        <v>B2 biodiversityGreece2010</v>
      </c>
      <c r="B759" s="60">
        <v>8</v>
      </c>
      <c r="C759" s="60" t="s">
        <v>139</v>
      </c>
      <c r="D759" s="60" t="s">
        <v>91</v>
      </c>
      <c r="E759" s="60" t="s">
        <v>92</v>
      </c>
      <c r="F759" s="60" t="s">
        <v>58</v>
      </c>
      <c r="G759" s="60">
        <v>2010</v>
      </c>
      <c r="H759" s="60">
        <v>74914.03125</v>
      </c>
      <c r="I759" s="60">
        <v>52189.308471999997</v>
      </c>
      <c r="J759" s="60">
        <v>22724.723633000001</v>
      </c>
      <c r="K759" s="60">
        <v>173558.703125</v>
      </c>
    </row>
    <row r="760" spans="1:11">
      <c r="A760" s="61" t="str">
        <f t="shared" si="11"/>
        <v>B2 biodiversityGreece2015</v>
      </c>
      <c r="B760" s="60">
        <v>8</v>
      </c>
      <c r="C760" s="60" t="s">
        <v>139</v>
      </c>
      <c r="D760" s="60" t="s">
        <v>91</v>
      </c>
      <c r="E760" s="60" t="s">
        <v>92</v>
      </c>
      <c r="F760" s="60" t="s">
        <v>58</v>
      </c>
      <c r="G760" s="60">
        <v>2015</v>
      </c>
      <c r="H760" s="60">
        <v>75587.203125</v>
      </c>
      <c r="I760" s="60">
        <v>52658.279417999998</v>
      </c>
      <c r="J760" s="60">
        <v>22928.926757000001</v>
      </c>
      <c r="K760" s="60">
        <v>173558.703125</v>
      </c>
    </row>
    <row r="761" spans="1:11">
      <c r="A761" s="61" t="str">
        <f t="shared" si="11"/>
        <v>B2 biodiversityGreece2020</v>
      </c>
      <c r="B761" s="60">
        <v>8</v>
      </c>
      <c r="C761" s="60" t="s">
        <v>139</v>
      </c>
      <c r="D761" s="60" t="s">
        <v>91</v>
      </c>
      <c r="E761" s="60" t="s">
        <v>92</v>
      </c>
      <c r="F761" s="60" t="s">
        <v>58</v>
      </c>
      <c r="G761" s="60">
        <v>2020</v>
      </c>
      <c r="H761" s="60">
        <v>74695.296875</v>
      </c>
      <c r="I761" s="60">
        <v>52036.926635000003</v>
      </c>
      <c r="J761" s="60">
        <v>22658.372802000002</v>
      </c>
      <c r="K761" s="60">
        <v>173945.828125</v>
      </c>
    </row>
    <row r="762" spans="1:11">
      <c r="A762" s="61" t="str">
        <f t="shared" si="11"/>
        <v>B2 biodiversityGreece2025</v>
      </c>
      <c r="B762" s="60">
        <v>8</v>
      </c>
      <c r="C762" s="60" t="s">
        <v>139</v>
      </c>
      <c r="D762" s="60" t="s">
        <v>91</v>
      </c>
      <c r="E762" s="60" t="s">
        <v>92</v>
      </c>
      <c r="F762" s="60" t="s">
        <v>58</v>
      </c>
      <c r="G762" s="60">
        <v>2025</v>
      </c>
      <c r="H762" s="60">
        <v>75874.632813000004</v>
      </c>
      <c r="I762" s="60">
        <v>52858.520507000001</v>
      </c>
      <c r="J762" s="60">
        <v>23016.117064999999</v>
      </c>
      <c r="K762" s="60">
        <v>173889.609375</v>
      </c>
    </row>
    <row r="763" spans="1:11">
      <c r="A763" s="61" t="str">
        <f t="shared" si="11"/>
        <v>B2 biodiversityGreece2030</v>
      </c>
      <c r="B763" s="60">
        <v>8</v>
      </c>
      <c r="C763" s="60" t="s">
        <v>139</v>
      </c>
      <c r="D763" s="60" t="s">
        <v>91</v>
      </c>
      <c r="E763" s="60" t="s">
        <v>92</v>
      </c>
      <c r="F763" s="60" t="s">
        <v>58</v>
      </c>
      <c r="G763" s="60">
        <v>2030</v>
      </c>
      <c r="H763" s="60">
        <v>75495.179688000004</v>
      </c>
      <c r="I763" s="60">
        <v>52594.167237000001</v>
      </c>
      <c r="J763" s="60">
        <v>22901.012329000001</v>
      </c>
      <c r="K763" s="60">
        <v>174162.328125</v>
      </c>
    </row>
    <row r="764" spans="1:11">
      <c r="A764" s="61" t="str">
        <f t="shared" si="11"/>
        <v>B2 biodiversityCroatia2005</v>
      </c>
      <c r="B764" s="60">
        <v>8</v>
      </c>
      <c r="C764" s="60" t="s">
        <v>139</v>
      </c>
      <c r="D764" s="60" t="s">
        <v>93</v>
      </c>
      <c r="E764" s="60" t="s">
        <v>94</v>
      </c>
      <c r="F764" s="60" t="s">
        <v>58</v>
      </c>
      <c r="G764" s="60">
        <v>2005</v>
      </c>
      <c r="H764" s="60">
        <v>92164.609375</v>
      </c>
      <c r="I764" s="60">
        <v>73850.124756000005</v>
      </c>
      <c r="J764" s="60">
        <v>18314.484252999999</v>
      </c>
      <c r="K764" s="60">
        <v>78703.085938000004</v>
      </c>
    </row>
    <row r="765" spans="1:11">
      <c r="A765" s="61" t="str">
        <f t="shared" si="11"/>
        <v>B2 biodiversityCroatia2010</v>
      </c>
      <c r="B765" s="60">
        <v>8</v>
      </c>
      <c r="C765" s="60" t="s">
        <v>139</v>
      </c>
      <c r="D765" s="60" t="s">
        <v>93</v>
      </c>
      <c r="E765" s="60" t="s">
        <v>94</v>
      </c>
      <c r="F765" s="60" t="s">
        <v>58</v>
      </c>
      <c r="G765" s="60">
        <v>2010</v>
      </c>
      <c r="H765" s="60">
        <v>95437.234375</v>
      </c>
      <c r="I765" s="60">
        <v>76656.183837999997</v>
      </c>
      <c r="J765" s="60">
        <v>18781.045533</v>
      </c>
      <c r="K765" s="60">
        <v>79542.375</v>
      </c>
    </row>
    <row r="766" spans="1:11">
      <c r="A766" s="61" t="str">
        <f t="shared" si="11"/>
        <v>B2 biodiversityCroatia2015</v>
      </c>
      <c r="B766" s="60">
        <v>8</v>
      </c>
      <c r="C766" s="60" t="s">
        <v>139</v>
      </c>
      <c r="D766" s="60" t="s">
        <v>93</v>
      </c>
      <c r="E766" s="60" t="s">
        <v>94</v>
      </c>
      <c r="F766" s="60" t="s">
        <v>58</v>
      </c>
      <c r="G766" s="60">
        <v>2015</v>
      </c>
      <c r="H766" s="60">
        <v>95685.226563000004</v>
      </c>
      <c r="I766" s="60">
        <v>77133.760253999993</v>
      </c>
      <c r="J766" s="60">
        <v>18551.463135000002</v>
      </c>
      <c r="K766" s="60">
        <v>80314.765625</v>
      </c>
    </row>
    <row r="767" spans="1:11">
      <c r="A767" s="61" t="str">
        <f t="shared" si="11"/>
        <v>B2 biodiversityCroatia2020</v>
      </c>
      <c r="B767" s="60">
        <v>8</v>
      </c>
      <c r="C767" s="60" t="s">
        <v>139</v>
      </c>
      <c r="D767" s="60" t="s">
        <v>93</v>
      </c>
      <c r="E767" s="60" t="s">
        <v>94</v>
      </c>
      <c r="F767" s="60" t="s">
        <v>58</v>
      </c>
      <c r="G767" s="60">
        <v>2020</v>
      </c>
      <c r="H767" s="60">
        <v>95918.703125</v>
      </c>
      <c r="I767" s="60">
        <v>77397.858886999995</v>
      </c>
      <c r="J767" s="60">
        <v>18520.848877</v>
      </c>
      <c r="K767" s="60">
        <v>80870.8125</v>
      </c>
    </row>
    <row r="768" spans="1:11">
      <c r="A768" s="61" t="str">
        <f t="shared" si="11"/>
        <v>B2 biodiversityCroatia2025</v>
      </c>
      <c r="B768" s="60">
        <v>8</v>
      </c>
      <c r="C768" s="60" t="s">
        <v>139</v>
      </c>
      <c r="D768" s="60" t="s">
        <v>93</v>
      </c>
      <c r="E768" s="60" t="s">
        <v>94</v>
      </c>
      <c r="F768" s="60" t="s">
        <v>58</v>
      </c>
      <c r="G768" s="60">
        <v>2025</v>
      </c>
      <c r="H768" s="60">
        <v>95532.054688000004</v>
      </c>
      <c r="I768" s="60">
        <v>77173.823243000006</v>
      </c>
      <c r="J768" s="60">
        <v>18358.230041999999</v>
      </c>
      <c r="K768" s="60">
        <v>81170.757813000004</v>
      </c>
    </row>
    <row r="769" spans="1:11">
      <c r="A769" s="61" t="str">
        <f t="shared" si="11"/>
        <v>B2 biodiversityCroatia2030</v>
      </c>
      <c r="B769" s="60">
        <v>8</v>
      </c>
      <c r="C769" s="60" t="s">
        <v>139</v>
      </c>
      <c r="D769" s="60" t="s">
        <v>93</v>
      </c>
      <c r="E769" s="60" t="s">
        <v>94</v>
      </c>
      <c r="F769" s="60" t="s">
        <v>58</v>
      </c>
      <c r="G769" s="60">
        <v>2030</v>
      </c>
      <c r="H769" s="60">
        <v>95706.375</v>
      </c>
      <c r="I769" s="60">
        <v>77256.060547999994</v>
      </c>
      <c r="J769" s="60">
        <v>18450.312011000002</v>
      </c>
      <c r="K769" s="60">
        <v>81367.890625</v>
      </c>
    </row>
    <row r="770" spans="1:11">
      <c r="A770" s="61" t="str">
        <f t="shared" ref="A770:A833" si="12">CONCATENATE(C770,E770,G770)</f>
        <v>B2 biodiversityHungary2005</v>
      </c>
      <c r="B770" s="60">
        <v>8</v>
      </c>
      <c r="C770" s="60" t="s">
        <v>139</v>
      </c>
      <c r="D770" s="60" t="s">
        <v>95</v>
      </c>
      <c r="E770" s="60" t="s">
        <v>96</v>
      </c>
      <c r="F770" s="60" t="s">
        <v>70</v>
      </c>
      <c r="G770" s="60">
        <v>2005</v>
      </c>
      <c r="H770" s="60">
        <v>128539.671875</v>
      </c>
      <c r="I770" s="60">
        <v>102580.356933</v>
      </c>
      <c r="J770" s="60">
        <v>25959.324950999999</v>
      </c>
      <c r="K770" s="60">
        <v>208288.921875</v>
      </c>
    </row>
    <row r="771" spans="1:11">
      <c r="A771" s="61" t="str">
        <f t="shared" si="12"/>
        <v>B2 biodiversityHungary2010</v>
      </c>
      <c r="B771" s="60">
        <v>8</v>
      </c>
      <c r="C771" s="60" t="s">
        <v>139</v>
      </c>
      <c r="D771" s="60" t="s">
        <v>95</v>
      </c>
      <c r="E771" s="60" t="s">
        <v>96</v>
      </c>
      <c r="F771" s="60" t="s">
        <v>70</v>
      </c>
      <c r="G771" s="60">
        <v>2010</v>
      </c>
      <c r="H771" s="60">
        <v>136895.96875</v>
      </c>
      <c r="I771" s="60">
        <v>109132.607422</v>
      </c>
      <c r="J771" s="60">
        <v>27763.356445000001</v>
      </c>
      <c r="K771" s="60">
        <v>207966.328125</v>
      </c>
    </row>
    <row r="772" spans="1:11">
      <c r="A772" s="61" t="str">
        <f t="shared" si="12"/>
        <v>B2 biodiversityHungary2015</v>
      </c>
      <c r="B772" s="60">
        <v>8</v>
      </c>
      <c r="C772" s="60" t="s">
        <v>139</v>
      </c>
      <c r="D772" s="60" t="s">
        <v>95</v>
      </c>
      <c r="E772" s="60" t="s">
        <v>96</v>
      </c>
      <c r="F772" s="60" t="s">
        <v>70</v>
      </c>
      <c r="G772" s="60">
        <v>2015</v>
      </c>
      <c r="H772" s="60">
        <v>144800</v>
      </c>
      <c r="I772" s="60">
        <v>115380.854981</v>
      </c>
      <c r="J772" s="60">
        <v>29419.152588000001</v>
      </c>
      <c r="K772" s="60">
        <v>208690.484375</v>
      </c>
    </row>
    <row r="773" spans="1:11">
      <c r="A773" s="61" t="str">
        <f t="shared" si="12"/>
        <v>B2 biodiversityHungary2020</v>
      </c>
      <c r="B773" s="60">
        <v>8</v>
      </c>
      <c r="C773" s="60" t="s">
        <v>139</v>
      </c>
      <c r="D773" s="60" t="s">
        <v>95</v>
      </c>
      <c r="E773" s="60" t="s">
        <v>96</v>
      </c>
      <c r="F773" s="60" t="s">
        <v>70</v>
      </c>
      <c r="G773" s="60">
        <v>2020</v>
      </c>
      <c r="H773" s="60">
        <v>152995.40625</v>
      </c>
      <c r="I773" s="60">
        <v>122015.915039</v>
      </c>
      <c r="J773" s="60">
        <v>30979.471192000001</v>
      </c>
      <c r="K773" s="60">
        <v>210080.203125</v>
      </c>
    </row>
    <row r="774" spans="1:11">
      <c r="A774" s="61" t="str">
        <f t="shared" si="12"/>
        <v>B2 biodiversityHungary2025</v>
      </c>
      <c r="B774" s="60">
        <v>8</v>
      </c>
      <c r="C774" s="60" t="s">
        <v>139</v>
      </c>
      <c r="D774" s="60" t="s">
        <v>95</v>
      </c>
      <c r="E774" s="60" t="s">
        <v>96</v>
      </c>
      <c r="F774" s="60" t="s">
        <v>70</v>
      </c>
      <c r="G774" s="60">
        <v>2025</v>
      </c>
      <c r="H774" s="60">
        <v>160789.390625</v>
      </c>
      <c r="I774" s="60">
        <v>128387.50586</v>
      </c>
      <c r="J774" s="60">
        <v>32401.904297000001</v>
      </c>
      <c r="K774" s="60">
        <v>211147.078125</v>
      </c>
    </row>
    <row r="775" spans="1:11">
      <c r="A775" s="61" t="str">
        <f t="shared" si="12"/>
        <v>B2 biodiversityHungary2030</v>
      </c>
      <c r="B775" s="60">
        <v>8</v>
      </c>
      <c r="C775" s="60" t="s">
        <v>139</v>
      </c>
      <c r="D775" s="60" t="s">
        <v>95</v>
      </c>
      <c r="E775" s="60" t="s">
        <v>96</v>
      </c>
      <c r="F775" s="60" t="s">
        <v>70</v>
      </c>
      <c r="G775" s="60">
        <v>2030</v>
      </c>
      <c r="H775" s="60">
        <v>167466.53125</v>
      </c>
      <c r="I775" s="60">
        <v>133888.08203200001</v>
      </c>
      <c r="J775" s="60">
        <v>33578.429443000001</v>
      </c>
      <c r="K775" s="60">
        <v>212781.875</v>
      </c>
    </row>
    <row r="776" spans="1:11">
      <c r="A776" s="61" t="str">
        <f t="shared" si="12"/>
        <v>B2 biodiversityIreland2005</v>
      </c>
      <c r="B776" s="60">
        <v>8</v>
      </c>
      <c r="C776" s="60" t="s">
        <v>139</v>
      </c>
      <c r="D776" s="60" t="s">
        <v>97</v>
      </c>
      <c r="E776" s="60" t="s">
        <v>98</v>
      </c>
      <c r="F776" s="60" t="s">
        <v>61</v>
      </c>
      <c r="G776" s="60">
        <v>2005</v>
      </c>
      <c r="H776" s="60">
        <v>29605.787109000001</v>
      </c>
      <c r="I776" s="60">
        <v>21318.841552999998</v>
      </c>
      <c r="J776" s="60">
        <v>8286.9456179999997</v>
      </c>
      <c r="K776" s="60">
        <v>48545.726562999997</v>
      </c>
    </row>
    <row r="777" spans="1:11">
      <c r="A777" s="61" t="str">
        <f t="shared" si="12"/>
        <v>B2 biodiversityIreland2010</v>
      </c>
      <c r="B777" s="60">
        <v>8</v>
      </c>
      <c r="C777" s="60" t="s">
        <v>139</v>
      </c>
      <c r="D777" s="60" t="s">
        <v>97</v>
      </c>
      <c r="E777" s="60" t="s">
        <v>98</v>
      </c>
      <c r="F777" s="60" t="s">
        <v>61</v>
      </c>
      <c r="G777" s="60">
        <v>2010</v>
      </c>
      <c r="H777" s="60">
        <v>37887.328125</v>
      </c>
      <c r="I777" s="60">
        <v>27253.682616999999</v>
      </c>
      <c r="J777" s="60">
        <v>10633.643555000001</v>
      </c>
      <c r="K777" s="60">
        <v>48175.691405999998</v>
      </c>
    </row>
    <row r="778" spans="1:11">
      <c r="A778" s="61" t="str">
        <f t="shared" si="12"/>
        <v>B2 biodiversityIreland2015</v>
      </c>
      <c r="B778" s="60">
        <v>8</v>
      </c>
      <c r="C778" s="60" t="s">
        <v>139</v>
      </c>
      <c r="D778" s="60" t="s">
        <v>97</v>
      </c>
      <c r="E778" s="60" t="s">
        <v>98</v>
      </c>
      <c r="F778" s="60" t="s">
        <v>61</v>
      </c>
      <c r="G778" s="60">
        <v>2015</v>
      </c>
      <c r="H778" s="60">
        <v>46941.84375</v>
      </c>
      <c r="I778" s="60">
        <v>33780.933104999996</v>
      </c>
      <c r="J778" s="60">
        <v>13160.910766999999</v>
      </c>
      <c r="K778" s="60">
        <v>49443.09375</v>
      </c>
    </row>
    <row r="779" spans="1:11">
      <c r="A779" s="61" t="str">
        <f t="shared" si="12"/>
        <v>B2 biodiversityIreland2020</v>
      </c>
      <c r="B779" s="60">
        <v>8</v>
      </c>
      <c r="C779" s="60" t="s">
        <v>139</v>
      </c>
      <c r="D779" s="60" t="s">
        <v>97</v>
      </c>
      <c r="E779" s="60" t="s">
        <v>98</v>
      </c>
      <c r="F779" s="60" t="s">
        <v>61</v>
      </c>
      <c r="G779" s="60">
        <v>2020</v>
      </c>
      <c r="H779" s="60">
        <v>56125.230469000002</v>
      </c>
      <c r="I779" s="60">
        <v>40444.612305000002</v>
      </c>
      <c r="J779" s="60">
        <v>15680.620239</v>
      </c>
      <c r="K779" s="60">
        <v>50844.398437999997</v>
      </c>
    </row>
    <row r="780" spans="1:11">
      <c r="A780" s="61" t="str">
        <f t="shared" si="12"/>
        <v>B2 biodiversityIreland2025</v>
      </c>
      <c r="B780" s="60">
        <v>8</v>
      </c>
      <c r="C780" s="60" t="s">
        <v>139</v>
      </c>
      <c r="D780" s="60" t="s">
        <v>97</v>
      </c>
      <c r="E780" s="60" t="s">
        <v>98</v>
      </c>
      <c r="F780" s="60" t="s">
        <v>61</v>
      </c>
      <c r="G780" s="60">
        <v>2025</v>
      </c>
      <c r="H780" s="60">
        <v>65892.296875</v>
      </c>
      <c r="I780" s="60">
        <v>47515.640625</v>
      </c>
      <c r="J780" s="60">
        <v>18376.658568999999</v>
      </c>
      <c r="K780" s="60">
        <v>52336.429687999997</v>
      </c>
    </row>
    <row r="781" spans="1:11">
      <c r="A781" s="61" t="str">
        <f t="shared" si="12"/>
        <v>B2 biodiversityIreland2030</v>
      </c>
      <c r="B781" s="60">
        <v>8</v>
      </c>
      <c r="C781" s="60" t="s">
        <v>139</v>
      </c>
      <c r="D781" s="60" t="s">
        <v>97</v>
      </c>
      <c r="E781" s="60" t="s">
        <v>98</v>
      </c>
      <c r="F781" s="60" t="s">
        <v>61</v>
      </c>
      <c r="G781" s="60">
        <v>2030</v>
      </c>
      <c r="H781" s="60">
        <v>74188.90625</v>
      </c>
      <c r="I781" s="60">
        <v>53586.814453999999</v>
      </c>
      <c r="J781" s="60">
        <v>20602.094970999999</v>
      </c>
      <c r="K781" s="60">
        <v>53603.808594000002</v>
      </c>
    </row>
    <row r="782" spans="1:11">
      <c r="A782" s="61" t="str">
        <f t="shared" si="12"/>
        <v>B2 biodiversityItaly2005</v>
      </c>
      <c r="B782" s="60">
        <v>8</v>
      </c>
      <c r="C782" s="60" t="s">
        <v>139</v>
      </c>
      <c r="D782" s="60" t="s">
        <v>99</v>
      </c>
      <c r="E782" s="60" t="s">
        <v>100</v>
      </c>
      <c r="F782" s="60" t="s">
        <v>86</v>
      </c>
      <c r="G782" s="60">
        <v>2005</v>
      </c>
      <c r="H782" s="60">
        <v>507391.71875</v>
      </c>
      <c r="I782" s="60">
        <v>396792.93164099997</v>
      </c>
      <c r="J782" s="60">
        <v>110598.73852499999</v>
      </c>
      <c r="K782" s="60">
        <v>413571.28125</v>
      </c>
    </row>
    <row r="783" spans="1:11">
      <c r="A783" s="61" t="str">
        <f t="shared" si="12"/>
        <v>B2 biodiversityItaly2010</v>
      </c>
      <c r="B783" s="60">
        <v>8</v>
      </c>
      <c r="C783" s="60" t="s">
        <v>139</v>
      </c>
      <c r="D783" s="60" t="s">
        <v>99</v>
      </c>
      <c r="E783" s="60" t="s">
        <v>100</v>
      </c>
      <c r="F783" s="60" t="s">
        <v>86</v>
      </c>
      <c r="G783" s="60">
        <v>2010</v>
      </c>
      <c r="H783" s="60">
        <v>553522.25</v>
      </c>
      <c r="I783" s="60">
        <v>432873.925781</v>
      </c>
      <c r="J783" s="60">
        <v>120648.246094</v>
      </c>
      <c r="K783" s="60">
        <v>413621.6875</v>
      </c>
    </row>
    <row r="784" spans="1:11">
      <c r="A784" s="61" t="str">
        <f t="shared" si="12"/>
        <v>B2 biodiversityItaly2015</v>
      </c>
      <c r="B784" s="60">
        <v>8</v>
      </c>
      <c r="C784" s="60" t="s">
        <v>139</v>
      </c>
      <c r="D784" s="60" t="s">
        <v>99</v>
      </c>
      <c r="E784" s="60" t="s">
        <v>100</v>
      </c>
      <c r="F784" s="60" t="s">
        <v>86</v>
      </c>
      <c r="G784" s="60">
        <v>2015</v>
      </c>
      <c r="H784" s="60">
        <v>598315.75</v>
      </c>
      <c r="I784" s="60">
        <v>467891.808594</v>
      </c>
      <c r="J784" s="60">
        <v>130423.888184</v>
      </c>
      <c r="K784" s="60">
        <v>418607.8125</v>
      </c>
    </row>
    <row r="785" spans="1:11">
      <c r="A785" s="61" t="str">
        <f t="shared" si="12"/>
        <v>B2 biodiversityItaly2020</v>
      </c>
      <c r="B785" s="60">
        <v>8</v>
      </c>
      <c r="C785" s="60" t="s">
        <v>139</v>
      </c>
      <c r="D785" s="60" t="s">
        <v>99</v>
      </c>
      <c r="E785" s="60" t="s">
        <v>100</v>
      </c>
      <c r="F785" s="60" t="s">
        <v>86</v>
      </c>
      <c r="G785" s="60">
        <v>2020</v>
      </c>
      <c r="H785" s="60">
        <v>643676.5625</v>
      </c>
      <c r="I785" s="60">
        <v>503390.570313</v>
      </c>
      <c r="J785" s="60">
        <v>140285.98877</v>
      </c>
      <c r="K785" s="60">
        <v>424048.53125</v>
      </c>
    </row>
    <row r="786" spans="1:11">
      <c r="A786" s="61" t="str">
        <f t="shared" si="12"/>
        <v>B2 biodiversityItaly2025</v>
      </c>
      <c r="B786" s="60">
        <v>8</v>
      </c>
      <c r="C786" s="60" t="s">
        <v>139</v>
      </c>
      <c r="D786" s="60" t="s">
        <v>99</v>
      </c>
      <c r="E786" s="60" t="s">
        <v>100</v>
      </c>
      <c r="F786" s="60" t="s">
        <v>86</v>
      </c>
      <c r="G786" s="60">
        <v>2025</v>
      </c>
      <c r="H786" s="60">
        <v>691396.1875</v>
      </c>
      <c r="I786" s="60">
        <v>540739.67285199999</v>
      </c>
      <c r="J786" s="60">
        <v>150656.66308599999</v>
      </c>
      <c r="K786" s="60">
        <v>430219.53125</v>
      </c>
    </row>
    <row r="787" spans="1:11">
      <c r="A787" s="61" t="str">
        <f t="shared" si="12"/>
        <v>B2 biodiversityItaly2030</v>
      </c>
      <c r="B787" s="60">
        <v>8</v>
      </c>
      <c r="C787" s="60" t="s">
        <v>139</v>
      </c>
      <c r="D787" s="60" t="s">
        <v>99</v>
      </c>
      <c r="E787" s="60" t="s">
        <v>100</v>
      </c>
      <c r="F787" s="60" t="s">
        <v>86</v>
      </c>
      <c r="G787" s="60">
        <v>2030</v>
      </c>
      <c r="H787" s="60">
        <v>740285.25</v>
      </c>
      <c r="I787" s="60">
        <v>578993.03320299997</v>
      </c>
      <c r="J787" s="60">
        <v>161292.30908199999</v>
      </c>
      <c r="K787" s="60">
        <v>437324.78125</v>
      </c>
    </row>
    <row r="788" spans="1:11">
      <c r="A788" s="61" t="str">
        <f t="shared" si="12"/>
        <v>B2 biodiversityLithuania2005</v>
      </c>
      <c r="B788" s="60">
        <v>8</v>
      </c>
      <c r="C788" s="60" t="s">
        <v>139</v>
      </c>
      <c r="D788" s="60" t="s">
        <v>101</v>
      </c>
      <c r="E788" s="60" t="s">
        <v>102</v>
      </c>
      <c r="F788" s="60" t="s">
        <v>81</v>
      </c>
      <c r="G788" s="60">
        <v>2005</v>
      </c>
      <c r="H788" s="60">
        <v>126771.507813</v>
      </c>
      <c r="I788" s="60">
        <v>98511.843261999995</v>
      </c>
      <c r="J788" s="60">
        <v>28259.713866999999</v>
      </c>
      <c r="K788" s="60">
        <v>163942.203125</v>
      </c>
    </row>
    <row r="789" spans="1:11">
      <c r="A789" s="61" t="str">
        <f t="shared" si="12"/>
        <v>B2 biodiversityLithuania2010</v>
      </c>
      <c r="B789" s="60">
        <v>8</v>
      </c>
      <c r="C789" s="60" t="s">
        <v>139</v>
      </c>
      <c r="D789" s="60" t="s">
        <v>101</v>
      </c>
      <c r="E789" s="60" t="s">
        <v>102</v>
      </c>
      <c r="F789" s="60" t="s">
        <v>81</v>
      </c>
      <c r="G789" s="60">
        <v>2010</v>
      </c>
      <c r="H789" s="60">
        <v>137713</v>
      </c>
      <c r="I789" s="60">
        <v>106860.681641</v>
      </c>
      <c r="J789" s="60">
        <v>30852.308106</v>
      </c>
      <c r="K789" s="60">
        <v>164672.65625</v>
      </c>
    </row>
    <row r="790" spans="1:11">
      <c r="A790" s="61" t="str">
        <f t="shared" si="12"/>
        <v>B2 biodiversityLithuania2015</v>
      </c>
      <c r="B790" s="60">
        <v>8</v>
      </c>
      <c r="C790" s="60" t="s">
        <v>139</v>
      </c>
      <c r="D790" s="60" t="s">
        <v>101</v>
      </c>
      <c r="E790" s="60" t="s">
        <v>102</v>
      </c>
      <c r="F790" s="60" t="s">
        <v>81</v>
      </c>
      <c r="G790" s="60">
        <v>2015</v>
      </c>
      <c r="H790" s="60">
        <v>145715.96875</v>
      </c>
      <c r="I790" s="60">
        <v>112892.045898</v>
      </c>
      <c r="J790" s="60">
        <v>32823.915771</v>
      </c>
      <c r="K790" s="60">
        <v>167384.375</v>
      </c>
    </row>
    <row r="791" spans="1:11">
      <c r="A791" s="61" t="str">
        <f t="shared" si="12"/>
        <v>B2 biodiversityLithuania2020</v>
      </c>
      <c r="B791" s="60">
        <v>8</v>
      </c>
      <c r="C791" s="60" t="s">
        <v>139</v>
      </c>
      <c r="D791" s="60" t="s">
        <v>101</v>
      </c>
      <c r="E791" s="60" t="s">
        <v>102</v>
      </c>
      <c r="F791" s="60" t="s">
        <v>81</v>
      </c>
      <c r="G791" s="60">
        <v>2020</v>
      </c>
      <c r="H791" s="60">
        <v>154024.484375</v>
      </c>
      <c r="I791" s="60">
        <v>119105.82812599999</v>
      </c>
      <c r="J791" s="60">
        <v>34918.647461</v>
      </c>
      <c r="K791" s="60">
        <v>169870.34375</v>
      </c>
    </row>
    <row r="792" spans="1:11">
      <c r="A792" s="61" t="str">
        <f t="shared" si="12"/>
        <v>B2 biodiversityLithuania2025</v>
      </c>
      <c r="B792" s="60">
        <v>8</v>
      </c>
      <c r="C792" s="60" t="s">
        <v>139</v>
      </c>
      <c r="D792" s="60" t="s">
        <v>101</v>
      </c>
      <c r="E792" s="60" t="s">
        <v>102</v>
      </c>
      <c r="F792" s="60" t="s">
        <v>81</v>
      </c>
      <c r="G792" s="60">
        <v>2025</v>
      </c>
      <c r="H792" s="60">
        <v>160870.09375</v>
      </c>
      <c r="I792" s="60">
        <v>124415.192383</v>
      </c>
      <c r="J792" s="60">
        <v>36454.936035999999</v>
      </c>
      <c r="K792" s="60">
        <v>172525.609375</v>
      </c>
    </row>
    <row r="793" spans="1:11">
      <c r="A793" s="61" t="str">
        <f t="shared" si="12"/>
        <v>B2 biodiversityLithuania2030</v>
      </c>
      <c r="B793" s="60">
        <v>8</v>
      </c>
      <c r="C793" s="60" t="s">
        <v>139</v>
      </c>
      <c r="D793" s="60" t="s">
        <v>101</v>
      </c>
      <c r="E793" s="60" t="s">
        <v>102</v>
      </c>
      <c r="F793" s="60" t="s">
        <v>81</v>
      </c>
      <c r="G793" s="60">
        <v>2030</v>
      </c>
      <c r="H793" s="60">
        <v>166809.015625</v>
      </c>
      <c r="I793" s="60">
        <v>129062.717774</v>
      </c>
      <c r="J793" s="60">
        <v>37746.231934000003</v>
      </c>
      <c r="K793" s="60">
        <v>175047.34375</v>
      </c>
    </row>
    <row r="794" spans="1:11">
      <c r="A794" s="61" t="str">
        <f t="shared" si="12"/>
        <v>B2 biodiversityLuxembourg2005</v>
      </c>
      <c r="B794" s="60">
        <v>8</v>
      </c>
      <c r="C794" s="60" t="s">
        <v>139</v>
      </c>
      <c r="D794" s="60" t="s">
        <v>103</v>
      </c>
      <c r="E794" s="60" t="s">
        <v>104</v>
      </c>
      <c r="F794" s="60" t="s">
        <v>61</v>
      </c>
      <c r="G794" s="60">
        <v>2005</v>
      </c>
      <c r="H794" s="60">
        <v>13372.993164</v>
      </c>
      <c r="I794" s="60">
        <v>10964.458741</v>
      </c>
      <c r="J794" s="60">
        <v>2408.5354149999998</v>
      </c>
      <c r="K794" s="60">
        <v>10155.191406</v>
      </c>
    </row>
    <row r="795" spans="1:11">
      <c r="A795" s="61" t="str">
        <f t="shared" si="12"/>
        <v>B2 biodiversityLuxembourg2010</v>
      </c>
      <c r="B795" s="60">
        <v>8</v>
      </c>
      <c r="C795" s="60" t="s">
        <v>139</v>
      </c>
      <c r="D795" s="60" t="s">
        <v>103</v>
      </c>
      <c r="E795" s="60" t="s">
        <v>104</v>
      </c>
      <c r="F795" s="60" t="s">
        <v>61</v>
      </c>
      <c r="G795" s="60">
        <v>2010</v>
      </c>
      <c r="H795" s="60">
        <v>14329.1875</v>
      </c>
      <c r="I795" s="60">
        <v>11724.300843000001</v>
      </c>
      <c r="J795" s="60">
        <v>2604.8866419999999</v>
      </c>
      <c r="K795" s="60">
        <v>10177.316406</v>
      </c>
    </row>
    <row r="796" spans="1:11">
      <c r="A796" s="61" t="str">
        <f t="shared" si="12"/>
        <v>B2 biodiversityLuxembourg2015</v>
      </c>
      <c r="B796" s="60">
        <v>8</v>
      </c>
      <c r="C796" s="60" t="s">
        <v>139</v>
      </c>
      <c r="D796" s="60" t="s">
        <v>103</v>
      </c>
      <c r="E796" s="60" t="s">
        <v>104</v>
      </c>
      <c r="F796" s="60" t="s">
        <v>61</v>
      </c>
      <c r="G796" s="60">
        <v>2015</v>
      </c>
      <c r="H796" s="60">
        <v>15268.547852</v>
      </c>
      <c r="I796" s="60">
        <v>12471.478881999999</v>
      </c>
      <c r="J796" s="60">
        <v>2797.0679319999999</v>
      </c>
      <c r="K796" s="60">
        <v>10294.255859000001</v>
      </c>
    </row>
    <row r="797" spans="1:11">
      <c r="A797" s="61" t="str">
        <f t="shared" si="12"/>
        <v>B2 biodiversityLuxembourg2020</v>
      </c>
      <c r="B797" s="60">
        <v>8</v>
      </c>
      <c r="C797" s="60" t="s">
        <v>139</v>
      </c>
      <c r="D797" s="60" t="s">
        <v>103</v>
      </c>
      <c r="E797" s="60" t="s">
        <v>104</v>
      </c>
      <c r="F797" s="60" t="s">
        <v>61</v>
      </c>
      <c r="G797" s="60">
        <v>2020</v>
      </c>
      <c r="H797" s="60">
        <v>16241.864258</v>
      </c>
      <c r="I797" s="60">
        <v>13247.051147</v>
      </c>
      <c r="J797" s="60">
        <v>2994.8139350000001</v>
      </c>
      <c r="K797" s="60">
        <v>10436.470703000001</v>
      </c>
    </row>
    <row r="798" spans="1:11">
      <c r="A798" s="61" t="str">
        <f t="shared" si="12"/>
        <v>B2 biodiversityLuxembourg2025</v>
      </c>
      <c r="B798" s="60">
        <v>8</v>
      </c>
      <c r="C798" s="60" t="s">
        <v>139</v>
      </c>
      <c r="D798" s="60" t="s">
        <v>103</v>
      </c>
      <c r="E798" s="60" t="s">
        <v>104</v>
      </c>
      <c r="F798" s="60" t="s">
        <v>61</v>
      </c>
      <c r="G798" s="60">
        <v>2025</v>
      </c>
      <c r="H798" s="60">
        <v>17118.996093999998</v>
      </c>
      <c r="I798" s="60">
        <v>13934.914612</v>
      </c>
      <c r="J798" s="60">
        <v>3184.0828550000001</v>
      </c>
      <c r="K798" s="60">
        <v>10577.449219</v>
      </c>
    </row>
    <row r="799" spans="1:11">
      <c r="A799" s="61" t="str">
        <f t="shared" si="12"/>
        <v>B2 biodiversityLuxembourg2030</v>
      </c>
      <c r="B799" s="60">
        <v>8</v>
      </c>
      <c r="C799" s="60" t="s">
        <v>139</v>
      </c>
      <c r="D799" s="60" t="s">
        <v>103</v>
      </c>
      <c r="E799" s="60" t="s">
        <v>104</v>
      </c>
      <c r="F799" s="60" t="s">
        <v>61</v>
      </c>
      <c r="G799" s="60">
        <v>2030</v>
      </c>
      <c r="H799" s="60">
        <v>17904.474609000001</v>
      </c>
      <c r="I799" s="60">
        <v>14550.712707000001</v>
      </c>
      <c r="J799" s="60">
        <v>3353.7606660000001</v>
      </c>
      <c r="K799" s="60">
        <v>10711.787109000001</v>
      </c>
    </row>
    <row r="800" spans="1:11">
      <c r="A800" s="61" t="str">
        <f t="shared" si="12"/>
        <v>B2 biodiversityLatvia2005</v>
      </c>
      <c r="B800" s="60">
        <v>8</v>
      </c>
      <c r="C800" s="60" t="s">
        <v>139</v>
      </c>
      <c r="D800" s="60" t="s">
        <v>105</v>
      </c>
      <c r="E800" s="60" t="s">
        <v>106</v>
      </c>
      <c r="F800" s="60" t="s">
        <v>81</v>
      </c>
      <c r="G800" s="60">
        <v>2005</v>
      </c>
      <c r="H800" s="60">
        <v>218482.890625</v>
      </c>
      <c r="I800" s="60">
        <v>172329.55175799999</v>
      </c>
      <c r="J800" s="60">
        <v>46153.353515000003</v>
      </c>
      <c r="K800" s="60">
        <v>327129.53125</v>
      </c>
    </row>
    <row r="801" spans="1:11">
      <c r="A801" s="61" t="str">
        <f t="shared" si="12"/>
        <v>B2 biodiversityLatvia2010</v>
      </c>
      <c r="B801" s="60">
        <v>8</v>
      </c>
      <c r="C801" s="60" t="s">
        <v>139</v>
      </c>
      <c r="D801" s="60" t="s">
        <v>105</v>
      </c>
      <c r="E801" s="60" t="s">
        <v>106</v>
      </c>
      <c r="F801" s="60" t="s">
        <v>81</v>
      </c>
      <c r="G801" s="60">
        <v>2010</v>
      </c>
      <c r="H801" s="60">
        <v>243149.5</v>
      </c>
      <c r="I801" s="60">
        <v>191335.671875</v>
      </c>
      <c r="J801" s="60">
        <v>51813.819823999998</v>
      </c>
      <c r="K801" s="60">
        <v>324629.375</v>
      </c>
    </row>
    <row r="802" spans="1:11">
      <c r="A802" s="61" t="str">
        <f t="shared" si="12"/>
        <v>B2 biodiversityLatvia2015</v>
      </c>
      <c r="B802" s="60">
        <v>8</v>
      </c>
      <c r="C802" s="60" t="s">
        <v>139</v>
      </c>
      <c r="D802" s="60" t="s">
        <v>105</v>
      </c>
      <c r="E802" s="60" t="s">
        <v>106</v>
      </c>
      <c r="F802" s="60" t="s">
        <v>81</v>
      </c>
      <c r="G802" s="60">
        <v>2015</v>
      </c>
      <c r="H802" s="60">
        <v>267972.40625</v>
      </c>
      <c r="I802" s="60">
        <v>210068.910156</v>
      </c>
      <c r="J802" s="60">
        <v>57903.511719000002</v>
      </c>
      <c r="K802" s="60">
        <v>327613.53125</v>
      </c>
    </row>
    <row r="803" spans="1:11">
      <c r="A803" s="61" t="str">
        <f t="shared" si="12"/>
        <v>B2 biodiversityLatvia2020</v>
      </c>
      <c r="B803" s="60">
        <v>8</v>
      </c>
      <c r="C803" s="60" t="s">
        <v>139</v>
      </c>
      <c r="D803" s="60" t="s">
        <v>105</v>
      </c>
      <c r="E803" s="60" t="s">
        <v>106</v>
      </c>
      <c r="F803" s="60" t="s">
        <v>81</v>
      </c>
      <c r="G803" s="60">
        <v>2020</v>
      </c>
      <c r="H803" s="60">
        <v>293363.78125</v>
      </c>
      <c r="I803" s="60">
        <v>229321.117188</v>
      </c>
      <c r="J803" s="60">
        <v>64042.675781999998</v>
      </c>
      <c r="K803" s="60">
        <v>333095.03125</v>
      </c>
    </row>
    <row r="804" spans="1:11">
      <c r="A804" s="61" t="str">
        <f t="shared" si="12"/>
        <v>B2 biodiversityLatvia2025</v>
      </c>
      <c r="B804" s="60">
        <v>8</v>
      </c>
      <c r="C804" s="60" t="s">
        <v>139</v>
      </c>
      <c r="D804" s="60" t="s">
        <v>105</v>
      </c>
      <c r="E804" s="60" t="s">
        <v>106</v>
      </c>
      <c r="F804" s="60" t="s">
        <v>81</v>
      </c>
      <c r="G804" s="60">
        <v>2025</v>
      </c>
      <c r="H804" s="60">
        <v>317569.78125</v>
      </c>
      <c r="I804" s="60">
        <v>247513.777344</v>
      </c>
      <c r="J804" s="60">
        <v>70056.008300999994</v>
      </c>
      <c r="K804" s="60">
        <v>339678.78125</v>
      </c>
    </row>
    <row r="805" spans="1:11">
      <c r="A805" s="61" t="str">
        <f t="shared" si="12"/>
        <v>B2 biodiversityLatvia2030</v>
      </c>
      <c r="B805" s="60">
        <v>8</v>
      </c>
      <c r="C805" s="60" t="s">
        <v>139</v>
      </c>
      <c r="D805" s="60" t="s">
        <v>105</v>
      </c>
      <c r="E805" s="60" t="s">
        <v>106</v>
      </c>
      <c r="F805" s="60" t="s">
        <v>81</v>
      </c>
      <c r="G805" s="60">
        <v>2030</v>
      </c>
      <c r="H805" s="60">
        <v>333165.75</v>
      </c>
      <c r="I805" s="60">
        <v>259126.085938</v>
      </c>
      <c r="J805" s="60">
        <v>74039.644530999998</v>
      </c>
      <c r="K805" s="60">
        <v>347470.75</v>
      </c>
    </row>
    <row r="806" spans="1:11">
      <c r="A806" s="61" t="str">
        <f t="shared" si="12"/>
        <v>B2 biodiversityRepublic of Moldova2005</v>
      </c>
      <c r="B806" s="60">
        <v>8</v>
      </c>
      <c r="C806" s="60" t="s">
        <v>139</v>
      </c>
      <c r="D806" s="60" t="s">
        <v>107</v>
      </c>
      <c r="E806" s="60" t="s">
        <v>108</v>
      </c>
      <c r="F806" s="60" t="s">
        <v>70</v>
      </c>
      <c r="G806" s="60">
        <v>2005</v>
      </c>
      <c r="H806" s="60">
        <v>12565.3125</v>
      </c>
      <c r="I806" s="60">
        <v>10191.690398999999</v>
      </c>
      <c r="J806" s="60">
        <v>2373.6223070000001</v>
      </c>
      <c r="K806" s="60">
        <v>11976.298828000001</v>
      </c>
    </row>
    <row r="807" spans="1:11">
      <c r="A807" s="61" t="str">
        <f t="shared" si="12"/>
        <v>B2 biodiversityRepublic of Moldova2010</v>
      </c>
      <c r="B807" s="60">
        <v>8</v>
      </c>
      <c r="C807" s="60" t="s">
        <v>139</v>
      </c>
      <c r="D807" s="60" t="s">
        <v>107</v>
      </c>
      <c r="E807" s="60" t="s">
        <v>108</v>
      </c>
      <c r="F807" s="60" t="s">
        <v>70</v>
      </c>
      <c r="G807" s="60">
        <v>2010</v>
      </c>
      <c r="H807" s="60">
        <v>13484.981444999999</v>
      </c>
      <c r="I807" s="60">
        <v>10956.597717000001</v>
      </c>
      <c r="J807" s="60">
        <v>2528.383057</v>
      </c>
      <c r="K807" s="60">
        <v>12333.652344</v>
      </c>
    </row>
    <row r="808" spans="1:11">
      <c r="A808" s="61" t="str">
        <f t="shared" si="12"/>
        <v>B2 biodiversityRepublic of Moldova2015</v>
      </c>
      <c r="B808" s="60">
        <v>8</v>
      </c>
      <c r="C808" s="60" t="s">
        <v>139</v>
      </c>
      <c r="D808" s="60" t="s">
        <v>107</v>
      </c>
      <c r="E808" s="60" t="s">
        <v>108</v>
      </c>
      <c r="F808" s="60" t="s">
        <v>70</v>
      </c>
      <c r="G808" s="60">
        <v>2015</v>
      </c>
      <c r="H808" s="60">
        <v>14557.007813</v>
      </c>
      <c r="I808" s="60">
        <v>11870.543030000001</v>
      </c>
      <c r="J808" s="60">
        <v>2686.4645540000001</v>
      </c>
      <c r="K808" s="60">
        <v>12547.152344</v>
      </c>
    </row>
    <row r="809" spans="1:11">
      <c r="A809" s="61" t="str">
        <f t="shared" si="12"/>
        <v>B2 biodiversityRepublic of Moldova2020</v>
      </c>
      <c r="B809" s="60">
        <v>8</v>
      </c>
      <c r="C809" s="60" t="s">
        <v>139</v>
      </c>
      <c r="D809" s="60" t="s">
        <v>107</v>
      </c>
      <c r="E809" s="60" t="s">
        <v>108</v>
      </c>
      <c r="F809" s="60" t="s">
        <v>70</v>
      </c>
      <c r="G809" s="60">
        <v>2020</v>
      </c>
      <c r="H809" s="60">
        <v>15873.001953000001</v>
      </c>
      <c r="I809" s="60">
        <v>13005.92215</v>
      </c>
      <c r="J809" s="60">
        <v>2867.0796350000001</v>
      </c>
      <c r="K809" s="60">
        <v>12674.707031</v>
      </c>
    </row>
    <row r="810" spans="1:11">
      <c r="A810" s="61" t="str">
        <f t="shared" si="12"/>
        <v>B2 biodiversityRepublic of Moldova2025</v>
      </c>
      <c r="B810" s="60">
        <v>8</v>
      </c>
      <c r="C810" s="60" t="s">
        <v>139</v>
      </c>
      <c r="D810" s="60" t="s">
        <v>107</v>
      </c>
      <c r="E810" s="60" t="s">
        <v>108</v>
      </c>
      <c r="F810" s="60" t="s">
        <v>70</v>
      </c>
      <c r="G810" s="60">
        <v>2025</v>
      </c>
      <c r="H810" s="60">
        <v>17451.833984000001</v>
      </c>
      <c r="I810" s="60">
        <v>14318.534697999999</v>
      </c>
      <c r="J810" s="60">
        <v>3133.2994229999999</v>
      </c>
      <c r="K810" s="60">
        <v>12865.775390999999</v>
      </c>
    </row>
    <row r="811" spans="1:11">
      <c r="A811" s="61" t="str">
        <f t="shared" si="12"/>
        <v>B2 biodiversityRepublic of Moldova2030</v>
      </c>
      <c r="B811" s="60">
        <v>8</v>
      </c>
      <c r="C811" s="60" t="s">
        <v>139</v>
      </c>
      <c r="D811" s="60" t="s">
        <v>107</v>
      </c>
      <c r="E811" s="60" t="s">
        <v>108</v>
      </c>
      <c r="F811" s="60" t="s">
        <v>70</v>
      </c>
      <c r="G811" s="60">
        <v>2030</v>
      </c>
      <c r="H811" s="60">
        <v>18967.394531000002</v>
      </c>
      <c r="I811" s="60">
        <v>15590.31018</v>
      </c>
      <c r="J811" s="60">
        <v>3377.0854340000001</v>
      </c>
      <c r="K811" s="60">
        <v>13063.200194999999</v>
      </c>
    </row>
    <row r="812" spans="1:11">
      <c r="A812" s="61" t="str">
        <f t="shared" si="12"/>
        <v>B2 biodiversityMontenegro2010</v>
      </c>
      <c r="B812" s="60">
        <v>8</v>
      </c>
      <c r="C812" s="60" t="s">
        <v>139</v>
      </c>
      <c r="D812" s="60" t="s">
        <v>109</v>
      </c>
      <c r="E812" s="60" t="s">
        <v>110</v>
      </c>
      <c r="F812" s="60" t="s">
        <v>58</v>
      </c>
      <c r="G812" s="60">
        <v>2010</v>
      </c>
      <c r="H812" s="60">
        <v>30199.802734000001</v>
      </c>
      <c r="I812" s="60">
        <v>21044.762817999999</v>
      </c>
      <c r="J812" s="60">
        <v>9155.0399170000001</v>
      </c>
      <c r="K812" s="60">
        <v>28349.197265999999</v>
      </c>
    </row>
    <row r="813" spans="1:11">
      <c r="A813" s="61" t="str">
        <f t="shared" si="12"/>
        <v>B2 biodiversityMontenegro2015</v>
      </c>
      <c r="B813" s="60">
        <v>8</v>
      </c>
      <c r="C813" s="60" t="s">
        <v>139</v>
      </c>
      <c r="D813" s="60" t="s">
        <v>109</v>
      </c>
      <c r="E813" s="60" t="s">
        <v>110</v>
      </c>
      <c r="F813" s="60" t="s">
        <v>58</v>
      </c>
      <c r="G813" s="60">
        <v>2015</v>
      </c>
      <c r="H813" s="60">
        <v>31382.697265999999</v>
      </c>
      <c r="I813" s="60">
        <v>21869.062560999999</v>
      </c>
      <c r="J813" s="60">
        <v>9513.6337590000003</v>
      </c>
      <c r="K813" s="60">
        <v>28349.197265999999</v>
      </c>
    </row>
    <row r="814" spans="1:11">
      <c r="A814" s="61" t="str">
        <f t="shared" si="12"/>
        <v>B2 biodiversityMontenegro2020</v>
      </c>
      <c r="B814" s="60">
        <v>8</v>
      </c>
      <c r="C814" s="60" t="s">
        <v>139</v>
      </c>
      <c r="D814" s="60" t="s">
        <v>109</v>
      </c>
      <c r="E814" s="60" t="s">
        <v>110</v>
      </c>
      <c r="F814" s="60" t="s">
        <v>58</v>
      </c>
      <c r="G814" s="60">
        <v>2020</v>
      </c>
      <c r="H814" s="60">
        <v>32796.453125</v>
      </c>
      <c r="I814" s="60">
        <v>22854.240296</v>
      </c>
      <c r="J814" s="60">
        <v>9942.2125550000001</v>
      </c>
      <c r="K814" s="60">
        <v>28554.310547000001</v>
      </c>
    </row>
    <row r="815" spans="1:11">
      <c r="A815" s="61" t="str">
        <f t="shared" si="12"/>
        <v>B2 biodiversityMontenegro2025</v>
      </c>
      <c r="B815" s="60">
        <v>8</v>
      </c>
      <c r="C815" s="60" t="s">
        <v>139</v>
      </c>
      <c r="D815" s="60" t="s">
        <v>109</v>
      </c>
      <c r="E815" s="60" t="s">
        <v>110</v>
      </c>
      <c r="F815" s="60" t="s">
        <v>58</v>
      </c>
      <c r="G815" s="60">
        <v>2025</v>
      </c>
      <c r="H815" s="60">
        <v>34413.613280999998</v>
      </c>
      <c r="I815" s="60">
        <v>23981.162292000001</v>
      </c>
      <c r="J815" s="60">
        <v>10432.453034</v>
      </c>
      <c r="K815" s="60">
        <v>28839.023438</v>
      </c>
    </row>
    <row r="816" spans="1:11">
      <c r="A816" s="61" t="str">
        <f t="shared" si="12"/>
        <v>B2 biodiversityMontenegro2030</v>
      </c>
      <c r="B816" s="60">
        <v>8</v>
      </c>
      <c r="C816" s="60" t="s">
        <v>139</v>
      </c>
      <c r="D816" s="60" t="s">
        <v>109</v>
      </c>
      <c r="E816" s="60" t="s">
        <v>110</v>
      </c>
      <c r="F816" s="60" t="s">
        <v>58</v>
      </c>
      <c r="G816" s="60">
        <v>2030</v>
      </c>
      <c r="H816" s="60">
        <v>36215.097655999998</v>
      </c>
      <c r="I816" s="60">
        <v>25236.525818999999</v>
      </c>
      <c r="J816" s="60">
        <v>10978.570313</v>
      </c>
      <c r="K816" s="60">
        <v>29174.25</v>
      </c>
    </row>
    <row r="817" spans="1:11">
      <c r="A817" s="61" t="str">
        <f t="shared" si="12"/>
        <v>B2 biodiversityThe former Yugoslav Republic of Macedonia2010</v>
      </c>
      <c r="B817" s="60">
        <v>8</v>
      </c>
      <c r="C817" s="60" t="s">
        <v>139</v>
      </c>
      <c r="D817" s="60" t="s">
        <v>111</v>
      </c>
      <c r="E817" s="60" t="s">
        <v>112</v>
      </c>
      <c r="F817" s="60" t="s">
        <v>58</v>
      </c>
      <c r="G817" s="60">
        <v>2010</v>
      </c>
      <c r="H817" s="60">
        <v>30888.964843999998</v>
      </c>
      <c r="I817" s="60">
        <v>21282.165893000001</v>
      </c>
      <c r="J817" s="60">
        <v>9606.7984319999996</v>
      </c>
      <c r="K817" s="60">
        <v>46728.113280999998</v>
      </c>
    </row>
    <row r="818" spans="1:11">
      <c r="A818" s="61" t="str">
        <f t="shared" si="12"/>
        <v>B2 biodiversityThe former Yugoslav Republic of Macedonia2015</v>
      </c>
      <c r="B818" s="60">
        <v>8</v>
      </c>
      <c r="C818" s="60" t="s">
        <v>139</v>
      </c>
      <c r="D818" s="60" t="s">
        <v>111</v>
      </c>
      <c r="E818" s="60" t="s">
        <v>112</v>
      </c>
      <c r="F818" s="60" t="s">
        <v>58</v>
      </c>
      <c r="G818" s="60">
        <v>2015</v>
      </c>
      <c r="H818" s="60">
        <v>31833.525390999999</v>
      </c>
      <c r="I818" s="60">
        <v>21932.957703</v>
      </c>
      <c r="J818" s="60">
        <v>9900.5669249999992</v>
      </c>
      <c r="K818" s="60">
        <v>46728.113280999998</v>
      </c>
    </row>
    <row r="819" spans="1:11">
      <c r="A819" s="61" t="str">
        <f t="shared" si="12"/>
        <v>B2 biodiversityThe former Yugoslav Republic of Macedonia2020</v>
      </c>
      <c r="B819" s="60">
        <v>8</v>
      </c>
      <c r="C819" s="60" t="s">
        <v>139</v>
      </c>
      <c r="D819" s="60" t="s">
        <v>111</v>
      </c>
      <c r="E819" s="60" t="s">
        <v>112</v>
      </c>
      <c r="F819" s="60" t="s">
        <v>58</v>
      </c>
      <c r="G819" s="60">
        <v>2020</v>
      </c>
      <c r="H819" s="60">
        <v>31712.291015999999</v>
      </c>
      <c r="I819" s="60">
        <v>21849.428954999999</v>
      </c>
      <c r="J819" s="60">
        <v>9862.8622739999992</v>
      </c>
      <c r="K819" s="60">
        <v>46761.171875</v>
      </c>
    </row>
    <row r="820" spans="1:11">
      <c r="A820" s="61" t="str">
        <f t="shared" si="12"/>
        <v>B2 biodiversityThe former Yugoslav Republic of Macedonia2025</v>
      </c>
      <c r="B820" s="60">
        <v>8</v>
      </c>
      <c r="C820" s="60" t="s">
        <v>139</v>
      </c>
      <c r="D820" s="60" t="s">
        <v>111</v>
      </c>
      <c r="E820" s="60" t="s">
        <v>112</v>
      </c>
      <c r="F820" s="60" t="s">
        <v>58</v>
      </c>
      <c r="G820" s="60">
        <v>2025</v>
      </c>
      <c r="H820" s="60">
        <v>31631.005859000001</v>
      </c>
      <c r="I820" s="60">
        <v>21793.424072000002</v>
      </c>
      <c r="J820" s="60">
        <v>9837.5814210000008</v>
      </c>
      <c r="K820" s="60">
        <v>46796.261719000002</v>
      </c>
    </row>
    <row r="821" spans="1:11">
      <c r="A821" s="61" t="str">
        <f t="shared" si="12"/>
        <v>B2 biodiversityThe former Yugoslav Republic of Macedonia2030</v>
      </c>
      <c r="B821" s="60">
        <v>8</v>
      </c>
      <c r="C821" s="60" t="s">
        <v>139</v>
      </c>
      <c r="D821" s="60" t="s">
        <v>111</v>
      </c>
      <c r="E821" s="60" t="s">
        <v>112</v>
      </c>
      <c r="F821" s="60" t="s">
        <v>58</v>
      </c>
      <c r="G821" s="60">
        <v>2030</v>
      </c>
      <c r="H821" s="60">
        <v>31625.240234000001</v>
      </c>
      <c r="I821" s="60">
        <v>21789.453125</v>
      </c>
      <c r="J821" s="60">
        <v>9835.7888180000009</v>
      </c>
      <c r="K821" s="60">
        <v>46813.464844000002</v>
      </c>
    </row>
    <row r="822" spans="1:11">
      <c r="A822" s="61" t="str">
        <f t="shared" si="12"/>
        <v>B2 biodiversityNetherlands2005</v>
      </c>
      <c r="B822" s="60">
        <v>8</v>
      </c>
      <c r="C822" s="60" t="s">
        <v>139</v>
      </c>
      <c r="D822" s="60" t="s">
        <v>113</v>
      </c>
      <c r="E822" s="60" t="s">
        <v>114</v>
      </c>
      <c r="F822" s="60" t="s">
        <v>61</v>
      </c>
      <c r="G822" s="60">
        <v>2005</v>
      </c>
      <c r="H822" s="60">
        <v>22265.269531000002</v>
      </c>
      <c r="I822" s="60">
        <v>17479.809753000001</v>
      </c>
      <c r="J822" s="60">
        <v>4785.4555959999998</v>
      </c>
      <c r="K822" s="60">
        <v>30645.601563</v>
      </c>
    </row>
    <row r="823" spans="1:11">
      <c r="A823" s="61" t="str">
        <f t="shared" si="12"/>
        <v>B2 biodiversityNetherlands2010</v>
      </c>
      <c r="B823" s="60">
        <v>8</v>
      </c>
      <c r="C823" s="60" t="s">
        <v>139</v>
      </c>
      <c r="D823" s="60" t="s">
        <v>113</v>
      </c>
      <c r="E823" s="60" t="s">
        <v>114</v>
      </c>
      <c r="F823" s="60" t="s">
        <v>61</v>
      </c>
      <c r="G823" s="60">
        <v>2010</v>
      </c>
      <c r="H823" s="60">
        <v>23977.525390999999</v>
      </c>
      <c r="I823" s="60">
        <v>18823.394043</v>
      </c>
      <c r="J823" s="60">
        <v>5154.134247</v>
      </c>
      <c r="K823" s="60">
        <v>30489.066406000002</v>
      </c>
    </row>
    <row r="824" spans="1:11">
      <c r="A824" s="61" t="str">
        <f t="shared" si="12"/>
        <v>B2 biodiversityNetherlands2015</v>
      </c>
      <c r="B824" s="60">
        <v>8</v>
      </c>
      <c r="C824" s="60" t="s">
        <v>139</v>
      </c>
      <c r="D824" s="60" t="s">
        <v>113</v>
      </c>
      <c r="E824" s="60" t="s">
        <v>114</v>
      </c>
      <c r="F824" s="60" t="s">
        <v>61</v>
      </c>
      <c r="G824" s="60">
        <v>2015</v>
      </c>
      <c r="H824" s="60">
        <v>25724.894531000002</v>
      </c>
      <c r="I824" s="60">
        <v>20185.196349999998</v>
      </c>
      <c r="J824" s="60">
        <v>5539.698609</v>
      </c>
      <c r="K824" s="60">
        <v>30420.640625</v>
      </c>
    </row>
    <row r="825" spans="1:11">
      <c r="A825" s="61" t="str">
        <f t="shared" si="12"/>
        <v>B2 biodiversityNetherlands2020</v>
      </c>
      <c r="B825" s="60">
        <v>8</v>
      </c>
      <c r="C825" s="60" t="s">
        <v>139</v>
      </c>
      <c r="D825" s="60" t="s">
        <v>113</v>
      </c>
      <c r="E825" s="60" t="s">
        <v>114</v>
      </c>
      <c r="F825" s="60" t="s">
        <v>61</v>
      </c>
      <c r="G825" s="60">
        <v>2020</v>
      </c>
      <c r="H825" s="60">
        <v>27933.587890999999</v>
      </c>
      <c r="I825" s="60">
        <v>21918.874390000001</v>
      </c>
      <c r="J825" s="60">
        <v>6014.7081600000001</v>
      </c>
      <c r="K825" s="60">
        <v>30452.896484000001</v>
      </c>
    </row>
    <row r="826" spans="1:11">
      <c r="A826" s="61" t="str">
        <f t="shared" si="12"/>
        <v>B2 biodiversityNetherlands2025</v>
      </c>
      <c r="B826" s="60">
        <v>8</v>
      </c>
      <c r="C826" s="60" t="s">
        <v>139</v>
      </c>
      <c r="D826" s="60" t="s">
        <v>113</v>
      </c>
      <c r="E826" s="60" t="s">
        <v>114</v>
      </c>
      <c r="F826" s="60" t="s">
        <v>61</v>
      </c>
      <c r="G826" s="60">
        <v>2025</v>
      </c>
      <c r="H826" s="60">
        <v>30202.720702999999</v>
      </c>
      <c r="I826" s="60">
        <v>23703.692138999999</v>
      </c>
      <c r="J826" s="60">
        <v>6499.0316469999998</v>
      </c>
      <c r="K826" s="60">
        <v>30501.3125</v>
      </c>
    </row>
    <row r="827" spans="1:11">
      <c r="A827" s="61" t="str">
        <f t="shared" si="12"/>
        <v>B2 biodiversityNetherlands2030</v>
      </c>
      <c r="B827" s="60">
        <v>8</v>
      </c>
      <c r="C827" s="60" t="s">
        <v>139</v>
      </c>
      <c r="D827" s="60" t="s">
        <v>113</v>
      </c>
      <c r="E827" s="60" t="s">
        <v>114</v>
      </c>
      <c r="F827" s="60" t="s">
        <v>61</v>
      </c>
      <c r="G827" s="60">
        <v>2030</v>
      </c>
      <c r="H827" s="60">
        <v>32443.265625</v>
      </c>
      <c r="I827" s="60">
        <v>25468.075316999999</v>
      </c>
      <c r="J827" s="60">
        <v>6975.1904000000004</v>
      </c>
      <c r="K827" s="60">
        <v>30769.335938</v>
      </c>
    </row>
    <row r="828" spans="1:11">
      <c r="A828" s="61" t="str">
        <f t="shared" si="12"/>
        <v>B2 biodiversityNorway2005</v>
      </c>
      <c r="B828" s="60">
        <v>8</v>
      </c>
      <c r="C828" s="60" t="s">
        <v>139</v>
      </c>
      <c r="D828" s="60" t="s">
        <v>115</v>
      </c>
      <c r="E828" s="60" t="s">
        <v>116</v>
      </c>
      <c r="F828" s="60" t="s">
        <v>81</v>
      </c>
      <c r="G828" s="60">
        <v>2005</v>
      </c>
      <c r="H828" s="60">
        <v>311938.5625</v>
      </c>
      <c r="I828" s="60">
        <v>233339.984375</v>
      </c>
      <c r="J828" s="60">
        <v>78598.607422000001</v>
      </c>
      <c r="K828" s="60">
        <v>416560.375</v>
      </c>
    </row>
    <row r="829" spans="1:11">
      <c r="A829" s="61" t="str">
        <f t="shared" si="12"/>
        <v>B2 biodiversityNorway2010</v>
      </c>
      <c r="B829" s="60">
        <v>8</v>
      </c>
      <c r="C829" s="60" t="s">
        <v>139</v>
      </c>
      <c r="D829" s="60" t="s">
        <v>115</v>
      </c>
      <c r="E829" s="60" t="s">
        <v>116</v>
      </c>
      <c r="F829" s="60" t="s">
        <v>81</v>
      </c>
      <c r="G829" s="60">
        <v>2010</v>
      </c>
      <c r="H829" s="60">
        <v>332086.5</v>
      </c>
      <c r="I829" s="60">
        <v>248377.314453</v>
      </c>
      <c r="J829" s="60">
        <v>83709.242188000004</v>
      </c>
      <c r="K829" s="60">
        <v>423716.5</v>
      </c>
    </row>
    <row r="830" spans="1:11">
      <c r="A830" s="61" t="str">
        <f t="shared" si="12"/>
        <v>B2 biodiversityNorway2015</v>
      </c>
      <c r="B830" s="60">
        <v>8</v>
      </c>
      <c r="C830" s="60" t="s">
        <v>139</v>
      </c>
      <c r="D830" s="60" t="s">
        <v>115</v>
      </c>
      <c r="E830" s="60" t="s">
        <v>116</v>
      </c>
      <c r="F830" s="60" t="s">
        <v>81</v>
      </c>
      <c r="G830" s="60">
        <v>2015</v>
      </c>
      <c r="H830" s="60">
        <v>348590.40625</v>
      </c>
      <c r="I830" s="60">
        <v>260697.404297</v>
      </c>
      <c r="J830" s="60">
        <v>87892.929688000004</v>
      </c>
      <c r="K830" s="60">
        <v>431206.8125</v>
      </c>
    </row>
    <row r="831" spans="1:11">
      <c r="A831" s="61" t="str">
        <f t="shared" si="12"/>
        <v>B2 biodiversityNorway2020</v>
      </c>
      <c r="B831" s="60">
        <v>8</v>
      </c>
      <c r="C831" s="60" t="s">
        <v>139</v>
      </c>
      <c r="D831" s="60" t="s">
        <v>115</v>
      </c>
      <c r="E831" s="60" t="s">
        <v>116</v>
      </c>
      <c r="F831" s="60" t="s">
        <v>81</v>
      </c>
      <c r="G831" s="60">
        <v>2020</v>
      </c>
      <c r="H831" s="60">
        <v>361675.4375</v>
      </c>
      <c r="I831" s="60">
        <v>270452.199219</v>
      </c>
      <c r="J831" s="60">
        <v>91223.099608999997</v>
      </c>
      <c r="K831" s="60">
        <v>438586</v>
      </c>
    </row>
    <row r="832" spans="1:11">
      <c r="A832" s="61" t="str">
        <f t="shared" si="12"/>
        <v>B2 biodiversityNorway2025</v>
      </c>
      <c r="B832" s="60">
        <v>8</v>
      </c>
      <c r="C832" s="60" t="s">
        <v>139</v>
      </c>
      <c r="D832" s="60" t="s">
        <v>115</v>
      </c>
      <c r="E832" s="60" t="s">
        <v>116</v>
      </c>
      <c r="F832" s="60" t="s">
        <v>81</v>
      </c>
      <c r="G832" s="60">
        <v>2025</v>
      </c>
      <c r="H832" s="60">
        <v>371945.40625</v>
      </c>
      <c r="I832" s="60">
        <v>278090.542969</v>
      </c>
      <c r="J832" s="60">
        <v>93854.640625999993</v>
      </c>
      <c r="K832" s="60">
        <v>445813.125</v>
      </c>
    </row>
    <row r="833" spans="1:11">
      <c r="A833" s="61" t="str">
        <f t="shared" si="12"/>
        <v>B2 biodiversityNorway2030</v>
      </c>
      <c r="B833" s="60">
        <v>8</v>
      </c>
      <c r="C833" s="60" t="s">
        <v>139</v>
      </c>
      <c r="D833" s="60" t="s">
        <v>115</v>
      </c>
      <c r="E833" s="60" t="s">
        <v>116</v>
      </c>
      <c r="F833" s="60" t="s">
        <v>81</v>
      </c>
      <c r="G833" s="60">
        <v>2030</v>
      </c>
      <c r="H833" s="60">
        <v>378942.71875</v>
      </c>
      <c r="I833" s="60">
        <v>283271.67578200001</v>
      </c>
      <c r="J833" s="60">
        <v>95671.039063000004</v>
      </c>
      <c r="K833" s="60">
        <v>453271.21875</v>
      </c>
    </row>
    <row r="834" spans="1:11">
      <c r="A834" s="61" t="str">
        <f t="shared" ref="A834:A897" si="13">CONCATENATE(C834,E834,G834)</f>
        <v>B2 biodiversityPoland2005</v>
      </c>
      <c r="B834" s="60">
        <v>8</v>
      </c>
      <c r="C834" s="60" t="s">
        <v>139</v>
      </c>
      <c r="D834" s="60" t="s">
        <v>117</v>
      </c>
      <c r="E834" s="60" t="s">
        <v>118</v>
      </c>
      <c r="F834" s="60" t="s">
        <v>70</v>
      </c>
      <c r="G834" s="60">
        <v>2005</v>
      </c>
      <c r="H834" s="60">
        <v>720528.8125</v>
      </c>
      <c r="I834" s="60">
        <v>556694.75195399998</v>
      </c>
      <c r="J834" s="60">
        <v>163834.050781</v>
      </c>
      <c r="K834" s="60">
        <v>858342.5625</v>
      </c>
    </row>
    <row r="835" spans="1:11">
      <c r="A835" s="61" t="str">
        <f t="shared" si="13"/>
        <v>B2 biodiversityPoland2010</v>
      </c>
      <c r="B835" s="60">
        <v>8</v>
      </c>
      <c r="C835" s="60" t="s">
        <v>139</v>
      </c>
      <c r="D835" s="60" t="s">
        <v>117</v>
      </c>
      <c r="E835" s="60" t="s">
        <v>118</v>
      </c>
      <c r="F835" s="60" t="s">
        <v>70</v>
      </c>
      <c r="G835" s="60">
        <v>2010</v>
      </c>
      <c r="H835" s="60">
        <v>783648.9375</v>
      </c>
      <c r="I835" s="60">
        <v>605119.03125100001</v>
      </c>
      <c r="J835" s="60">
        <v>178529.96386700001</v>
      </c>
      <c r="K835" s="60">
        <v>865144.125</v>
      </c>
    </row>
    <row r="836" spans="1:11">
      <c r="A836" s="61" t="str">
        <f t="shared" si="13"/>
        <v>B2 biodiversityPoland2015</v>
      </c>
      <c r="B836" s="60">
        <v>8</v>
      </c>
      <c r="C836" s="60" t="s">
        <v>139</v>
      </c>
      <c r="D836" s="60" t="s">
        <v>117</v>
      </c>
      <c r="E836" s="60" t="s">
        <v>118</v>
      </c>
      <c r="F836" s="60" t="s">
        <v>70</v>
      </c>
      <c r="G836" s="60">
        <v>2015</v>
      </c>
      <c r="H836" s="60">
        <v>822880.5625</v>
      </c>
      <c r="I836" s="60">
        <v>634918.06445399998</v>
      </c>
      <c r="J836" s="60">
        <v>187962.425781</v>
      </c>
      <c r="K836" s="60">
        <v>874389.9375</v>
      </c>
    </row>
    <row r="837" spans="1:11">
      <c r="A837" s="61" t="str">
        <f t="shared" si="13"/>
        <v>B2 biodiversityPoland2020</v>
      </c>
      <c r="B837" s="60">
        <v>8</v>
      </c>
      <c r="C837" s="60" t="s">
        <v>139</v>
      </c>
      <c r="D837" s="60" t="s">
        <v>117</v>
      </c>
      <c r="E837" s="60" t="s">
        <v>118</v>
      </c>
      <c r="F837" s="60" t="s">
        <v>70</v>
      </c>
      <c r="G837" s="60">
        <v>2020</v>
      </c>
      <c r="H837" s="60">
        <v>868683.25</v>
      </c>
      <c r="I837" s="60">
        <v>670154.41015600006</v>
      </c>
      <c r="J837" s="60">
        <v>198528.78125</v>
      </c>
      <c r="K837" s="60">
        <v>882614.1875</v>
      </c>
    </row>
    <row r="838" spans="1:11">
      <c r="A838" s="61" t="str">
        <f t="shared" si="13"/>
        <v>B2 biodiversityPoland2025</v>
      </c>
      <c r="B838" s="60">
        <v>8</v>
      </c>
      <c r="C838" s="60" t="s">
        <v>139</v>
      </c>
      <c r="D838" s="60" t="s">
        <v>117</v>
      </c>
      <c r="E838" s="60" t="s">
        <v>118</v>
      </c>
      <c r="F838" s="60" t="s">
        <v>70</v>
      </c>
      <c r="G838" s="60">
        <v>2025</v>
      </c>
      <c r="H838" s="60">
        <v>913734.75</v>
      </c>
      <c r="I838" s="60">
        <v>704868.62695399998</v>
      </c>
      <c r="J838" s="60">
        <v>208865.916016</v>
      </c>
      <c r="K838" s="60">
        <v>890899.1875</v>
      </c>
    </row>
    <row r="839" spans="1:11">
      <c r="A839" s="61" t="str">
        <f t="shared" si="13"/>
        <v>B2 biodiversityPoland2030</v>
      </c>
      <c r="B839" s="60">
        <v>8</v>
      </c>
      <c r="C839" s="60" t="s">
        <v>139</v>
      </c>
      <c r="D839" s="60" t="s">
        <v>117</v>
      </c>
      <c r="E839" s="60" t="s">
        <v>118</v>
      </c>
      <c r="F839" s="60" t="s">
        <v>70</v>
      </c>
      <c r="G839" s="60">
        <v>2030</v>
      </c>
      <c r="H839" s="60">
        <v>954529.4375</v>
      </c>
      <c r="I839" s="60">
        <v>736504.55859399994</v>
      </c>
      <c r="J839" s="60">
        <v>218025.10253900001</v>
      </c>
      <c r="K839" s="60">
        <v>902004.9375</v>
      </c>
    </row>
    <row r="840" spans="1:11">
      <c r="A840" s="61" t="str">
        <f t="shared" si="13"/>
        <v>B2 biodiversityPortugal2005</v>
      </c>
      <c r="B840" s="60">
        <v>8</v>
      </c>
      <c r="C840" s="60" t="s">
        <v>139</v>
      </c>
      <c r="D840" s="60" t="s">
        <v>119</v>
      </c>
      <c r="E840" s="60" t="s">
        <v>120</v>
      </c>
      <c r="F840" s="60" t="s">
        <v>86</v>
      </c>
      <c r="G840" s="60">
        <v>2005</v>
      </c>
      <c r="H840" s="60">
        <v>94660.976563000004</v>
      </c>
      <c r="I840" s="60">
        <v>66534.604491999999</v>
      </c>
      <c r="J840" s="60">
        <v>28126.373779000001</v>
      </c>
      <c r="K840" s="60">
        <v>220218.765625</v>
      </c>
    </row>
    <row r="841" spans="1:11">
      <c r="A841" s="61" t="str">
        <f t="shared" si="13"/>
        <v>B2 biodiversityPortugal2010</v>
      </c>
      <c r="B841" s="60">
        <v>8</v>
      </c>
      <c r="C841" s="60" t="s">
        <v>139</v>
      </c>
      <c r="D841" s="60" t="s">
        <v>119</v>
      </c>
      <c r="E841" s="60" t="s">
        <v>120</v>
      </c>
      <c r="F841" s="60" t="s">
        <v>86</v>
      </c>
      <c r="G841" s="60">
        <v>2010</v>
      </c>
      <c r="H841" s="60">
        <v>119149.929688</v>
      </c>
      <c r="I841" s="60">
        <v>83646.061522999997</v>
      </c>
      <c r="J841" s="60">
        <v>35503.866943000001</v>
      </c>
      <c r="K841" s="60">
        <v>229107.984375</v>
      </c>
    </row>
    <row r="842" spans="1:11">
      <c r="A842" s="61" t="str">
        <f t="shared" si="13"/>
        <v>B2 biodiversityPortugal2015</v>
      </c>
      <c r="B842" s="60">
        <v>8</v>
      </c>
      <c r="C842" s="60" t="s">
        <v>139</v>
      </c>
      <c r="D842" s="60" t="s">
        <v>119</v>
      </c>
      <c r="E842" s="60" t="s">
        <v>120</v>
      </c>
      <c r="F842" s="60" t="s">
        <v>86</v>
      </c>
      <c r="G842" s="60">
        <v>2015</v>
      </c>
      <c r="H842" s="60">
        <v>129377.242188</v>
      </c>
      <c r="I842" s="60">
        <v>90784.243652999998</v>
      </c>
      <c r="J842" s="60">
        <v>38592.999755999997</v>
      </c>
      <c r="K842" s="60">
        <v>238772.5625</v>
      </c>
    </row>
    <row r="843" spans="1:11">
      <c r="A843" s="61" t="str">
        <f t="shared" si="13"/>
        <v>B2 biodiversityPortugal2020</v>
      </c>
      <c r="B843" s="60">
        <v>8</v>
      </c>
      <c r="C843" s="60" t="s">
        <v>139</v>
      </c>
      <c r="D843" s="60" t="s">
        <v>119</v>
      </c>
      <c r="E843" s="60" t="s">
        <v>120</v>
      </c>
      <c r="F843" s="60" t="s">
        <v>86</v>
      </c>
      <c r="G843" s="60">
        <v>2020</v>
      </c>
      <c r="H843" s="60">
        <v>139453.515625</v>
      </c>
      <c r="I843" s="60">
        <v>97861.053711</v>
      </c>
      <c r="J843" s="60">
        <v>41592.455566999997</v>
      </c>
      <c r="K843" s="60">
        <v>243951.734375</v>
      </c>
    </row>
    <row r="844" spans="1:11">
      <c r="A844" s="61" t="str">
        <f t="shared" si="13"/>
        <v>B2 biodiversityPortugal2025</v>
      </c>
      <c r="B844" s="60">
        <v>8</v>
      </c>
      <c r="C844" s="60" t="s">
        <v>139</v>
      </c>
      <c r="D844" s="60" t="s">
        <v>119</v>
      </c>
      <c r="E844" s="60" t="s">
        <v>120</v>
      </c>
      <c r="F844" s="60" t="s">
        <v>86</v>
      </c>
      <c r="G844" s="60">
        <v>2025</v>
      </c>
      <c r="H844" s="60">
        <v>150122.59375</v>
      </c>
      <c r="I844" s="60">
        <v>105356.369141</v>
      </c>
      <c r="J844" s="60">
        <v>44766.222168</v>
      </c>
      <c r="K844" s="60">
        <v>249228.90625</v>
      </c>
    </row>
    <row r="845" spans="1:11">
      <c r="A845" s="61" t="str">
        <f t="shared" si="13"/>
        <v>B2 biodiversityPortugal2030</v>
      </c>
      <c r="B845" s="60">
        <v>8</v>
      </c>
      <c r="C845" s="60" t="s">
        <v>139</v>
      </c>
      <c r="D845" s="60" t="s">
        <v>119</v>
      </c>
      <c r="E845" s="60" t="s">
        <v>120</v>
      </c>
      <c r="F845" s="60" t="s">
        <v>86</v>
      </c>
      <c r="G845" s="60">
        <v>2030</v>
      </c>
      <c r="H845" s="60">
        <v>158024.90625</v>
      </c>
      <c r="I845" s="60">
        <v>110908.05175899999</v>
      </c>
      <c r="J845" s="60">
        <v>47116.857909999999</v>
      </c>
      <c r="K845" s="60">
        <v>255077.96875</v>
      </c>
    </row>
    <row r="846" spans="1:11">
      <c r="A846" s="61" t="str">
        <f t="shared" si="13"/>
        <v>B2 biodiversityRomania2005</v>
      </c>
      <c r="B846" s="60">
        <v>8</v>
      </c>
      <c r="C846" s="60" t="s">
        <v>139</v>
      </c>
      <c r="D846" s="60" t="s">
        <v>121</v>
      </c>
      <c r="E846" s="60" t="s">
        <v>122</v>
      </c>
      <c r="F846" s="60" t="s">
        <v>70</v>
      </c>
      <c r="G846" s="60">
        <v>2005</v>
      </c>
      <c r="H846" s="60">
        <v>588090.4375</v>
      </c>
      <c r="I846" s="60">
        <v>478759.38476599997</v>
      </c>
      <c r="J846" s="60">
        <v>109331.03125</v>
      </c>
      <c r="K846" s="60">
        <v>443149.3125</v>
      </c>
    </row>
    <row r="847" spans="1:11">
      <c r="A847" s="61" t="str">
        <f t="shared" si="13"/>
        <v>B2 biodiversityRomania2010</v>
      </c>
      <c r="B847" s="60">
        <v>8</v>
      </c>
      <c r="C847" s="60" t="s">
        <v>139</v>
      </c>
      <c r="D847" s="60" t="s">
        <v>121</v>
      </c>
      <c r="E847" s="60" t="s">
        <v>122</v>
      </c>
      <c r="F847" s="60" t="s">
        <v>70</v>
      </c>
      <c r="G847" s="60">
        <v>2010</v>
      </c>
      <c r="H847" s="60">
        <v>638898.8125</v>
      </c>
      <c r="I847" s="60">
        <v>519937.38476599997</v>
      </c>
      <c r="J847" s="60">
        <v>118961.454102</v>
      </c>
      <c r="K847" s="60">
        <v>450747.625</v>
      </c>
    </row>
    <row r="848" spans="1:11">
      <c r="A848" s="61" t="str">
        <f t="shared" si="13"/>
        <v>B2 biodiversityRomania2015</v>
      </c>
      <c r="B848" s="60">
        <v>8</v>
      </c>
      <c r="C848" s="60" t="s">
        <v>139</v>
      </c>
      <c r="D848" s="60" t="s">
        <v>121</v>
      </c>
      <c r="E848" s="60" t="s">
        <v>122</v>
      </c>
      <c r="F848" s="60" t="s">
        <v>70</v>
      </c>
      <c r="G848" s="60">
        <v>2015</v>
      </c>
      <c r="H848" s="60">
        <v>684581.4375</v>
      </c>
      <c r="I848" s="60">
        <v>557539.57617200003</v>
      </c>
      <c r="J848" s="60">
        <v>127041.91504000001</v>
      </c>
      <c r="K848" s="60">
        <v>462118.28125</v>
      </c>
    </row>
    <row r="849" spans="1:11">
      <c r="A849" s="61" t="str">
        <f t="shared" si="13"/>
        <v>B2 biodiversityRomania2020</v>
      </c>
      <c r="B849" s="60">
        <v>8</v>
      </c>
      <c r="C849" s="60" t="s">
        <v>139</v>
      </c>
      <c r="D849" s="60" t="s">
        <v>121</v>
      </c>
      <c r="E849" s="60" t="s">
        <v>122</v>
      </c>
      <c r="F849" s="60" t="s">
        <v>70</v>
      </c>
      <c r="G849" s="60">
        <v>2020</v>
      </c>
      <c r="H849" s="60">
        <v>727055.75</v>
      </c>
      <c r="I849" s="60">
        <v>592429.04296899994</v>
      </c>
      <c r="J849" s="60">
        <v>134626.62207099999</v>
      </c>
      <c r="K849" s="60">
        <v>471440.40625</v>
      </c>
    </row>
    <row r="850" spans="1:11">
      <c r="A850" s="61" t="str">
        <f t="shared" si="13"/>
        <v>B2 biodiversityRomania2025</v>
      </c>
      <c r="B850" s="60">
        <v>8</v>
      </c>
      <c r="C850" s="60" t="s">
        <v>139</v>
      </c>
      <c r="D850" s="60" t="s">
        <v>121</v>
      </c>
      <c r="E850" s="60" t="s">
        <v>122</v>
      </c>
      <c r="F850" s="60" t="s">
        <v>70</v>
      </c>
      <c r="G850" s="60">
        <v>2025</v>
      </c>
      <c r="H850" s="60">
        <v>771006.3125</v>
      </c>
      <c r="I850" s="60">
        <v>629290.11914099997</v>
      </c>
      <c r="J850" s="60">
        <v>141716.171875</v>
      </c>
      <c r="K850" s="60">
        <v>480183.15625</v>
      </c>
    </row>
    <row r="851" spans="1:11">
      <c r="A851" s="61" t="str">
        <f t="shared" si="13"/>
        <v>B2 biodiversityRomania2030</v>
      </c>
      <c r="B851" s="60">
        <v>8</v>
      </c>
      <c r="C851" s="60" t="s">
        <v>139</v>
      </c>
      <c r="D851" s="60" t="s">
        <v>121</v>
      </c>
      <c r="E851" s="60" t="s">
        <v>122</v>
      </c>
      <c r="F851" s="60" t="s">
        <v>70</v>
      </c>
      <c r="G851" s="60">
        <v>2030</v>
      </c>
      <c r="H851" s="60">
        <v>824117.0625</v>
      </c>
      <c r="I851" s="60">
        <v>672942.94726599997</v>
      </c>
      <c r="J851" s="60">
        <v>151174.08886700001</v>
      </c>
      <c r="K851" s="60">
        <v>485285.78125</v>
      </c>
    </row>
    <row r="852" spans="1:11">
      <c r="A852" s="61" t="str">
        <f t="shared" si="13"/>
        <v>B2 biodiversitySerbia2005</v>
      </c>
      <c r="B852" s="60">
        <v>8</v>
      </c>
      <c r="C852" s="60" t="s">
        <v>139</v>
      </c>
      <c r="D852" s="60" t="s">
        <v>123</v>
      </c>
      <c r="E852" s="60" t="s">
        <v>124</v>
      </c>
      <c r="F852" s="60" t="s">
        <v>58</v>
      </c>
      <c r="G852" s="60">
        <v>2005</v>
      </c>
      <c r="H852" s="60">
        <v>104190.328125</v>
      </c>
      <c r="I852" s="60">
        <v>84780.773438000004</v>
      </c>
      <c r="J852" s="60">
        <v>19409.550048000001</v>
      </c>
      <c r="K852" s="60">
        <v>63536.980469000002</v>
      </c>
    </row>
    <row r="853" spans="1:11">
      <c r="A853" s="61" t="str">
        <f t="shared" si="13"/>
        <v>B2 biodiversitySerbia2010</v>
      </c>
      <c r="B853" s="60">
        <v>8</v>
      </c>
      <c r="C853" s="60" t="s">
        <v>139</v>
      </c>
      <c r="D853" s="60" t="s">
        <v>123</v>
      </c>
      <c r="E853" s="60" t="s">
        <v>124</v>
      </c>
      <c r="F853" s="60" t="s">
        <v>58</v>
      </c>
      <c r="G853" s="60">
        <v>2010</v>
      </c>
      <c r="H853" s="60">
        <v>107082</v>
      </c>
      <c r="I853" s="60">
        <v>87139.402344000002</v>
      </c>
      <c r="J853" s="60">
        <v>19942.602539</v>
      </c>
      <c r="K853" s="60">
        <v>63536.964844000002</v>
      </c>
    </row>
    <row r="854" spans="1:11">
      <c r="A854" s="61" t="str">
        <f t="shared" si="13"/>
        <v>B2 biodiversitySerbia2015</v>
      </c>
      <c r="B854" s="60">
        <v>8</v>
      </c>
      <c r="C854" s="60" t="s">
        <v>139</v>
      </c>
      <c r="D854" s="60" t="s">
        <v>123</v>
      </c>
      <c r="E854" s="60" t="s">
        <v>124</v>
      </c>
      <c r="F854" s="60" t="s">
        <v>58</v>
      </c>
      <c r="G854" s="60">
        <v>2015</v>
      </c>
      <c r="H854" s="60">
        <v>110303.921875</v>
      </c>
      <c r="I854" s="60">
        <v>89766.854248000003</v>
      </c>
      <c r="J854" s="60">
        <v>20537.072022</v>
      </c>
      <c r="K854" s="60">
        <v>63914.167969000002</v>
      </c>
    </row>
    <row r="855" spans="1:11">
      <c r="A855" s="61" t="str">
        <f t="shared" si="13"/>
        <v>B2 biodiversitySerbia2020</v>
      </c>
      <c r="B855" s="60">
        <v>8</v>
      </c>
      <c r="C855" s="60" t="s">
        <v>139</v>
      </c>
      <c r="D855" s="60" t="s">
        <v>123</v>
      </c>
      <c r="E855" s="60" t="s">
        <v>124</v>
      </c>
      <c r="F855" s="60" t="s">
        <v>58</v>
      </c>
      <c r="G855" s="60">
        <v>2020</v>
      </c>
      <c r="H855" s="60">
        <v>116211.023438</v>
      </c>
      <c r="I855" s="60">
        <v>94579.129151000001</v>
      </c>
      <c r="J855" s="60">
        <v>21631.888306000001</v>
      </c>
      <c r="K855" s="60">
        <v>64185.929687999997</v>
      </c>
    </row>
    <row r="856" spans="1:11">
      <c r="A856" s="61" t="str">
        <f t="shared" si="13"/>
        <v>B2 biodiversitySerbia2025</v>
      </c>
      <c r="B856" s="60">
        <v>8</v>
      </c>
      <c r="C856" s="60" t="s">
        <v>139</v>
      </c>
      <c r="D856" s="60" t="s">
        <v>123</v>
      </c>
      <c r="E856" s="60" t="s">
        <v>124</v>
      </c>
      <c r="F856" s="60" t="s">
        <v>58</v>
      </c>
      <c r="G856" s="60">
        <v>2025</v>
      </c>
      <c r="H856" s="60">
        <v>120891.898438</v>
      </c>
      <c r="I856" s="60">
        <v>98393.839600000007</v>
      </c>
      <c r="J856" s="60">
        <v>22498.060668999999</v>
      </c>
      <c r="K856" s="60">
        <v>64765.117187999997</v>
      </c>
    </row>
    <row r="857" spans="1:11">
      <c r="A857" s="61" t="str">
        <f t="shared" si="13"/>
        <v>B2 biodiversitySerbia2030</v>
      </c>
      <c r="B857" s="60">
        <v>8</v>
      </c>
      <c r="C857" s="60" t="s">
        <v>139</v>
      </c>
      <c r="D857" s="60" t="s">
        <v>123</v>
      </c>
      <c r="E857" s="60" t="s">
        <v>124</v>
      </c>
      <c r="F857" s="60" t="s">
        <v>58</v>
      </c>
      <c r="G857" s="60">
        <v>2030</v>
      </c>
      <c r="H857" s="60">
        <v>126339.6875</v>
      </c>
      <c r="I857" s="60">
        <v>102832.592041</v>
      </c>
      <c r="J857" s="60">
        <v>23507.095825</v>
      </c>
      <c r="K857" s="60">
        <v>65310.304687999997</v>
      </c>
    </row>
    <row r="858" spans="1:11">
      <c r="A858" s="61" t="str">
        <f t="shared" si="13"/>
        <v>B2 biodiversitySweden2005</v>
      </c>
      <c r="B858" s="60">
        <v>8</v>
      </c>
      <c r="C858" s="60" t="s">
        <v>139</v>
      </c>
      <c r="D858" s="60" t="s">
        <v>125</v>
      </c>
      <c r="E858" s="60" t="s">
        <v>126</v>
      </c>
      <c r="F858" s="60" t="s">
        <v>81</v>
      </c>
      <c r="G858" s="60">
        <v>2005</v>
      </c>
      <c r="H858" s="60">
        <v>1032078.9375</v>
      </c>
      <c r="I858" s="60">
        <v>774716.5625</v>
      </c>
      <c r="J858" s="60">
        <v>257362.078125</v>
      </c>
      <c r="K858" s="60">
        <v>1706794</v>
      </c>
    </row>
    <row r="859" spans="1:11">
      <c r="A859" s="61" t="str">
        <f t="shared" si="13"/>
        <v>B2 biodiversitySweden2010</v>
      </c>
      <c r="B859" s="60">
        <v>8</v>
      </c>
      <c r="C859" s="60" t="s">
        <v>139</v>
      </c>
      <c r="D859" s="60" t="s">
        <v>125</v>
      </c>
      <c r="E859" s="60" t="s">
        <v>126</v>
      </c>
      <c r="F859" s="60" t="s">
        <v>81</v>
      </c>
      <c r="G859" s="60">
        <v>2010</v>
      </c>
      <c r="H859" s="60">
        <v>1065418</v>
      </c>
      <c r="I859" s="60">
        <v>799336.867188</v>
      </c>
      <c r="J859" s="60">
        <v>266081.367188</v>
      </c>
      <c r="K859" s="60">
        <v>1708700.375</v>
      </c>
    </row>
    <row r="860" spans="1:11">
      <c r="A860" s="61" t="str">
        <f t="shared" si="13"/>
        <v>B2 biodiversitySweden2015</v>
      </c>
      <c r="B860" s="60">
        <v>8</v>
      </c>
      <c r="C860" s="60" t="s">
        <v>139</v>
      </c>
      <c r="D860" s="60" t="s">
        <v>125</v>
      </c>
      <c r="E860" s="60" t="s">
        <v>126</v>
      </c>
      <c r="F860" s="60" t="s">
        <v>81</v>
      </c>
      <c r="G860" s="60">
        <v>2015</v>
      </c>
      <c r="H860" s="60">
        <v>1093094.25</v>
      </c>
      <c r="I860" s="60">
        <v>819737.742188</v>
      </c>
      <c r="J860" s="60">
        <v>273356.46875</v>
      </c>
      <c r="K860" s="60">
        <v>1729471</v>
      </c>
    </row>
    <row r="861" spans="1:11">
      <c r="A861" s="61" t="str">
        <f t="shared" si="13"/>
        <v>B2 biodiversitySweden2020</v>
      </c>
      <c r="B861" s="60">
        <v>8</v>
      </c>
      <c r="C861" s="60" t="s">
        <v>139</v>
      </c>
      <c r="D861" s="60" t="s">
        <v>125</v>
      </c>
      <c r="E861" s="60" t="s">
        <v>126</v>
      </c>
      <c r="F861" s="60" t="s">
        <v>81</v>
      </c>
      <c r="G861" s="60">
        <v>2020</v>
      </c>
      <c r="H861" s="60">
        <v>1164356.5</v>
      </c>
      <c r="I861" s="60">
        <v>872990.046875</v>
      </c>
      <c r="J861" s="60">
        <v>291366.667969</v>
      </c>
      <c r="K861" s="60">
        <v>1739977.25</v>
      </c>
    </row>
    <row r="862" spans="1:11">
      <c r="A862" s="61" t="str">
        <f t="shared" si="13"/>
        <v>B2 biodiversitySweden2025</v>
      </c>
      <c r="B862" s="60">
        <v>8</v>
      </c>
      <c r="C862" s="60" t="s">
        <v>139</v>
      </c>
      <c r="D862" s="60" t="s">
        <v>125</v>
      </c>
      <c r="E862" s="60" t="s">
        <v>126</v>
      </c>
      <c r="F862" s="60" t="s">
        <v>81</v>
      </c>
      <c r="G862" s="60">
        <v>2025</v>
      </c>
      <c r="H862" s="60">
        <v>1269687.375</v>
      </c>
      <c r="I862" s="60">
        <v>951966.726563</v>
      </c>
      <c r="J862" s="60">
        <v>317720.769531</v>
      </c>
      <c r="K862" s="60">
        <v>1754040.875</v>
      </c>
    </row>
    <row r="863" spans="1:11">
      <c r="A863" s="61" t="str">
        <f t="shared" si="13"/>
        <v>B2 biodiversitySweden2030</v>
      </c>
      <c r="B863" s="60">
        <v>8</v>
      </c>
      <c r="C863" s="60" t="s">
        <v>139</v>
      </c>
      <c r="D863" s="60" t="s">
        <v>125</v>
      </c>
      <c r="E863" s="60" t="s">
        <v>126</v>
      </c>
      <c r="F863" s="60" t="s">
        <v>81</v>
      </c>
      <c r="G863" s="60">
        <v>2030</v>
      </c>
      <c r="H863" s="60">
        <v>1387945.625</v>
      </c>
      <c r="I863" s="60">
        <v>1040745.523438</v>
      </c>
      <c r="J863" s="60">
        <v>347200.113281</v>
      </c>
      <c r="K863" s="60">
        <v>1781346.75</v>
      </c>
    </row>
    <row r="864" spans="1:11">
      <c r="A864" s="61" t="str">
        <f t="shared" si="13"/>
        <v>B2 biodiversitySlovenia2005</v>
      </c>
      <c r="B864" s="60">
        <v>8</v>
      </c>
      <c r="C864" s="60" t="s">
        <v>139</v>
      </c>
      <c r="D864" s="60" t="s">
        <v>127</v>
      </c>
      <c r="E864" s="60" t="s">
        <v>128</v>
      </c>
      <c r="F864" s="60" t="s">
        <v>58</v>
      </c>
      <c r="G864" s="60">
        <v>2005</v>
      </c>
      <c r="H864" s="60">
        <v>136546.234375</v>
      </c>
      <c r="I864" s="60">
        <v>106839.57763699999</v>
      </c>
      <c r="J864" s="60">
        <v>29706.654784999999</v>
      </c>
      <c r="K864" s="60">
        <v>83497.53125</v>
      </c>
    </row>
    <row r="865" spans="1:11">
      <c r="A865" s="61" t="str">
        <f t="shared" si="13"/>
        <v>B2 biodiversitySlovenia2010</v>
      </c>
      <c r="B865" s="60">
        <v>8</v>
      </c>
      <c r="C865" s="60" t="s">
        <v>139</v>
      </c>
      <c r="D865" s="60" t="s">
        <v>127</v>
      </c>
      <c r="E865" s="60" t="s">
        <v>128</v>
      </c>
      <c r="F865" s="60" t="s">
        <v>58</v>
      </c>
      <c r="G865" s="60">
        <v>2010</v>
      </c>
      <c r="H865" s="60">
        <v>142132.3125</v>
      </c>
      <c r="I865" s="60">
        <v>111312.22216799999</v>
      </c>
      <c r="J865" s="60">
        <v>30820.095336999999</v>
      </c>
      <c r="K865" s="60">
        <v>84868.695313000004</v>
      </c>
    </row>
    <row r="866" spans="1:11">
      <c r="A866" s="61" t="str">
        <f t="shared" si="13"/>
        <v>B2 biodiversitySlovenia2015</v>
      </c>
      <c r="B866" s="60">
        <v>8</v>
      </c>
      <c r="C866" s="60" t="s">
        <v>139</v>
      </c>
      <c r="D866" s="60" t="s">
        <v>127</v>
      </c>
      <c r="E866" s="60" t="s">
        <v>128</v>
      </c>
      <c r="F866" s="60" t="s">
        <v>58</v>
      </c>
      <c r="G866" s="60">
        <v>2015</v>
      </c>
      <c r="H866" s="60">
        <v>146628.171875</v>
      </c>
      <c r="I866" s="60">
        <v>114950.236817</v>
      </c>
      <c r="J866" s="60">
        <v>31677.942870999999</v>
      </c>
      <c r="K866" s="60">
        <v>86250.164063000004</v>
      </c>
    </row>
    <row r="867" spans="1:11">
      <c r="A867" s="61" t="str">
        <f t="shared" si="13"/>
        <v>B2 biodiversitySlovenia2020</v>
      </c>
      <c r="B867" s="60">
        <v>8</v>
      </c>
      <c r="C867" s="60" t="s">
        <v>139</v>
      </c>
      <c r="D867" s="60" t="s">
        <v>127</v>
      </c>
      <c r="E867" s="60" t="s">
        <v>128</v>
      </c>
      <c r="F867" s="60" t="s">
        <v>58</v>
      </c>
      <c r="G867" s="60">
        <v>2020</v>
      </c>
      <c r="H867" s="60">
        <v>151632.890625</v>
      </c>
      <c r="I867" s="60">
        <v>118876.960938</v>
      </c>
      <c r="J867" s="60">
        <v>32755.922363999998</v>
      </c>
      <c r="K867" s="60">
        <v>87718.148438000004</v>
      </c>
    </row>
    <row r="868" spans="1:11">
      <c r="A868" s="61" t="str">
        <f t="shared" si="13"/>
        <v>B2 biodiversitySlovenia2025</v>
      </c>
      <c r="B868" s="60">
        <v>8</v>
      </c>
      <c r="C868" s="60" t="s">
        <v>139</v>
      </c>
      <c r="D868" s="60" t="s">
        <v>127</v>
      </c>
      <c r="E868" s="60" t="s">
        <v>128</v>
      </c>
      <c r="F868" s="60" t="s">
        <v>58</v>
      </c>
      <c r="G868" s="60">
        <v>2025</v>
      </c>
      <c r="H868" s="60">
        <v>155885.203125</v>
      </c>
      <c r="I868" s="60">
        <v>122199.201172</v>
      </c>
      <c r="J868" s="60">
        <v>33685.993775000003</v>
      </c>
      <c r="K868" s="60">
        <v>89462.367188000004</v>
      </c>
    </row>
    <row r="869" spans="1:11">
      <c r="A869" s="61" t="str">
        <f t="shared" si="13"/>
        <v>B2 biodiversitySlovenia2030</v>
      </c>
      <c r="B869" s="60">
        <v>8</v>
      </c>
      <c r="C869" s="60" t="s">
        <v>139</v>
      </c>
      <c r="D869" s="60" t="s">
        <v>127</v>
      </c>
      <c r="E869" s="60" t="s">
        <v>128</v>
      </c>
      <c r="F869" s="60" t="s">
        <v>58</v>
      </c>
      <c r="G869" s="60">
        <v>2030</v>
      </c>
      <c r="H869" s="60">
        <v>157426.015625</v>
      </c>
      <c r="I869" s="60">
        <v>123396.39502</v>
      </c>
      <c r="J869" s="60">
        <v>34029.605591</v>
      </c>
      <c r="K869" s="60">
        <v>91429.023438000004</v>
      </c>
    </row>
    <row r="870" spans="1:11">
      <c r="A870" s="61" t="str">
        <f t="shared" si="13"/>
        <v>B2 biodiversitySlovakia2005</v>
      </c>
      <c r="B870" s="60">
        <v>8</v>
      </c>
      <c r="C870" s="60" t="s">
        <v>139</v>
      </c>
      <c r="D870" s="60" t="s">
        <v>129</v>
      </c>
      <c r="E870" s="60" t="s">
        <v>130</v>
      </c>
      <c r="F870" s="60" t="s">
        <v>70</v>
      </c>
      <c r="G870" s="60">
        <v>2005</v>
      </c>
      <c r="H870" s="60">
        <v>158606.515625</v>
      </c>
      <c r="I870" s="60">
        <v>128729.141114</v>
      </c>
      <c r="J870" s="60">
        <v>29877.388916</v>
      </c>
      <c r="K870" s="60">
        <v>149201.453125</v>
      </c>
    </row>
    <row r="871" spans="1:11">
      <c r="A871" s="61" t="str">
        <f t="shared" si="13"/>
        <v>B2 biodiversitySlovakia2010</v>
      </c>
      <c r="B871" s="60">
        <v>8</v>
      </c>
      <c r="C871" s="60" t="s">
        <v>139</v>
      </c>
      <c r="D871" s="60" t="s">
        <v>129</v>
      </c>
      <c r="E871" s="60" t="s">
        <v>130</v>
      </c>
      <c r="F871" s="60" t="s">
        <v>70</v>
      </c>
      <c r="G871" s="60">
        <v>2010</v>
      </c>
      <c r="H871" s="60">
        <v>169031.71875</v>
      </c>
      <c r="I871" s="60">
        <v>137254.70165999999</v>
      </c>
      <c r="J871" s="60">
        <v>31777.023437</v>
      </c>
      <c r="K871" s="60">
        <v>150334.21875</v>
      </c>
    </row>
    <row r="872" spans="1:11">
      <c r="A872" s="61" t="str">
        <f t="shared" si="13"/>
        <v>B2 biodiversitySlovakia2015</v>
      </c>
      <c r="B872" s="60">
        <v>8</v>
      </c>
      <c r="C872" s="60" t="s">
        <v>139</v>
      </c>
      <c r="D872" s="60" t="s">
        <v>129</v>
      </c>
      <c r="E872" s="60" t="s">
        <v>130</v>
      </c>
      <c r="F872" s="60" t="s">
        <v>70</v>
      </c>
      <c r="G872" s="60">
        <v>2015</v>
      </c>
      <c r="H872" s="60">
        <v>175201.921875</v>
      </c>
      <c r="I872" s="60">
        <v>142357.14404300001</v>
      </c>
      <c r="J872" s="60">
        <v>32844.767090000001</v>
      </c>
      <c r="K872" s="60">
        <v>152602.78125</v>
      </c>
    </row>
    <row r="873" spans="1:11">
      <c r="A873" s="61" t="str">
        <f t="shared" si="13"/>
        <v>B2 biodiversitySlovakia2020</v>
      </c>
      <c r="B873" s="60">
        <v>8</v>
      </c>
      <c r="C873" s="60" t="s">
        <v>139</v>
      </c>
      <c r="D873" s="60" t="s">
        <v>129</v>
      </c>
      <c r="E873" s="60" t="s">
        <v>130</v>
      </c>
      <c r="F873" s="60" t="s">
        <v>70</v>
      </c>
      <c r="G873" s="60">
        <v>2020</v>
      </c>
      <c r="H873" s="60">
        <v>180414.046875</v>
      </c>
      <c r="I873" s="60">
        <v>146452.76269599999</v>
      </c>
      <c r="J873" s="60">
        <v>33961.280516999999</v>
      </c>
      <c r="K873" s="60">
        <v>154193.96875</v>
      </c>
    </row>
    <row r="874" spans="1:11">
      <c r="A874" s="61" t="str">
        <f t="shared" si="13"/>
        <v>B2 biodiversitySlovakia2025</v>
      </c>
      <c r="B874" s="60">
        <v>8</v>
      </c>
      <c r="C874" s="60" t="s">
        <v>139</v>
      </c>
      <c r="D874" s="60" t="s">
        <v>129</v>
      </c>
      <c r="E874" s="60" t="s">
        <v>130</v>
      </c>
      <c r="F874" s="60" t="s">
        <v>70</v>
      </c>
      <c r="G874" s="60">
        <v>2025</v>
      </c>
      <c r="H874" s="60">
        <v>186099.34375</v>
      </c>
      <c r="I874" s="60">
        <v>151048.177735</v>
      </c>
      <c r="J874" s="60">
        <v>35051.169189</v>
      </c>
      <c r="K874" s="60">
        <v>156435.84375</v>
      </c>
    </row>
    <row r="875" spans="1:11">
      <c r="A875" s="61" t="str">
        <f t="shared" si="13"/>
        <v>B2 biodiversitySlovakia2030</v>
      </c>
      <c r="B875" s="60">
        <v>8</v>
      </c>
      <c r="C875" s="60" t="s">
        <v>139</v>
      </c>
      <c r="D875" s="60" t="s">
        <v>129</v>
      </c>
      <c r="E875" s="60" t="s">
        <v>130</v>
      </c>
      <c r="F875" s="60" t="s">
        <v>70</v>
      </c>
      <c r="G875" s="60">
        <v>2030</v>
      </c>
      <c r="H875" s="60">
        <v>188861.828125</v>
      </c>
      <c r="I875" s="60">
        <v>153130.686036</v>
      </c>
      <c r="J875" s="60">
        <v>35731.135009999998</v>
      </c>
      <c r="K875" s="60">
        <v>158094.59375</v>
      </c>
    </row>
    <row r="876" spans="1:11">
      <c r="A876" s="61" t="str">
        <f t="shared" si="13"/>
        <v>B2 biodiversityTurkey2005</v>
      </c>
      <c r="B876" s="60">
        <v>8</v>
      </c>
      <c r="C876" s="60" t="s">
        <v>139</v>
      </c>
      <c r="D876" s="60" t="s">
        <v>131</v>
      </c>
      <c r="E876" s="60" t="s">
        <v>132</v>
      </c>
      <c r="F876" s="60" t="s">
        <v>58</v>
      </c>
      <c r="G876" s="60">
        <v>2005</v>
      </c>
      <c r="H876" s="60">
        <v>482837.53125</v>
      </c>
      <c r="I876" s="60">
        <v>340260.99414099997</v>
      </c>
      <c r="J876" s="60">
        <v>142576.48877</v>
      </c>
      <c r="K876" s="60">
        <v>977900.0625</v>
      </c>
    </row>
    <row r="877" spans="1:11">
      <c r="A877" s="61" t="str">
        <f t="shared" si="13"/>
        <v>B2 biodiversityTurkey2010</v>
      </c>
      <c r="B877" s="60">
        <v>8</v>
      </c>
      <c r="C877" s="60" t="s">
        <v>139</v>
      </c>
      <c r="D877" s="60" t="s">
        <v>131</v>
      </c>
      <c r="E877" s="60" t="s">
        <v>132</v>
      </c>
      <c r="F877" s="60" t="s">
        <v>58</v>
      </c>
      <c r="G877" s="60">
        <v>2010</v>
      </c>
      <c r="H877" s="60">
        <v>490791.34375</v>
      </c>
      <c r="I877" s="60">
        <v>345732.63964900002</v>
      </c>
      <c r="J877" s="60">
        <v>145058.587402</v>
      </c>
      <c r="K877" s="60">
        <v>975698.125</v>
      </c>
    </row>
    <row r="878" spans="1:11">
      <c r="A878" s="61" t="str">
        <f t="shared" si="13"/>
        <v>B2 biodiversityTurkey2015</v>
      </c>
      <c r="B878" s="60">
        <v>8</v>
      </c>
      <c r="C878" s="60" t="s">
        <v>139</v>
      </c>
      <c r="D878" s="60" t="s">
        <v>131</v>
      </c>
      <c r="E878" s="60" t="s">
        <v>132</v>
      </c>
      <c r="F878" s="60" t="s">
        <v>58</v>
      </c>
      <c r="G878" s="60">
        <v>2015</v>
      </c>
      <c r="H878" s="60">
        <v>492128</v>
      </c>
      <c r="I878" s="60">
        <v>346564.01757899998</v>
      </c>
      <c r="J878" s="60">
        <v>145564.04540999999</v>
      </c>
      <c r="K878" s="60">
        <v>977531.25</v>
      </c>
    </row>
    <row r="879" spans="1:11">
      <c r="A879" s="61" t="str">
        <f t="shared" si="13"/>
        <v>B2 biodiversityTurkey2020</v>
      </c>
      <c r="B879" s="60">
        <v>8</v>
      </c>
      <c r="C879" s="60" t="s">
        <v>139</v>
      </c>
      <c r="D879" s="60" t="s">
        <v>131</v>
      </c>
      <c r="E879" s="60" t="s">
        <v>132</v>
      </c>
      <c r="F879" s="60" t="s">
        <v>58</v>
      </c>
      <c r="G879" s="60">
        <v>2020</v>
      </c>
      <c r="H879" s="60">
        <v>493159.96875</v>
      </c>
      <c r="I879" s="60">
        <v>347175.15820300003</v>
      </c>
      <c r="J879" s="60">
        <v>145984.75292999999</v>
      </c>
      <c r="K879" s="60">
        <v>978336.8125</v>
      </c>
    </row>
    <row r="880" spans="1:11">
      <c r="A880" s="61" t="str">
        <f t="shared" si="13"/>
        <v>B2 biodiversityTurkey2025</v>
      </c>
      <c r="B880" s="60">
        <v>8</v>
      </c>
      <c r="C880" s="60" t="s">
        <v>139</v>
      </c>
      <c r="D880" s="60" t="s">
        <v>131</v>
      </c>
      <c r="E880" s="60" t="s">
        <v>132</v>
      </c>
      <c r="F880" s="60" t="s">
        <v>58</v>
      </c>
      <c r="G880" s="60">
        <v>2025</v>
      </c>
      <c r="H880" s="60">
        <v>492251.03125</v>
      </c>
      <c r="I880" s="60">
        <v>346416.695313</v>
      </c>
      <c r="J880" s="60">
        <v>145834.207031</v>
      </c>
      <c r="K880" s="60">
        <v>978817.0625</v>
      </c>
    </row>
    <row r="881" spans="1:11">
      <c r="A881" s="61" t="str">
        <f t="shared" si="13"/>
        <v>B2 biodiversityTurkey2030</v>
      </c>
      <c r="B881" s="60">
        <v>8</v>
      </c>
      <c r="C881" s="60" t="s">
        <v>139</v>
      </c>
      <c r="D881" s="60" t="s">
        <v>131</v>
      </c>
      <c r="E881" s="60" t="s">
        <v>132</v>
      </c>
      <c r="F881" s="60" t="s">
        <v>58</v>
      </c>
      <c r="G881" s="60">
        <v>2030</v>
      </c>
      <c r="H881" s="60">
        <v>492163.09375</v>
      </c>
      <c r="I881" s="60">
        <v>346243.39355500002</v>
      </c>
      <c r="J881" s="60">
        <v>145919.81933599999</v>
      </c>
      <c r="K881" s="60">
        <v>978859.625</v>
      </c>
    </row>
    <row r="882" spans="1:11">
      <c r="A882" s="61" t="str">
        <f t="shared" si="13"/>
        <v>B2 biodiversityUkraine2005</v>
      </c>
      <c r="B882" s="60">
        <v>8</v>
      </c>
      <c r="C882" s="60" t="s">
        <v>139</v>
      </c>
      <c r="D882" s="60" t="s">
        <v>133</v>
      </c>
      <c r="E882" s="60" t="s">
        <v>134</v>
      </c>
      <c r="F882" s="60" t="s">
        <v>61</v>
      </c>
      <c r="G882" s="60">
        <v>2005</v>
      </c>
      <c r="H882" s="60">
        <v>547293.125</v>
      </c>
      <c r="I882" s="60">
        <v>431374.933594</v>
      </c>
      <c r="J882" s="60">
        <v>115918.175781</v>
      </c>
      <c r="K882" s="60">
        <v>594338.8125</v>
      </c>
    </row>
    <row r="883" spans="1:11">
      <c r="A883" s="61" t="str">
        <f t="shared" si="13"/>
        <v>B2 biodiversityUkraine2010</v>
      </c>
      <c r="B883" s="60">
        <v>8</v>
      </c>
      <c r="C883" s="60" t="s">
        <v>139</v>
      </c>
      <c r="D883" s="60" t="s">
        <v>133</v>
      </c>
      <c r="E883" s="60" t="s">
        <v>134</v>
      </c>
      <c r="F883" s="60" t="s">
        <v>61</v>
      </c>
      <c r="G883" s="60">
        <v>2010</v>
      </c>
      <c r="H883" s="60">
        <v>562174.75</v>
      </c>
      <c r="I883" s="60">
        <v>443555.710938</v>
      </c>
      <c r="J883" s="60">
        <v>118619.087891</v>
      </c>
      <c r="K883" s="60">
        <v>596808.5625</v>
      </c>
    </row>
    <row r="884" spans="1:11">
      <c r="A884" s="61" t="str">
        <f t="shared" si="13"/>
        <v>B2 biodiversityUkraine2015</v>
      </c>
      <c r="B884" s="60">
        <v>8</v>
      </c>
      <c r="C884" s="60" t="s">
        <v>139</v>
      </c>
      <c r="D884" s="60" t="s">
        <v>133</v>
      </c>
      <c r="E884" s="60" t="s">
        <v>134</v>
      </c>
      <c r="F884" s="60" t="s">
        <v>61</v>
      </c>
      <c r="G884" s="60">
        <v>2015</v>
      </c>
      <c r="H884" s="60">
        <v>569746.3125</v>
      </c>
      <c r="I884" s="60">
        <v>450045.53125</v>
      </c>
      <c r="J884" s="60">
        <v>119700.698242</v>
      </c>
      <c r="K884" s="60">
        <v>596844.3125</v>
      </c>
    </row>
    <row r="885" spans="1:11">
      <c r="A885" s="61" t="str">
        <f t="shared" si="13"/>
        <v>B2 biodiversityUkraine2020</v>
      </c>
      <c r="B885" s="60">
        <v>8</v>
      </c>
      <c r="C885" s="60" t="s">
        <v>139</v>
      </c>
      <c r="D885" s="60" t="s">
        <v>133</v>
      </c>
      <c r="E885" s="60" t="s">
        <v>134</v>
      </c>
      <c r="F885" s="60" t="s">
        <v>61</v>
      </c>
      <c r="G885" s="60">
        <v>2020</v>
      </c>
      <c r="H885" s="60">
        <v>580835.75</v>
      </c>
      <c r="I885" s="60">
        <v>459315.73437600001</v>
      </c>
      <c r="J885" s="60">
        <v>121520.069336</v>
      </c>
      <c r="K885" s="60">
        <v>597822.5625</v>
      </c>
    </row>
    <row r="886" spans="1:11">
      <c r="A886" s="61" t="str">
        <f t="shared" si="13"/>
        <v>B2 biodiversityUkraine2025</v>
      </c>
      <c r="B886" s="60">
        <v>8</v>
      </c>
      <c r="C886" s="60" t="s">
        <v>139</v>
      </c>
      <c r="D886" s="60" t="s">
        <v>133</v>
      </c>
      <c r="E886" s="60" t="s">
        <v>134</v>
      </c>
      <c r="F886" s="60" t="s">
        <v>61</v>
      </c>
      <c r="G886" s="60">
        <v>2025</v>
      </c>
      <c r="H886" s="60">
        <v>590757.4375</v>
      </c>
      <c r="I886" s="60">
        <v>467784.882813</v>
      </c>
      <c r="J886" s="60">
        <v>122972.570313</v>
      </c>
      <c r="K886" s="60">
        <v>597922.125</v>
      </c>
    </row>
    <row r="887" spans="1:11">
      <c r="A887" s="61" t="str">
        <f t="shared" si="13"/>
        <v>B2 biodiversityUkraine2030</v>
      </c>
      <c r="B887" s="60">
        <v>8</v>
      </c>
      <c r="C887" s="60" t="s">
        <v>139</v>
      </c>
      <c r="D887" s="60" t="s">
        <v>133</v>
      </c>
      <c r="E887" s="60" t="s">
        <v>134</v>
      </c>
      <c r="F887" s="60" t="s">
        <v>61</v>
      </c>
      <c r="G887" s="60">
        <v>2030</v>
      </c>
      <c r="H887" s="60">
        <v>601750.3125</v>
      </c>
      <c r="I887" s="60">
        <v>476851.01953200001</v>
      </c>
      <c r="J887" s="60">
        <v>124899.314453</v>
      </c>
      <c r="K887" s="60">
        <v>598093.25</v>
      </c>
    </row>
    <row r="888" spans="1:11">
      <c r="A888" s="61" t="str">
        <f t="shared" si="13"/>
        <v>B2 biodiversityUnited Kingdom2005</v>
      </c>
      <c r="B888" s="60">
        <v>8</v>
      </c>
      <c r="C888" s="60" t="s">
        <v>139</v>
      </c>
      <c r="D888" s="60" t="s">
        <v>135</v>
      </c>
      <c r="E888" s="60" t="s">
        <v>136</v>
      </c>
      <c r="F888" s="60" t="s">
        <v>70</v>
      </c>
      <c r="G888" s="60">
        <v>2005</v>
      </c>
      <c r="H888" s="60">
        <v>156352.125</v>
      </c>
      <c r="I888" s="60">
        <v>122879.881836</v>
      </c>
      <c r="J888" s="60">
        <v>33472.235351000003</v>
      </c>
      <c r="K888" s="60">
        <v>183031.953125</v>
      </c>
    </row>
    <row r="889" spans="1:11">
      <c r="A889" s="61" t="str">
        <f t="shared" si="13"/>
        <v>B2 biodiversityUnited Kingdom2010</v>
      </c>
      <c r="B889" s="60">
        <v>8</v>
      </c>
      <c r="C889" s="60" t="s">
        <v>139</v>
      </c>
      <c r="D889" s="60" t="s">
        <v>135</v>
      </c>
      <c r="E889" s="60" t="s">
        <v>136</v>
      </c>
      <c r="F889" s="60" t="s">
        <v>70</v>
      </c>
      <c r="G889" s="60">
        <v>2010</v>
      </c>
      <c r="H889" s="60">
        <v>178115.03125</v>
      </c>
      <c r="I889" s="60">
        <v>139984.34961</v>
      </c>
      <c r="J889" s="60">
        <v>38130.654784999999</v>
      </c>
      <c r="K889" s="60">
        <v>184893.515625</v>
      </c>
    </row>
    <row r="890" spans="1:11">
      <c r="A890" s="61" t="str">
        <f t="shared" si="13"/>
        <v>B2 biodiversityUnited Kingdom2015</v>
      </c>
      <c r="B890" s="60">
        <v>8</v>
      </c>
      <c r="C890" s="60" t="s">
        <v>139</v>
      </c>
      <c r="D890" s="60" t="s">
        <v>135</v>
      </c>
      <c r="E890" s="60" t="s">
        <v>136</v>
      </c>
      <c r="F890" s="60" t="s">
        <v>70</v>
      </c>
      <c r="G890" s="60">
        <v>2015</v>
      </c>
      <c r="H890" s="60">
        <v>198376.765625</v>
      </c>
      <c r="I890" s="60">
        <v>155979.50195400001</v>
      </c>
      <c r="J890" s="60">
        <v>42397.248779000001</v>
      </c>
      <c r="K890" s="60">
        <v>189089.53125</v>
      </c>
    </row>
    <row r="891" spans="1:11">
      <c r="A891" s="61" t="str">
        <f t="shared" si="13"/>
        <v>B2 biodiversityUnited Kingdom2020</v>
      </c>
      <c r="B891" s="60">
        <v>8</v>
      </c>
      <c r="C891" s="60" t="s">
        <v>139</v>
      </c>
      <c r="D891" s="60" t="s">
        <v>135</v>
      </c>
      <c r="E891" s="60" t="s">
        <v>136</v>
      </c>
      <c r="F891" s="60" t="s">
        <v>70</v>
      </c>
      <c r="G891" s="60">
        <v>2020</v>
      </c>
      <c r="H891" s="60">
        <v>214232.078125</v>
      </c>
      <c r="I891" s="60">
        <v>168538.29199299999</v>
      </c>
      <c r="J891" s="60">
        <v>45693.773437999997</v>
      </c>
      <c r="K891" s="60">
        <v>192795.140625</v>
      </c>
    </row>
    <row r="892" spans="1:11">
      <c r="A892" s="61" t="str">
        <f t="shared" si="13"/>
        <v>B2 biodiversityUnited Kingdom2025</v>
      </c>
      <c r="B892" s="60">
        <v>8</v>
      </c>
      <c r="C892" s="60" t="s">
        <v>139</v>
      </c>
      <c r="D892" s="60" t="s">
        <v>135</v>
      </c>
      <c r="E892" s="60" t="s">
        <v>136</v>
      </c>
      <c r="F892" s="60" t="s">
        <v>70</v>
      </c>
      <c r="G892" s="60">
        <v>2025</v>
      </c>
      <c r="H892" s="60">
        <v>226987.75</v>
      </c>
      <c r="I892" s="60">
        <v>178743.625</v>
      </c>
      <c r="J892" s="60">
        <v>48244.140380999997</v>
      </c>
      <c r="K892" s="60">
        <v>196620.59375</v>
      </c>
    </row>
    <row r="893" spans="1:11">
      <c r="A893" s="61" t="str">
        <f t="shared" si="13"/>
        <v>B2 biodiversityUnited Kingdom2030</v>
      </c>
      <c r="B893" s="60">
        <v>8</v>
      </c>
      <c r="C893" s="60" t="s">
        <v>139</v>
      </c>
      <c r="D893" s="60" t="s">
        <v>135</v>
      </c>
      <c r="E893" s="60" t="s">
        <v>136</v>
      </c>
      <c r="F893" s="60" t="s">
        <v>70</v>
      </c>
      <c r="G893" s="60">
        <v>2030</v>
      </c>
      <c r="H893" s="60">
        <v>238502.765625</v>
      </c>
      <c r="I893" s="60">
        <v>187907.38964800001</v>
      </c>
      <c r="J893" s="60">
        <v>50595.360108000001</v>
      </c>
      <c r="K893" s="60">
        <v>199162.0625</v>
      </c>
    </row>
    <row r="894" spans="1:11">
      <c r="A894" s="61" t="str">
        <f t="shared" si="13"/>
        <v>B2 referenceSouthEast2005</v>
      </c>
      <c r="B894" s="62">
        <v>1</v>
      </c>
      <c r="C894" s="62" t="s">
        <v>55</v>
      </c>
      <c r="D894" s="62">
        <v>0</v>
      </c>
      <c r="E894" s="62" t="s">
        <v>58</v>
      </c>
      <c r="F894" s="62">
        <v>0</v>
      </c>
      <c r="G894" s="62">
        <v>2005</v>
      </c>
      <c r="H894" s="62">
        <v>1040177.6367190001</v>
      </c>
      <c r="I894" s="62">
        <v>780852.61596800003</v>
      </c>
      <c r="J894" s="62">
        <v>259325.03588799998</v>
      </c>
      <c r="K894" s="62">
        <v>1621150.533205</v>
      </c>
    </row>
    <row r="895" spans="1:11">
      <c r="A895" s="61" t="str">
        <f t="shared" si="13"/>
        <v>B2 referenceCentralWest2005</v>
      </c>
      <c r="B895" s="62">
        <v>1</v>
      </c>
      <c r="C895" s="62" t="s">
        <v>55</v>
      </c>
      <c r="D895" s="62">
        <v>0</v>
      </c>
      <c r="E895" s="88" t="s">
        <v>191</v>
      </c>
      <c r="F895" s="62">
        <v>0</v>
      </c>
      <c r="G895" s="62">
        <v>2005</v>
      </c>
      <c r="H895" s="62">
        <v>3109677.0556629999</v>
      </c>
      <c r="I895" s="62">
        <v>2480766.5105610001</v>
      </c>
      <c r="J895" s="62">
        <v>628910.32575999992</v>
      </c>
      <c r="K895" s="62">
        <v>3423890.080079</v>
      </c>
    </row>
    <row r="896" spans="1:11">
      <c r="A896" s="61" t="str">
        <f t="shared" si="13"/>
        <v>B2 referenceCentralEast2005</v>
      </c>
      <c r="B896" s="62">
        <v>1</v>
      </c>
      <c r="C896" s="62" t="s">
        <v>55</v>
      </c>
      <c r="D896" s="62">
        <v>0</v>
      </c>
      <c r="E896" s="88" t="s">
        <v>192</v>
      </c>
      <c r="F896" s="62">
        <v>0</v>
      </c>
      <c r="G896" s="62">
        <v>2005</v>
      </c>
      <c r="H896" s="62">
        <v>2930479.7695309999</v>
      </c>
      <c r="I896" s="62">
        <v>2322302.356751</v>
      </c>
      <c r="J896" s="62">
        <v>608177.44055299996</v>
      </c>
      <c r="K896" s="62">
        <v>3371185.8691410003</v>
      </c>
    </row>
    <row r="897" spans="1:11">
      <c r="A897" s="61" t="str">
        <f t="shared" si="13"/>
        <v>B2 referenceNorth2005</v>
      </c>
      <c r="B897" s="62">
        <v>1</v>
      </c>
      <c r="C897" s="62" t="s">
        <v>55</v>
      </c>
      <c r="D897" s="62">
        <v>0</v>
      </c>
      <c r="E897" s="62" t="s">
        <v>81</v>
      </c>
      <c r="F897" s="62">
        <v>0</v>
      </c>
      <c r="G897" s="62">
        <v>2005</v>
      </c>
      <c r="H897" s="62">
        <v>2766329.5625010002</v>
      </c>
      <c r="I897" s="62">
        <v>2093447.6137709999</v>
      </c>
      <c r="J897" s="62">
        <v>672882.01385500003</v>
      </c>
      <c r="K897" s="62">
        <v>4781881.5742189996</v>
      </c>
    </row>
    <row r="898" spans="1:11">
      <c r="A898" s="61" t="str">
        <f t="shared" ref="A898:A961" si="14">CONCATENATE(C898,E898,G898)</f>
        <v>B2 referenceSouthWest2005</v>
      </c>
      <c r="B898" s="62">
        <v>1</v>
      </c>
      <c r="C898" s="62" t="s">
        <v>55</v>
      </c>
      <c r="D898" s="62">
        <v>0</v>
      </c>
      <c r="E898" s="62" t="s">
        <v>86</v>
      </c>
      <c r="F898" s="62">
        <v>0</v>
      </c>
      <c r="G898" s="62">
        <v>2005</v>
      </c>
      <c r="H898" s="62">
        <v>981054.117188</v>
      </c>
      <c r="I898" s="62">
        <v>732536.50439400005</v>
      </c>
      <c r="J898" s="62">
        <v>248517.50390700001</v>
      </c>
      <c r="K898" s="62">
        <v>1275995.703125</v>
      </c>
    </row>
    <row r="899" spans="1:11">
      <c r="A899" s="61" t="str">
        <f t="shared" si="14"/>
        <v>B2 referenceSouthEast2010</v>
      </c>
      <c r="B899" s="62">
        <v>1</v>
      </c>
      <c r="C899" s="62" t="s">
        <v>55</v>
      </c>
      <c r="D899" s="62">
        <v>0</v>
      </c>
      <c r="E899" s="62" t="s">
        <v>58</v>
      </c>
      <c r="F899" s="62">
        <v>0</v>
      </c>
      <c r="G899" s="62">
        <v>2010</v>
      </c>
      <c r="H899" s="62">
        <v>1300855.873902</v>
      </c>
      <c r="I899" s="62">
        <v>963190.77179099992</v>
      </c>
      <c r="J899" s="62">
        <v>337665.116675</v>
      </c>
      <c r="K899" s="62">
        <v>1984798.7736820001</v>
      </c>
    </row>
    <row r="900" spans="1:11">
      <c r="A900" s="61" t="str">
        <f t="shared" si="14"/>
        <v>B2 referenceCentralWest2010</v>
      </c>
      <c r="B900" s="62">
        <v>1</v>
      </c>
      <c r="C900" s="62" t="s">
        <v>55</v>
      </c>
      <c r="D900" s="62">
        <v>0</v>
      </c>
      <c r="E900" s="88" t="s">
        <v>191</v>
      </c>
      <c r="F900" s="62">
        <v>0</v>
      </c>
      <c r="G900" s="62">
        <v>2010</v>
      </c>
      <c r="H900" s="62">
        <v>3234610.2812510002</v>
      </c>
      <c r="I900" s="62">
        <v>2577955.53528</v>
      </c>
      <c r="J900" s="62">
        <v>656654.655975</v>
      </c>
      <c r="K900" s="62">
        <v>3432079.8857419998</v>
      </c>
    </row>
    <row r="901" spans="1:11">
      <c r="A901" s="61" t="str">
        <f t="shared" si="14"/>
        <v>B2 referenceCentralEast2010</v>
      </c>
      <c r="B901" s="62">
        <v>1</v>
      </c>
      <c r="C901" s="62" t="s">
        <v>55</v>
      </c>
      <c r="D901" s="62">
        <v>0</v>
      </c>
      <c r="E901" s="88" t="s">
        <v>192</v>
      </c>
      <c r="F901" s="62">
        <v>0</v>
      </c>
      <c r="G901" s="62">
        <v>2010</v>
      </c>
      <c r="H901" s="62">
        <v>3033082.7480469998</v>
      </c>
      <c r="I901" s="62">
        <v>2403162.094881</v>
      </c>
      <c r="J901" s="62">
        <v>629920.93263399997</v>
      </c>
      <c r="K901" s="62">
        <v>3398901.549805</v>
      </c>
    </row>
    <row r="902" spans="1:11">
      <c r="A902" s="61" t="str">
        <f t="shared" si="14"/>
        <v>B2 referenceNorth2010</v>
      </c>
      <c r="B902" s="62">
        <v>1</v>
      </c>
      <c r="C902" s="62" t="s">
        <v>55</v>
      </c>
      <c r="D902" s="62">
        <v>0</v>
      </c>
      <c r="E902" s="62" t="s">
        <v>81</v>
      </c>
      <c r="F902" s="62">
        <v>0</v>
      </c>
      <c r="G902" s="62">
        <v>2010</v>
      </c>
      <c r="H902" s="62">
        <v>2873225.9492190001</v>
      </c>
      <c r="I902" s="62">
        <v>2172569.000492</v>
      </c>
      <c r="J902" s="62">
        <v>700656.83984500007</v>
      </c>
      <c r="K902" s="62">
        <v>4791217.9335939996</v>
      </c>
    </row>
    <row r="903" spans="1:11">
      <c r="A903" s="61" t="str">
        <f t="shared" si="14"/>
        <v>B2 referenceSouthWest2010</v>
      </c>
      <c r="B903" s="62">
        <v>1</v>
      </c>
      <c r="C903" s="62" t="s">
        <v>55</v>
      </c>
      <c r="D903" s="62">
        <v>0</v>
      </c>
      <c r="E903" s="62" t="s">
        <v>86</v>
      </c>
      <c r="F903" s="62">
        <v>0</v>
      </c>
      <c r="G903" s="62">
        <v>2010</v>
      </c>
      <c r="H903" s="62">
        <v>1066132.484375</v>
      </c>
      <c r="I903" s="62">
        <v>796336.43506000005</v>
      </c>
      <c r="J903" s="62">
        <v>269796.04003999999</v>
      </c>
      <c r="K903" s="62">
        <v>1284847.453125</v>
      </c>
    </row>
    <row r="904" spans="1:11">
      <c r="A904" s="61" t="str">
        <f t="shared" si="14"/>
        <v>B2 referenceSouthEast2015</v>
      </c>
      <c r="B904" s="62">
        <v>1</v>
      </c>
      <c r="C904" s="62" t="s">
        <v>55</v>
      </c>
      <c r="D904" s="62">
        <v>0</v>
      </c>
      <c r="E904" s="62" t="s">
        <v>58</v>
      </c>
      <c r="F904" s="62">
        <v>0</v>
      </c>
      <c r="G904" s="62">
        <v>2015</v>
      </c>
      <c r="H904" s="62">
        <v>1323672.88794</v>
      </c>
      <c r="I904" s="62">
        <v>980799.49466199998</v>
      </c>
      <c r="J904" s="62">
        <v>342873.39478600002</v>
      </c>
      <c r="K904" s="62">
        <v>1987464.345948</v>
      </c>
    </row>
    <row r="905" spans="1:11">
      <c r="A905" s="61" t="str">
        <f t="shared" si="14"/>
        <v>B2 referenceCentralWest2015</v>
      </c>
      <c r="B905" s="62">
        <v>1</v>
      </c>
      <c r="C905" s="62" t="s">
        <v>55</v>
      </c>
      <c r="D905" s="62">
        <v>0</v>
      </c>
      <c r="E905" s="88" t="s">
        <v>191</v>
      </c>
      <c r="F905" s="62">
        <v>0</v>
      </c>
      <c r="G905" s="62">
        <v>2015</v>
      </c>
      <c r="H905" s="62">
        <v>3370840.1289059999</v>
      </c>
      <c r="I905" s="62">
        <v>2685968.4574600002</v>
      </c>
      <c r="J905" s="62">
        <v>684871.81889500003</v>
      </c>
      <c r="K905" s="62">
        <v>3440463.5712900003</v>
      </c>
    </row>
    <row r="906" spans="1:11">
      <c r="A906" s="61" t="str">
        <f t="shared" si="14"/>
        <v>B2 referenceCentralEast2015</v>
      </c>
      <c r="B906" s="62">
        <v>1</v>
      </c>
      <c r="C906" s="62" t="s">
        <v>55</v>
      </c>
      <c r="D906" s="62">
        <v>0</v>
      </c>
      <c r="E906" s="88" t="s">
        <v>192</v>
      </c>
      <c r="F906" s="62">
        <v>0</v>
      </c>
      <c r="G906" s="62">
        <v>2015</v>
      </c>
      <c r="H906" s="62">
        <v>3111723.5546880001</v>
      </c>
      <c r="I906" s="62">
        <v>2466523.4418649999</v>
      </c>
      <c r="J906" s="62">
        <v>645200.09140000003</v>
      </c>
      <c r="K906" s="62">
        <v>3416341.34082</v>
      </c>
    </row>
    <row r="907" spans="1:11">
      <c r="A907" s="61" t="str">
        <f t="shared" si="14"/>
        <v>B2 referenceNorth2015</v>
      </c>
      <c r="B907" s="62">
        <v>1</v>
      </c>
      <c r="C907" s="62" t="s">
        <v>55</v>
      </c>
      <c r="D907" s="62">
        <v>0</v>
      </c>
      <c r="E907" s="62" t="s">
        <v>81</v>
      </c>
      <c r="F907" s="62">
        <v>0</v>
      </c>
      <c r="G907" s="62">
        <v>2015</v>
      </c>
      <c r="H907" s="62">
        <v>2980371.9179690001</v>
      </c>
      <c r="I907" s="62">
        <v>2252059.5573749999</v>
      </c>
      <c r="J907" s="62">
        <v>728312.46313600009</v>
      </c>
      <c r="K907" s="62">
        <v>4819798.203125</v>
      </c>
    </row>
    <row r="908" spans="1:11">
      <c r="A908" s="61" t="str">
        <f t="shared" si="14"/>
        <v>B2 referenceSouthWest2015</v>
      </c>
      <c r="B908" s="62">
        <v>1</v>
      </c>
      <c r="C908" s="62" t="s">
        <v>55</v>
      </c>
      <c r="D908" s="62">
        <v>0</v>
      </c>
      <c r="E908" s="62" t="s">
        <v>86</v>
      </c>
      <c r="F908" s="62">
        <v>0</v>
      </c>
      <c r="G908" s="62">
        <v>2015</v>
      </c>
      <c r="H908" s="62">
        <v>1153556.265625</v>
      </c>
      <c r="I908" s="62">
        <v>861794.63671900006</v>
      </c>
      <c r="J908" s="62">
        <v>291761.62939399999</v>
      </c>
      <c r="K908" s="62">
        <v>1296251.6875</v>
      </c>
    </row>
    <row r="909" spans="1:11">
      <c r="A909" s="61" t="str">
        <f t="shared" si="14"/>
        <v>B2 referenceSouthEast2020</v>
      </c>
      <c r="B909" s="62">
        <v>1</v>
      </c>
      <c r="C909" s="62" t="s">
        <v>55</v>
      </c>
      <c r="D909" s="62">
        <v>0</v>
      </c>
      <c r="E909" s="62" t="s">
        <v>58</v>
      </c>
      <c r="F909" s="62">
        <v>0</v>
      </c>
      <c r="G909" s="62">
        <v>2020</v>
      </c>
      <c r="H909" s="62">
        <v>1347740.206544</v>
      </c>
      <c r="I909" s="62">
        <v>999600.80912899994</v>
      </c>
      <c r="J909" s="62">
        <v>348139.38335699996</v>
      </c>
      <c r="K909" s="62">
        <v>1990710.904054</v>
      </c>
    </row>
    <row r="910" spans="1:11">
      <c r="A910" s="61" t="str">
        <f t="shared" si="14"/>
        <v>B2 referenceCentralWest2020</v>
      </c>
      <c r="B910" s="62">
        <v>1</v>
      </c>
      <c r="C910" s="62" t="s">
        <v>55</v>
      </c>
      <c r="D910" s="62">
        <v>0</v>
      </c>
      <c r="E910" s="88" t="s">
        <v>191</v>
      </c>
      <c r="F910" s="62">
        <v>0</v>
      </c>
      <c r="G910" s="62">
        <v>2020</v>
      </c>
      <c r="H910" s="62">
        <v>3485777.9042969998</v>
      </c>
      <c r="I910" s="62">
        <v>2776354.5598150003</v>
      </c>
      <c r="J910" s="62">
        <v>709424.03395099984</v>
      </c>
      <c r="K910" s="62">
        <v>3447662.0312500005</v>
      </c>
    </row>
    <row r="911" spans="1:11">
      <c r="A911" s="61" t="str">
        <f t="shared" si="14"/>
        <v>B2 referenceCentralEast2020</v>
      </c>
      <c r="B911" s="62">
        <v>1</v>
      </c>
      <c r="C911" s="62" t="s">
        <v>55</v>
      </c>
      <c r="D911" s="62">
        <v>0</v>
      </c>
      <c r="E911" s="88" t="s">
        <v>192</v>
      </c>
      <c r="F911" s="62">
        <v>0</v>
      </c>
      <c r="G911" s="62">
        <v>2020</v>
      </c>
      <c r="H911" s="62">
        <v>3187166.3837890001</v>
      </c>
      <c r="I911" s="62">
        <v>2527253.2273289999</v>
      </c>
      <c r="J911" s="62">
        <v>659913.34903000004</v>
      </c>
      <c r="K911" s="62">
        <v>3430737.4287109999</v>
      </c>
    </row>
    <row r="912" spans="1:11">
      <c r="A912" s="61" t="str">
        <f t="shared" si="14"/>
        <v>B2 referenceNorth2020</v>
      </c>
      <c r="B912" s="62">
        <v>1</v>
      </c>
      <c r="C912" s="62" t="s">
        <v>55</v>
      </c>
      <c r="D912" s="62">
        <v>0</v>
      </c>
      <c r="E912" s="62" t="s">
        <v>81</v>
      </c>
      <c r="F912" s="62">
        <v>0</v>
      </c>
      <c r="G912" s="62">
        <v>2020</v>
      </c>
      <c r="H912" s="62">
        <v>3102252.546875</v>
      </c>
      <c r="I912" s="62">
        <v>2343012.2265630001</v>
      </c>
      <c r="J912" s="62">
        <v>759240.49536200007</v>
      </c>
      <c r="K912" s="62">
        <v>4847257.0195310004</v>
      </c>
    </row>
    <row r="913" spans="1:11">
      <c r="A913" s="61" t="str">
        <f t="shared" si="14"/>
        <v>B2 referenceSouthWest2020</v>
      </c>
      <c r="B913" s="62">
        <v>1</v>
      </c>
      <c r="C913" s="62" t="s">
        <v>55</v>
      </c>
      <c r="D913" s="62">
        <v>0</v>
      </c>
      <c r="E913" s="62" t="s">
        <v>86</v>
      </c>
      <c r="F913" s="62">
        <v>0</v>
      </c>
      <c r="G913" s="62">
        <v>2020</v>
      </c>
      <c r="H913" s="62">
        <v>1242403.328125</v>
      </c>
      <c r="I913" s="62">
        <v>928224.75292999996</v>
      </c>
      <c r="J913" s="62">
        <v>314178.51757799997</v>
      </c>
      <c r="K913" s="62">
        <v>1308354.671875</v>
      </c>
    </row>
    <row r="914" spans="1:11">
      <c r="A914" s="61" t="str">
        <f t="shared" si="14"/>
        <v>B2 referenceSouthEast2025</v>
      </c>
      <c r="B914" s="62">
        <v>1</v>
      </c>
      <c r="C914" s="62" t="s">
        <v>55</v>
      </c>
      <c r="D914" s="62">
        <v>0</v>
      </c>
      <c r="E914" s="62" t="s">
        <v>58</v>
      </c>
      <c r="F914" s="62">
        <v>0</v>
      </c>
      <c r="G914" s="62">
        <v>2025</v>
      </c>
      <c r="H914" s="62">
        <v>1368149.6623539999</v>
      </c>
      <c r="I914" s="62">
        <v>1015549.718379</v>
      </c>
      <c r="J914" s="62">
        <v>352599.96052900003</v>
      </c>
      <c r="K914" s="62">
        <v>1996215.6848160001</v>
      </c>
    </row>
    <row r="915" spans="1:11">
      <c r="A915" s="61" t="str">
        <f t="shared" si="14"/>
        <v>B2 referenceCentralWest2025</v>
      </c>
      <c r="B915" s="62">
        <v>1</v>
      </c>
      <c r="C915" s="62" t="s">
        <v>55</v>
      </c>
      <c r="D915" s="62">
        <v>0</v>
      </c>
      <c r="E915" s="88" t="s">
        <v>191</v>
      </c>
      <c r="F915" s="62">
        <v>0</v>
      </c>
      <c r="G915" s="62">
        <v>2025</v>
      </c>
      <c r="H915" s="62">
        <v>3593859.0292970003</v>
      </c>
      <c r="I915" s="62">
        <v>2861018.3554690005</v>
      </c>
      <c r="J915" s="62">
        <v>732840.078676</v>
      </c>
      <c r="K915" s="62">
        <v>3469540.7724610004</v>
      </c>
    </row>
    <row r="916" spans="1:11">
      <c r="A916" s="61" t="str">
        <f t="shared" si="14"/>
        <v>B2 referenceCentralEast2025</v>
      </c>
      <c r="B916" s="62">
        <v>1</v>
      </c>
      <c r="C916" s="62" t="s">
        <v>55</v>
      </c>
      <c r="D916" s="62">
        <v>0</v>
      </c>
      <c r="E916" s="88" t="s">
        <v>192</v>
      </c>
      <c r="F916" s="62">
        <v>0</v>
      </c>
      <c r="G916" s="62">
        <v>2025</v>
      </c>
      <c r="H916" s="62">
        <v>3268358.2597660003</v>
      </c>
      <c r="I916" s="62">
        <v>2593708.253023</v>
      </c>
      <c r="J916" s="62">
        <v>674650.25967599999</v>
      </c>
      <c r="K916" s="62">
        <v>3449074.424805</v>
      </c>
    </row>
    <row r="917" spans="1:11">
      <c r="A917" s="61" t="str">
        <f t="shared" si="14"/>
        <v>B2 referenceNorth2025</v>
      </c>
      <c r="B917" s="62">
        <v>1</v>
      </c>
      <c r="C917" s="62" t="s">
        <v>55</v>
      </c>
      <c r="D917" s="62">
        <v>0</v>
      </c>
      <c r="E917" s="62" t="s">
        <v>81</v>
      </c>
      <c r="F917" s="62">
        <v>0</v>
      </c>
      <c r="G917" s="62">
        <v>2025</v>
      </c>
      <c r="H917" s="62">
        <v>3229877.0390630001</v>
      </c>
      <c r="I917" s="62">
        <v>2439071.4428710002</v>
      </c>
      <c r="J917" s="62">
        <v>790805.6477059999</v>
      </c>
      <c r="K917" s="62">
        <v>4885299.15625</v>
      </c>
    </row>
    <row r="918" spans="1:11">
      <c r="A918" s="61" t="str">
        <f t="shared" si="14"/>
        <v>B2 referenceSouthWest2025</v>
      </c>
      <c r="B918" s="62">
        <v>1</v>
      </c>
      <c r="C918" s="62" t="s">
        <v>55</v>
      </c>
      <c r="D918" s="62">
        <v>0</v>
      </c>
      <c r="E918" s="62" t="s">
        <v>86</v>
      </c>
      <c r="F918" s="62">
        <v>0</v>
      </c>
      <c r="G918" s="62">
        <v>2025</v>
      </c>
      <c r="H918" s="62">
        <v>1337858.78125</v>
      </c>
      <c r="I918" s="62">
        <v>999417.203614</v>
      </c>
      <c r="J918" s="62">
        <v>338441.42968799995</v>
      </c>
      <c r="K918" s="62">
        <v>1324180.4375</v>
      </c>
    </row>
    <row r="919" spans="1:11">
      <c r="A919" s="61" t="str">
        <f t="shared" si="14"/>
        <v>B2 referenceSouthEast2030</v>
      </c>
      <c r="B919" s="62">
        <v>1</v>
      </c>
      <c r="C919" s="62" t="s">
        <v>55</v>
      </c>
      <c r="D919" s="62">
        <v>0</v>
      </c>
      <c r="E919" s="62" t="s">
        <v>58</v>
      </c>
      <c r="F919" s="62">
        <v>0</v>
      </c>
      <c r="G919" s="62">
        <v>2030</v>
      </c>
      <c r="H919" s="62">
        <v>1387861.171022</v>
      </c>
      <c r="I919" s="62">
        <v>1030763.489997</v>
      </c>
      <c r="J919" s="62">
        <v>357097.83188099996</v>
      </c>
      <c r="K919" s="62">
        <v>2001323.435059</v>
      </c>
    </row>
    <row r="920" spans="1:11">
      <c r="A920" s="61" t="str">
        <f t="shared" si="14"/>
        <v>B2 referenceCentralWest2030</v>
      </c>
      <c r="B920" s="62">
        <v>1</v>
      </c>
      <c r="C920" s="62" t="s">
        <v>55</v>
      </c>
      <c r="D920" s="62">
        <v>0</v>
      </c>
      <c r="E920" s="88" t="s">
        <v>191</v>
      </c>
      <c r="F920" s="62">
        <v>0</v>
      </c>
      <c r="G920" s="62">
        <v>2030</v>
      </c>
      <c r="H920" s="62">
        <v>3695428.8632820002</v>
      </c>
      <c r="I920" s="62">
        <v>2939696.1517330003</v>
      </c>
      <c r="J920" s="62">
        <v>755732.80673399998</v>
      </c>
      <c r="K920" s="62">
        <v>3488282.1494140001</v>
      </c>
    </row>
    <row r="921" spans="1:11">
      <c r="A921" s="61" t="str">
        <f t="shared" si="14"/>
        <v>B2 referenceCentralEast2030</v>
      </c>
      <c r="B921" s="62">
        <v>1</v>
      </c>
      <c r="C921" s="62" t="s">
        <v>55</v>
      </c>
      <c r="D921" s="62">
        <v>0</v>
      </c>
      <c r="E921" s="88" t="s">
        <v>192</v>
      </c>
      <c r="F921" s="62">
        <v>0</v>
      </c>
      <c r="G921" s="62">
        <v>2030</v>
      </c>
      <c r="H921" s="62">
        <v>3340340.0761719998</v>
      </c>
      <c r="I921" s="62">
        <v>2651601.066652</v>
      </c>
      <c r="J921" s="62">
        <v>688738.99801699992</v>
      </c>
      <c r="K921" s="62">
        <v>3472442.2910160003</v>
      </c>
    </row>
    <row r="922" spans="1:11">
      <c r="A922" s="61" t="str">
        <f t="shared" si="14"/>
        <v>B2 referenceNorth2030</v>
      </c>
      <c r="B922" s="62">
        <v>1</v>
      </c>
      <c r="C922" s="62" t="s">
        <v>55</v>
      </c>
      <c r="D922" s="62">
        <v>0</v>
      </c>
      <c r="E922" s="62" t="s">
        <v>81</v>
      </c>
      <c r="F922" s="62">
        <v>0</v>
      </c>
      <c r="G922" s="62">
        <v>2030</v>
      </c>
      <c r="H922" s="62">
        <v>3355611.296875</v>
      </c>
      <c r="I922" s="62">
        <v>2534105.5263680001</v>
      </c>
      <c r="J922" s="62">
        <v>821506.08716</v>
      </c>
      <c r="K922" s="62">
        <v>4932738.2890630001</v>
      </c>
    </row>
    <row r="923" spans="1:11">
      <c r="A923" s="61" t="str">
        <f t="shared" si="14"/>
        <v>B2 referenceSouthWest2030</v>
      </c>
      <c r="B923" s="62">
        <v>1</v>
      </c>
      <c r="C923" s="62" t="s">
        <v>55</v>
      </c>
      <c r="D923" s="62">
        <v>0</v>
      </c>
      <c r="E923" s="62" t="s">
        <v>86</v>
      </c>
      <c r="F923" s="62">
        <v>0</v>
      </c>
      <c r="G923" s="62">
        <v>2030</v>
      </c>
      <c r="H923" s="62">
        <v>1434777.703125</v>
      </c>
      <c r="I923" s="62">
        <v>1071688.6958010001</v>
      </c>
      <c r="J923" s="62">
        <v>363088.93505800003</v>
      </c>
      <c r="K923" s="62">
        <v>1342921.0625</v>
      </c>
    </row>
    <row r="924" spans="1:11">
      <c r="A924" s="61" t="str">
        <f t="shared" si="14"/>
        <v>B2 carbonSouthEast2005</v>
      </c>
      <c r="B924" s="62">
        <v>1</v>
      </c>
      <c r="C924" s="62" t="s">
        <v>137</v>
      </c>
      <c r="D924" s="62">
        <v>0</v>
      </c>
      <c r="E924" s="62" t="s">
        <v>58</v>
      </c>
      <c r="F924" s="62">
        <v>0</v>
      </c>
      <c r="G924" s="62">
        <v>2005</v>
      </c>
      <c r="H924" s="62">
        <v>1045266.710938</v>
      </c>
      <c r="I924" s="62">
        <v>784541.98303400003</v>
      </c>
      <c r="J924" s="62">
        <v>260724.73681699997</v>
      </c>
      <c r="K924" s="62">
        <v>1621868.843751</v>
      </c>
    </row>
    <row r="925" spans="1:11">
      <c r="A925" s="61" t="str">
        <f t="shared" si="14"/>
        <v>B2 carbonCentralWest2005</v>
      </c>
      <c r="B925" s="62">
        <v>1</v>
      </c>
      <c r="C925" s="62" t="s">
        <v>137</v>
      </c>
      <c r="D925" s="62">
        <v>0</v>
      </c>
      <c r="E925" s="88" t="s">
        <v>191</v>
      </c>
      <c r="F925" s="62">
        <v>0</v>
      </c>
      <c r="G925" s="62">
        <v>2005</v>
      </c>
      <c r="H925" s="62">
        <v>3139766.8603520002</v>
      </c>
      <c r="I925" s="62">
        <v>2503899.3572429996</v>
      </c>
      <c r="J925" s="62">
        <v>635867.19062799995</v>
      </c>
      <c r="K925" s="62">
        <v>3428063.6455080002</v>
      </c>
    </row>
    <row r="926" spans="1:11">
      <c r="A926" s="61" t="str">
        <f t="shared" si="14"/>
        <v>B2 carbonCentralEast2005</v>
      </c>
      <c r="B926" s="62">
        <v>1</v>
      </c>
      <c r="C926" s="62" t="s">
        <v>137</v>
      </c>
      <c r="D926" s="62">
        <v>0</v>
      </c>
      <c r="E926" s="88" t="s">
        <v>192</v>
      </c>
      <c r="F926" s="62">
        <v>0</v>
      </c>
      <c r="G926" s="62">
        <v>2005</v>
      </c>
      <c r="H926" s="62">
        <v>2951541.109375</v>
      </c>
      <c r="I926" s="62">
        <v>2338773.9161700001</v>
      </c>
      <c r="J926" s="62">
        <v>612767.05656399997</v>
      </c>
      <c r="K926" s="62">
        <v>3372839.2041020002</v>
      </c>
    </row>
    <row r="927" spans="1:11">
      <c r="A927" s="61" t="str">
        <f t="shared" si="14"/>
        <v>B2 carbonNorth2005</v>
      </c>
      <c r="B927" s="62">
        <v>1</v>
      </c>
      <c r="C927" s="62" t="s">
        <v>137</v>
      </c>
      <c r="D927" s="62">
        <v>0</v>
      </c>
      <c r="E927" s="62" t="s">
        <v>81</v>
      </c>
      <c r="F927" s="62">
        <v>0</v>
      </c>
      <c r="G927" s="62">
        <v>2005</v>
      </c>
      <c r="H927" s="62">
        <v>2772665.4296880001</v>
      </c>
      <c r="I927" s="62">
        <v>2098208.6403829996</v>
      </c>
      <c r="J927" s="62">
        <v>674456.85247899999</v>
      </c>
      <c r="K927" s="62">
        <v>4782824.1132810004</v>
      </c>
    </row>
    <row r="928" spans="1:11">
      <c r="A928" s="61" t="str">
        <f t="shared" si="14"/>
        <v>B2 carbonSouthWest2005</v>
      </c>
      <c r="B928" s="62">
        <v>1</v>
      </c>
      <c r="C928" s="62" t="s">
        <v>137</v>
      </c>
      <c r="D928" s="62">
        <v>0</v>
      </c>
      <c r="E928" s="62" t="s">
        <v>86</v>
      </c>
      <c r="F928" s="62">
        <v>0</v>
      </c>
      <c r="G928" s="62">
        <v>2005</v>
      </c>
      <c r="H928" s="62">
        <v>982463.523438</v>
      </c>
      <c r="I928" s="62">
        <v>733591.59814500005</v>
      </c>
      <c r="J928" s="62">
        <v>248871.83837899999</v>
      </c>
      <c r="K928" s="62">
        <v>1276435.078125</v>
      </c>
    </row>
    <row r="929" spans="1:11">
      <c r="A929" s="61" t="str">
        <f t="shared" si="14"/>
        <v>B2 carbonSouthEast2010</v>
      </c>
      <c r="B929" s="62">
        <v>1</v>
      </c>
      <c r="C929" s="62" t="s">
        <v>137</v>
      </c>
      <c r="D929" s="62">
        <v>0</v>
      </c>
      <c r="E929" s="62" t="s">
        <v>58</v>
      </c>
      <c r="F929" s="62">
        <v>0</v>
      </c>
      <c r="G929" s="62">
        <v>2010</v>
      </c>
      <c r="H929" s="62">
        <v>1307657.7254639999</v>
      </c>
      <c r="I929" s="62">
        <v>968280.48212300008</v>
      </c>
      <c r="J929" s="62">
        <v>339377.23581500002</v>
      </c>
      <c r="K929" s="62">
        <v>1985775.5725099999</v>
      </c>
    </row>
    <row r="930" spans="1:11">
      <c r="A930" s="61" t="str">
        <f t="shared" si="14"/>
        <v>B2 carbonCentralWest2010</v>
      </c>
      <c r="B930" s="62">
        <v>1</v>
      </c>
      <c r="C930" s="62" t="s">
        <v>137</v>
      </c>
      <c r="D930" s="62">
        <v>0</v>
      </c>
      <c r="E930" s="88" t="s">
        <v>191</v>
      </c>
      <c r="F930" s="62">
        <v>0</v>
      </c>
      <c r="G930" s="62">
        <v>2010</v>
      </c>
      <c r="H930" s="62">
        <v>3277605.5166020002</v>
      </c>
      <c r="I930" s="62">
        <v>2610609.9049689998</v>
      </c>
      <c r="J930" s="62">
        <v>666995.58698999998</v>
      </c>
      <c r="K930" s="62">
        <v>3439852.1513669998</v>
      </c>
    </row>
    <row r="931" spans="1:11">
      <c r="A931" s="61" t="str">
        <f t="shared" si="14"/>
        <v>B2 carbonCentralEast2010</v>
      </c>
      <c r="B931" s="62">
        <v>1</v>
      </c>
      <c r="C931" s="62" t="s">
        <v>137</v>
      </c>
      <c r="D931" s="62">
        <v>0</v>
      </c>
      <c r="E931" s="88" t="s">
        <v>192</v>
      </c>
      <c r="F931" s="62">
        <v>0</v>
      </c>
      <c r="G931" s="62">
        <v>2010</v>
      </c>
      <c r="H931" s="62">
        <v>3061279.3496090001</v>
      </c>
      <c r="I931" s="62">
        <v>2424479.0982679999</v>
      </c>
      <c r="J931" s="62">
        <v>636800.28351199999</v>
      </c>
      <c r="K931" s="62">
        <v>3401990.1113280002</v>
      </c>
    </row>
    <row r="932" spans="1:11">
      <c r="A932" s="61" t="str">
        <f t="shared" si="14"/>
        <v>B2 carbonNorth2010</v>
      </c>
      <c r="B932" s="62">
        <v>1</v>
      </c>
      <c r="C932" s="62" t="s">
        <v>137</v>
      </c>
      <c r="D932" s="62">
        <v>0</v>
      </c>
      <c r="E932" s="62" t="s">
        <v>81</v>
      </c>
      <c r="F932" s="62">
        <v>0</v>
      </c>
      <c r="G932" s="62">
        <v>2010</v>
      </c>
      <c r="H932" s="62">
        <v>2885080.3398440001</v>
      </c>
      <c r="I932" s="62">
        <v>2181385.924075</v>
      </c>
      <c r="J932" s="62">
        <v>703694.30212200002</v>
      </c>
      <c r="K932" s="62">
        <v>4793542.65625</v>
      </c>
    </row>
    <row r="933" spans="1:11">
      <c r="A933" s="61" t="str">
        <f t="shared" si="14"/>
        <v>B2 carbonSouthWest2010</v>
      </c>
      <c r="B933" s="62">
        <v>1</v>
      </c>
      <c r="C933" s="62" t="s">
        <v>137</v>
      </c>
      <c r="D933" s="62">
        <v>0</v>
      </c>
      <c r="E933" s="62" t="s">
        <v>86</v>
      </c>
      <c r="F933" s="62">
        <v>0</v>
      </c>
      <c r="G933" s="62">
        <v>2010</v>
      </c>
      <c r="H933" s="62">
        <v>1070957.5078130001</v>
      </c>
      <c r="I933" s="62">
        <v>799921.49707100005</v>
      </c>
      <c r="J933" s="62">
        <v>271036.06567400001</v>
      </c>
      <c r="K933" s="62">
        <v>1284909.34375</v>
      </c>
    </row>
    <row r="934" spans="1:11">
      <c r="A934" s="61" t="str">
        <f t="shared" si="14"/>
        <v>B2 carbonSouthEast2015</v>
      </c>
      <c r="B934" s="62">
        <v>1</v>
      </c>
      <c r="C934" s="62" t="s">
        <v>137</v>
      </c>
      <c r="D934" s="62">
        <v>0</v>
      </c>
      <c r="E934" s="62" t="s">
        <v>58</v>
      </c>
      <c r="F934" s="62">
        <v>0</v>
      </c>
      <c r="G934" s="62">
        <v>2015</v>
      </c>
      <c r="H934" s="62">
        <v>1338563.110596</v>
      </c>
      <c r="I934" s="62">
        <v>992024.6407189999</v>
      </c>
      <c r="J934" s="62">
        <v>346538.64414500003</v>
      </c>
      <c r="K934" s="62">
        <v>1988959.5705570001</v>
      </c>
    </row>
    <row r="935" spans="1:11">
      <c r="A935" s="61" t="str">
        <f t="shared" si="14"/>
        <v>B2 carbonCentralWest2015</v>
      </c>
      <c r="B935" s="62">
        <v>1</v>
      </c>
      <c r="C935" s="62" t="s">
        <v>137</v>
      </c>
      <c r="D935" s="62">
        <v>0</v>
      </c>
      <c r="E935" s="88" t="s">
        <v>191</v>
      </c>
      <c r="F935" s="62">
        <v>0</v>
      </c>
      <c r="G935" s="62">
        <v>2015</v>
      </c>
      <c r="H935" s="62">
        <v>3485397.7695320002</v>
      </c>
      <c r="I935" s="62">
        <v>2774946.4084510002</v>
      </c>
      <c r="J935" s="62">
        <v>710451.57515000016</v>
      </c>
      <c r="K935" s="62">
        <v>3453840.3076180001</v>
      </c>
    </row>
    <row r="936" spans="1:11">
      <c r="A936" s="61" t="str">
        <f t="shared" si="14"/>
        <v>B2 carbonCentralEast2015</v>
      </c>
      <c r="B936" s="62">
        <v>1</v>
      </c>
      <c r="C936" s="62" t="s">
        <v>137</v>
      </c>
      <c r="D936" s="62">
        <v>0</v>
      </c>
      <c r="E936" s="88" t="s">
        <v>192</v>
      </c>
      <c r="F936" s="62">
        <v>0</v>
      </c>
      <c r="G936" s="62">
        <v>2015</v>
      </c>
      <c r="H936" s="62">
        <v>3168436.1552729998</v>
      </c>
      <c r="I936" s="62">
        <v>2509264.1575309997</v>
      </c>
      <c r="J936" s="62">
        <v>659171.87227000005</v>
      </c>
      <c r="K936" s="62">
        <v>3420341.1142579997</v>
      </c>
    </row>
    <row r="937" spans="1:11">
      <c r="A937" s="61" t="str">
        <f t="shared" si="14"/>
        <v>B2 carbonNorth2015</v>
      </c>
      <c r="B937" s="62">
        <v>1</v>
      </c>
      <c r="C937" s="62" t="s">
        <v>137</v>
      </c>
      <c r="D937" s="62">
        <v>0</v>
      </c>
      <c r="E937" s="62" t="s">
        <v>81</v>
      </c>
      <c r="F937" s="62">
        <v>0</v>
      </c>
      <c r="G937" s="62">
        <v>2015</v>
      </c>
      <c r="H937" s="62">
        <v>3011958.0546880001</v>
      </c>
      <c r="I937" s="62">
        <v>2275567.8886759998</v>
      </c>
      <c r="J937" s="62">
        <v>736389.61596800003</v>
      </c>
      <c r="K937" s="62">
        <v>4825352.9257810004</v>
      </c>
    </row>
    <row r="938" spans="1:11">
      <c r="A938" s="61" t="str">
        <f t="shared" si="14"/>
        <v>B2 carbonSouthWest2015</v>
      </c>
      <c r="B938" s="62">
        <v>1</v>
      </c>
      <c r="C938" s="62" t="s">
        <v>137</v>
      </c>
      <c r="D938" s="62">
        <v>0</v>
      </c>
      <c r="E938" s="62" t="s">
        <v>86</v>
      </c>
      <c r="F938" s="62">
        <v>0</v>
      </c>
      <c r="G938" s="62">
        <v>2015</v>
      </c>
      <c r="H938" s="62">
        <v>1164700.4765630001</v>
      </c>
      <c r="I938" s="62">
        <v>870034.68212999997</v>
      </c>
      <c r="J938" s="62">
        <v>294665.73779400002</v>
      </c>
      <c r="K938" s="62">
        <v>1296409.328125</v>
      </c>
    </row>
    <row r="939" spans="1:11">
      <c r="A939" s="61" t="str">
        <f t="shared" si="14"/>
        <v>B2 carbonSouthEast2020</v>
      </c>
      <c r="B939" s="62">
        <v>1</v>
      </c>
      <c r="C939" s="62" t="s">
        <v>137</v>
      </c>
      <c r="D939" s="62">
        <v>0</v>
      </c>
      <c r="E939" s="62" t="s">
        <v>58</v>
      </c>
      <c r="F939" s="62">
        <v>0</v>
      </c>
      <c r="G939" s="62">
        <v>2020</v>
      </c>
      <c r="H939" s="62">
        <v>1375106.5190440002</v>
      </c>
      <c r="I939" s="62">
        <v>1020183.6902909999</v>
      </c>
      <c r="J939" s="62">
        <v>354922.75106199994</v>
      </c>
      <c r="K939" s="62">
        <v>1993322.3513189999</v>
      </c>
    </row>
    <row r="940" spans="1:11">
      <c r="A940" s="61" t="str">
        <f t="shared" si="14"/>
        <v>B2 carbonCentralWest2020</v>
      </c>
      <c r="B940" s="62">
        <v>1</v>
      </c>
      <c r="C940" s="62" t="s">
        <v>137</v>
      </c>
      <c r="D940" s="62">
        <v>0</v>
      </c>
      <c r="E940" s="88" t="s">
        <v>191</v>
      </c>
      <c r="F940" s="62">
        <v>0</v>
      </c>
      <c r="G940" s="62">
        <v>2020</v>
      </c>
      <c r="H940" s="62">
        <v>3707526.9843760002</v>
      </c>
      <c r="I940" s="62">
        <v>2949924.0552990003</v>
      </c>
      <c r="J940" s="62">
        <v>757602.62756399997</v>
      </c>
      <c r="K940" s="62">
        <v>3471292.0146500003</v>
      </c>
    </row>
    <row r="941" spans="1:11">
      <c r="A941" s="61" t="str">
        <f t="shared" si="14"/>
        <v>B2 carbonCentralEast2020</v>
      </c>
      <c r="B941" s="62">
        <v>1</v>
      </c>
      <c r="C941" s="62" t="s">
        <v>137</v>
      </c>
      <c r="D941" s="62">
        <v>0</v>
      </c>
      <c r="E941" s="88" t="s">
        <v>192</v>
      </c>
      <c r="F941" s="62">
        <v>0</v>
      </c>
      <c r="G941" s="62">
        <v>2020</v>
      </c>
      <c r="H941" s="62">
        <v>3286069.7490229998</v>
      </c>
      <c r="I941" s="62">
        <v>2602017.4797689999</v>
      </c>
      <c r="J941" s="62">
        <v>684052.14272900007</v>
      </c>
      <c r="K941" s="62">
        <v>3435276.3701170003</v>
      </c>
    </row>
    <row r="942" spans="1:11">
      <c r="A942" s="61" t="str">
        <f t="shared" si="14"/>
        <v>B2 carbonNorth2020</v>
      </c>
      <c r="B942" s="62">
        <v>1</v>
      </c>
      <c r="C942" s="62" t="s">
        <v>137</v>
      </c>
      <c r="D942" s="62">
        <v>0</v>
      </c>
      <c r="E942" s="62" t="s">
        <v>81</v>
      </c>
      <c r="F942" s="62">
        <v>0</v>
      </c>
      <c r="G942" s="62">
        <v>2020</v>
      </c>
      <c r="H942" s="62">
        <v>3163061.9101559999</v>
      </c>
      <c r="I942" s="62">
        <v>2388264.7509770002</v>
      </c>
      <c r="J942" s="62">
        <v>774797.359986</v>
      </c>
      <c r="K942" s="62">
        <v>4858033.0507810004</v>
      </c>
    </row>
    <row r="943" spans="1:11">
      <c r="A943" s="61" t="str">
        <f t="shared" si="14"/>
        <v>B2 carbonSouthWest2020</v>
      </c>
      <c r="B943" s="62">
        <v>1</v>
      </c>
      <c r="C943" s="62" t="s">
        <v>137</v>
      </c>
      <c r="D943" s="62">
        <v>0</v>
      </c>
      <c r="E943" s="62" t="s">
        <v>86</v>
      </c>
      <c r="F943" s="62">
        <v>0</v>
      </c>
      <c r="G943" s="62">
        <v>2020</v>
      </c>
      <c r="H943" s="62">
        <v>1262443.4296880001</v>
      </c>
      <c r="I943" s="62">
        <v>943041.13769599993</v>
      </c>
      <c r="J943" s="62">
        <v>319402.40332099999</v>
      </c>
      <c r="K943" s="62">
        <v>1308894.921875</v>
      </c>
    </row>
    <row r="944" spans="1:11">
      <c r="A944" s="61" t="str">
        <f t="shared" si="14"/>
        <v>B2 carbonSouthEast2025</v>
      </c>
      <c r="B944" s="62">
        <v>1</v>
      </c>
      <c r="C944" s="62" t="s">
        <v>137</v>
      </c>
      <c r="D944" s="62">
        <v>0</v>
      </c>
      <c r="E944" s="62" t="s">
        <v>58</v>
      </c>
      <c r="F944" s="62">
        <v>0</v>
      </c>
      <c r="G944" s="62">
        <v>2025</v>
      </c>
      <c r="H944" s="62">
        <v>1410779.4787600001</v>
      </c>
      <c r="I944" s="62">
        <v>1047571.4307789999</v>
      </c>
      <c r="J944" s="62">
        <v>363208.24608199997</v>
      </c>
      <c r="K944" s="62">
        <v>2000102.8176290002</v>
      </c>
    </row>
    <row r="945" spans="1:11">
      <c r="A945" s="61" t="str">
        <f t="shared" si="14"/>
        <v>B2 carbonCentralWest2025</v>
      </c>
      <c r="B945" s="62">
        <v>1</v>
      </c>
      <c r="C945" s="62" t="s">
        <v>137</v>
      </c>
      <c r="D945" s="62">
        <v>0</v>
      </c>
      <c r="E945" s="88" t="s">
        <v>191</v>
      </c>
      <c r="F945" s="62">
        <v>0</v>
      </c>
      <c r="G945" s="62">
        <v>2025</v>
      </c>
      <c r="H945" s="62">
        <v>3937670.1777349999</v>
      </c>
      <c r="I945" s="62">
        <v>3130627.3189730002</v>
      </c>
      <c r="J945" s="62">
        <v>807043.09495699999</v>
      </c>
      <c r="K945" s="62">
        <v>3503778.7783210003</v>
      </c>
    </row>
    <row r="946" spans="1:11">
      <c r="A946" s="61" t="str">
        <f t="shared" si="14"/>
        <v>B2 carbonCentralEast2025</v>
      </c>
      <c r="B946" s="62">
        <v>1</v>
      </c>
      <c r="C946" s="62" t="s">
        <v>137</v>
      </c>
      <c r="D946" s="62">
        <v>0</v>
      </c>
      <c r="E946" s="88" t="s">
        <v>192</v>
      </c>
      <c r="F946" s="62">
        <v>0</v>
      </c>
      <c r="G946" s="62">
        <v>2025</v>
      </c>
      <c r="H946" s="62">
        <v>3412697.0957030002</v>
      </c>
      <c r="I946" s="62">
        <v>2702822.7460039998</v>
      </c>
      <c r="J946" s="62">
        <v>709874.05622899998</v>
      </c>
      <c r="K946" s="62">
        <v>3453172.6357420003</v>
      </c>
    </row>
    <row r="947" spans="1:11">
      <c r="A947" s="61" t="str">
        <f t="shared" si="14"/>
        <v>B2 carbonNorth2025</v>
      </c>
      <c r="B947" s="62">
        <v>1</v>
      </c>
      <c r="C947" s="62" t="s">
        <v>137</v>
      </c>
      <c r="D947" s="62">
        <v>0</v>
      </c>
      <c r="E947" s="62" t="s">
        <v>81</v>
      </c>
      <c r="F947" s="62">
        <v>0</v>
      </c>
      <c r="G947" s="62">
        <v>2025</v>
      </c>
      <c r="H947" s="62">
        <v>3327693.8125</v>
      </c>
      <c r="I947" s="62">
        <v>2511877.2089869999</v>
      </c>
      <c r="J947" s="62">
        <v>815816.52600199997</v>
      </c>
      <c r="K947" s="62">
        <v>4902281.3945310004</v>
      </c>
    </row>
    <row r="948" spans="1:11">
      <c r="A948" s="61" t="str">
        <f t="shared" si="14"/>
        <v>B2 carbonSouthWest2025</v>
      </c>
      <c r="B948" s="62">
        <v>1</v>
      </c>
      <c r="C948" s="62" t="s">
        <v>137</v>
      </c>
      <c r="D948" s="62">
        <v>0</v>
      </c>
      <c r="E948" s="62" t="s">
        <v>86</v>
      </c>
      <c r="F948" s="62">
        <v>0</v>
      </c>
      <c r="G948" s="62">
        <v>2025</v>
      </c>
      <c r="H948" s="62">
        <v>1368648.8671880001</v>
      </c>
      <c r="I948" s="62">
        <v>1022160.011231</v>
      </c>
      <c r="J948" s="62">
        <v>346488.77197300002</v>
      </c>
      <c r="K948" s="62">
        <v>1325169.359375</v>
      </c>
    </row>
    <row r="949" spans="1:11">
      <c r="A949" s="61" t="str">
        <f t="shared" si="14"/>
        <v>B2 carbonSouthEast2030</v>
      </c>
      <c r="B949" s="62">
        <v>1</v>
      </c>
      <c r="C949" s="62" t="s">
        <v>137</v>
      </c>
      <c r="D949" s="62">
        <v>0</v>
      </c>
      <c r="E949" s="62" t="s">
        <v>58</v>
      </c>
      <c r="F949" s="62">
        <v>0</v>
      </c>
      <c r="G949" s="62">
        <v>2030</v>
      </c>
      <c r="H949" s="62">
        <v>1445597.9483650001</v>
      </c>
      <c r="I949" s="62">
        <v>1074096.3985690002</v>
      </c>
      <c r="J949" s="62">
        <v>371501.555972</v>
      </c>
      <c r="K949" s="62">
        <v>2006726.216309</v>
      </c>
    </row>
    <row r="950" spans="1:11">
      <c r="A950" s="61" t="str">
        <f t="shared" si="14"/>
        <v>B2 carbonCentralWest2030</v>
      </c>
      <c r="B950" s="62">
        <v>1</v>
      </c>
      <c r="C950" s="62" t="s">
        <v>137</v>
      </c>
      <c r="D950" s="62">
        <v>0</v>
      </c>
      <c r="E950" s="88" t="s">
        <v>191</v>
      </c>
      <c r="F950" s="62">
        <v>0</v>
      </c>
      <c r="G950" s="62">
        <v>2030</v>
      </c>
      <c r="H950" s="62">
        <v>4174539.9980480005</v>
      </c>
      <c r="I950" s="62">
        <v>3315994.7655050005</v>
      </c>
      <c r="J950" s="62">
        <v>858546.08383200003</v>
      </c>
      <c r="K950" s="62">
        <v>3535650.612305</v>
      </c>
    </row>
    <row r="951" spans="1:11">
      <c r="A951" s="61" t="str">
        <f t="shared" si="14"/>
        <v>B2 carbonCentralEast2030</v>
      </c>
      <c r="B951" s="62">
        <v>1</v>
      </c>
      <c r="C951" s="62" t="s">
        <v>137</v>
      </c>
      <c r="D951" s="62">
        <v>0</v>
      </c>
      <c r="E951" s="88" t="s">
        <v>192</v>
      </c>
      <c r="F951" s="62">
        <v>0</v>
      </c>
      <c r="G951" s="62">
        <v>2030</v>
      </c>
      <c r="H951" s="62">
        <v>3536274.5351559999</v>
      </c>
      <c r="I951" s="62">
        <v>2799941.3010569997</v>
      </c>
      <c r="J951" s="62">
        <v>736333.47778399999</v>
      </c>
      <c r="K951" s="62">
        <v>3474535.049805</v>
      </c>
    </row>
    <row r="952" spans="1:11">
      <c r="A952" s="61" t="str">
        <f t="shared" si="14"/>
        <v>B2 carbonNorth2030</v>
      </c>
      <c r="B952" s="62">
        <v>1</v>
      </c>
      <c r="C952" s="62" t="s">
        <v>137</v>
      </c>
      <c r="D952" s="62">
        <v>0</v>
      </c>
      <c r="E952" s="62" t="s">
        <v>81</v>
      </c>
      <c r="F952" s="62">
        <v>0</v>
      </c>
      <c r="G952" s="62">
        <v>2030</v>
      </c>
      <c r="H952" s="62">
        <v>3495723.8359380001</v>
      </c>
      <c r="I952" s="62">
        <v>2638422.7241219999</v>
      </c>
      <c r="J952" s="62">
        <v>857301.00292999996</v>
      </c>
      <c r="K952" s="62">
        <v>4957818.296875</v>
      </c>
    </row>
    <row r="953" spans="1:11">
      <c r="A953" s="61" t="str">
        <f t="shared" si="14"/>
        <v>B2 carbonSouthWest2030</v>
      </c>
      <c r="B953" s="62">
        <v>1</v>
      </c>
      <c r="C953" s="62" t="s">
        <v>137</v>
      </c>
      <c r="D953" s="62">
        <v>0</v>
      </c>
      <c r="E953" s="62" t="s">
        <v>86</v>
      </c>
      <c r="F953" s="62">
        <v>0</v>
      </c>
      <c r="G953" s="62">
        <v>2030</v>
      </c>
      <c r="H953" s="62">
        <v>1477686.46875</v>
      </c>
      <c r="I953" s="62">
        <v>1103382.406251</v>
      </c>
      <c r="J953" s="62">
        <v>374304.14599599998</v>
      </c>
      <c r="K953" s="62">
        <v>1344480.359375</v>
      </c>
    </row>
    <row r="954" spans="1:11">
      <c r="A954" s="61" t="str">
        <f t="shared" si="14"/>
        <v>B2 wood energySouthEast2005</v>
      </c>
      <c r="B954" s="62">
        <v>1</v>
      </c>
      <c r="C954" s="62" t="s">
        <v>138</v>
      </c>
      <c r="D954" s="62">
        <v>0</v>
      </c>
      <c r="E954" s="62" t="s">
        <v>58</v>
      </c>
      <c r="F954" s="62">
        <v>0</v>
      </c>
      <c r="G954" s="62">
        <v>2005</v>
      </c>
      <c r="H954" s="62">
        <v>1040177.6367190001</v>
      </c>
      <c r="I954" s="62">
        <v>780852.61596800003</v>
      </c>
      <c r="J954" s="62">
        <v>259325.03588799998</v>
      </c>
      <c r="K954" s="62">
        <v>1621133.314455</v>
      </c>
    </row>
    <row r="955" spans="1:11">
      <c r="A955" s="61" t="str">
        <f t="shared" si="14"/>
        <v>B2 wood energyCentralWest2005</v>
      </c>
      <c r="B955" s="62">
        <v>1</v>
      </c>
      <c r="C955" s="62" t="s">
        <v>138</v>
      </c>
      <c r="D955" s="62">
        <v>0</v>
      </c>
      <c r="E955" s="88" t="s">
        <v>191</v>
      </c>
      <c r="F955" s="62">
        <v>0</v>
      </c>
      <c r="G955" s="62">
        <v>2005</v>
      </c>
      <c r="H955" s="62">
        <v>3109677.0556629999</v>
      </c>
      <c r="I955" s="62">
        <v>2480766.5105610001</v>
      </c>
      <c r="J955" s="62">
        <v>628910.32575999992</v>
      </c>
      <c r="K955" s="62">
        <v>3422327.673829</v>
      </c>
    </row>
    <row r="956" spans="1:11">
      <c r="A956" s="61" t="str">
        <f t="shared" si="14"/>
        <v>B2 wood energyCentralEast2005</v>
      </c>
      <c r="B956" s="62">
        <v>1</v>
      </c>
      <c r="C956" s="62" t="s">
        <v>138</v>
      </c>
      <c r="D956" s="62">
        <v>0</v>
      </c>
      <c r="E956" s="88" t="s">
        <v>192</v>
      </c>
      <c r="F956" s="62">
        <v>0</v>
      </c>
      <c r="G956" s="62">
        <v>2005</v>
      </c>
      <c r="H956" s="62">
        <v>2930479.7695309999</v>
      </c>
      <c r="I956" s="62">
        <v>2322302.356751</v>
      </c>
      <c r="J956" s="62">
        <v>608177.44055299996</v>
      </c>
      <c r="K956" s="62">
        <v>3370489.4628910003</v>
      </c>
    </row>
    <row r="957" spans="1:11">
      <c r="A957" s="61" t="str">
        <f t="shared" si="14"/>
        <v>B2 wood energyNorth2005</v>
      </c>
      <c r="B957" s="62">
        <v>1</v>
      </c>
      <c r="C957" s="62" t="s">
        <v>138</v>
      </c>
      <c r="D957" s="62">
        <v>0</v>
      </c>
      <c r="E957" s="62" t="s">
        <v>81</v>
      </c>
      <c r="F957" s="62">
        <v>0</v>
      </c>
      <c r="G957" s="62">
        <v>2005</v>
      </c>
      <c r="H957" s="62">
        <v>2766329.5625010002</v>
      </c>
      <c r="I957" s="62">
        <v>2093447.6137709999</v>
      </c>
      <c r="J957" s="62">
        <v>672882.01385500003</v>
      </c>
      <c r="K957" s="62">
        <v>4781709.7617189996</v>
      </c>
    </row>
    <row r="958" spans="1:11">
      <c r="A958" s="61" t="str">
        <f t="shared" si="14"/>
        <v>B2 wood energySouthWest2005</v>
      </c>
      <c r="B958" s="62">
        <v>1</v>
      </c>
      <c r="C958" s="62" t="s">
        <v>138</v>
      </c>
      <c r="D958" s="62">
        <v>0</v>
      </c>
      <c r="E958" s="62" t="s">
        <v>86</v>
      </c>
      <c r="F958" s="62">
        <v>0</v>
      </c>
      <c r="G958" s="62">
        <v>2005</v>
      </c>
      <c r="H958" s="62">
        <v>981054.117188</v>
      </c>
      <c r="I958" s="62">
        <v>732536.50439400005</v>
      </c>
      <c r="J958" s="62">
        <v>248517.50390700001</v>
      </c>
      <c r="K958" s="62">
        <v>1275995.703125</v>
      </c>
    </row>
    <row r="959" spans="1:11">
      <c r="A959" s="61" t="str">
        <f t="shared" si="14"/>
        <v>B2 wood energySouthEast2010</v>
      </c>
      <c r="B959" s="62">
        <v>1</v>
      </c>
      <c r="C959" s="62" t="s">
        <v>138</v>
      </c>
      <c r="D959" s="62">
        <v>0</v>
      </c>
      <c r="E959" s="62" t="s">
        <v>58</v>
      </c>
      <c r="F959" s="62">
        <v>0</v>
      </c>
      <c r="G959" s="62">
        <v>2010</v>
      </c>
      <c r="H959" s="62">
        <v>1300855.9285900001</v>
      </c>
      <c r="I959" s="62">
        <v>963190.81518699997</v>
      </c>
      <c r="J959" s="62">
        <v>337665.12653200002</v>
      </c>
      <c r="K959" s="62">
        <v>1969986.0573730001</v>
      </c>
    </row>
    <row r="960" spans="1:11">
      <c r="A960" s="61" t="str">
        <f t="shared" si="14"/>
        <v>B2 wood energyCentralWest2010</v>
      </c>
      <c r="B960" s="62">
        <v>1</v>
      </c>
      <c r="C960" s="62" t="s">
        <v>138</v>
      </c>
      <c r="D960" s="62">
        <v>0</v>
      </c>
      <c r="E960" s="88" t="s">
        <v>191</v>
      </c>
      <c r="F960" s="62">
        <v>0</v>
      </c>
      <c r="G960" s="62">
        <v>2010</v>
      </c>
      <c r="H960" s="62">
        <v>3234610.2402350004</v>
      </c>
      <c r="I960" s="62">
        <v>2577955.6318969997</v>
      </c>
      <c r="J960" s="62">
        <v>656654.66213900014</v>
      </c>
      <c r="K960" s="62">
        <v>3426017.3359380001</v>
      </c>
    </row>
    <row r="961" spans="1:11">
      <c r="A961" s="61" t="str">
        <f t="shared" si="14"/>
        <v>B2 wood energyCentralEast2010</v>
      </c>
      <c r="B961" s="62">
        <v>1</v>
      </c>
      <c r="C961" s="62" t="s">
        <v>138</v>
      </c>
      <c r="D961" s="62">
        <v>0</v>
      </c>
      <c r="E961" s="88" t="s">
        <v>192</v>
      </c>
      <c r="F961" s="62">
        <v>0</v>
      </c>
      <c r="G961" s="62">
        <v>2010</v>
      </c>
      <c r="H961" s="62">
        <v>3033082.2714840001</v>
      </c>
      <c r="I961" s="62">
        <v>2403161.7910810001</v>
      </c>
      <c r="J961" s="62">
        <v>629920.84869399993</v>
      </c>
      <c r="K961" s="62">
        <v>3394797.640625</v>
      </c>
    </row>
    <row r="962" spans="1:11">
      <c r="A962" s="61" t="str">
        <f t="shared" ref="A962:A1025" si="15">CONCATENATE(C962,E962,G962)</f>
        <v>B2 wood energyNorth2010</v>
      </c>
      <c r="B962" s="62">
        <v>1</v>
      </c>
      <c r="C962" s="62" t="s">
        <v>138</v>
      </c>
      <c r="D962" s="62">
        <v>0</v>
      </c>
      <c r="E962" s="62" t="s">
        <v>81</v>
      </c>
      <c r="F962" s="62">
        <v>0</v>
      </c>
      <c r="G962" s="62">
        <v>2010</v>
      </c>
      <c r="H962" s="62">
        <v>2873225.9492190001</v>
      </c>
      <c r="I962" s="62">
        <v>2172569.0839869999</v>
      </c>
      <c r="J962" s="62">
        <v>700656.85669000004</v>
      </c>
      <c r="K962" s="62">
        <v>4773645.140625</v>
      </c>
    </row>
    <row r="963" spans="1:11">
      <c r="A963" s="61" t="str">
        <f t="shared" si="15"/>
        <v>B2 wood energySouthWest2010</v>
      </c>
      <c r="B963" s="62">
        <v>1</v>
      </c>
      <c r="C963" s="62" t="s">
        <v>138</v>
      </c>
      <c r="D963" s="62">
        <v>0</v>
      </c>
      <c r="E963" s="62" t="s">
        <v>86</v>
      </c>
      <c r="F963" s="62">
        <v>0</v>
      </c>
      <c r="G963" s="62">
        <v>2010</v>
      </c>
      <c r="H963" s="62">
        <v>1066132.484375</v>
      </c>
      <c r="I963" s="62">
        <v>796336.38720900007</v>
      </c>
      <c r="J963" s="62">
        <v>269796.032228</v>
      </c>
      <c r="K963" s="62">
        <v>1284105.1875</v>
      </c>
    </row>
    <row r="964" spans="1:11">
      <c r="A964" s="61" t="str">
        <f t="shared" si="15"/>
        <v>B2 wood energySouthEast2015</v>
      </c>
      <c r="B964" s="62">
        <v>1</v>
      </c>
      <c r="C964" s="62" t="s">
        <v>138</v>
      </c>
      <c r="D964" s="62">
        <v>0</v>
      </c>
      <c r="E964" s="62" t="s">
        <v>58</v>
      </c>
      <c r="F964" s="62">
        <v>0</v>
      </c>
      <c r="G964" s="62">
        <v>2015</v>
      </c>
      <c r="H964" s="62">
        <v>1323584.4655780001</v>
      </c>
      <c r="I964" s="62">
        <v>980729.44518199982</v>
      </c>
      <c r="J964" s="62">
        <v>342854.97388099995</v>
      </c>
      <c r="K964" s="62">
        <v>1968909.3933100002</v>
      </c>
    </row>
    <row r="965" spans="1:11">
      <c r="A965" s="61" t="str">
        <f t="shared" si="15"/>
        <v>B2 wood energyCentralWest2015</v>
      </c>
      <c r="B965" s="62">
        <v>1</v>
      </c>
      <c r="C965" s="62" t="s">
        <v>138</v>
      </c>
      <c r="D965" s="62">
        <v>0</v>
      </c>
      <c r="E965" s="88" t="s">
        <v>191</v>
      </c>
      <c r="F965" s="62">
        <v>0</v>
      </c>
      <c r="G965" s="62">
        <v>2015</v>
      </c>
      <c r="H965" s="62">
        <v>3369668.641601</v>
      </c>
      <c r="I965" s="62">
        <v>2685042.6336059999</v>
      </c>
      <c r="J965" s="62">
        <v>684625.62571699987</v>
      </c>
      <c r="K965" s="62">
        <v>3418575.8525400003</v>
      </c>
    </row>
    <row r="966" spans="1:11">
      <c r="A966" s="61" t="str">
        <f t="shared" si="15"/>
        <v>B2 wood energyCentralEast2015</v>
      </c>
      <c r="B966" s="62">
        <v>1</v>
      </c>
      <c r="C966" s="62" t="s">
        <v>138</v>
      </c>
      <c r="D966" s="62">
        <v>0</v>
      </c>
      <c r="E966" s="88" t="s">
        <v>192</v>
      </c>
      <c r="F966" s="62">
        <v>0</v>
      </c>
      <c r="G966" s="62">
        <v>2015</v>
      </c>
      <c r="H966" s="62">
        <v>3112016.4169919998</v>
      </c>
      <c r="I966" s="62">
        <v>2466747.2342250003</v>
      </c>
      <c r="J966" s="62">
        <v>645269.39818000002</v>
      </c>
      <c r="K966" s="62">
        <v>3399049.2490229998</v>
      </c>
    </row>
    <row r="967" spans="1:11">
      <c r="A967" s="61" t="str">
        <f t="shared" si="15"/>
        <v>B2 wood energyNorth2015</v>
      </c>
      <c r="B967" s="62">
        <v>1</v>
      </c>
      <c r="C967" s="62" t="s">
        <v>138</v>
      </c>
      <c r="D967" s="62">
        <v>0</v>
      </c>
      <c r="E967" s="62" t="s">
        <v>81</v>
      </c>
      <c r="F967" s="62">
        <v>0</v>
      </c>
      <c r="G967" s="62">
        <v>2015</v>
      </c>
      <c r="H967" s="62">
        <v>2975462.84375</v>
      </c>
      <c r="I967" s="62">
        <v>2248368.9287120001</v>
      </c>
      <c r="J967" s="62">
        <v>727094.27490299998</v>
      </c>
      <c r="K967" s="62">
        <v>4778107.0195310004</v>
      </c>
    </row>
    <row r="968" spans="1:11">
      <c r="A968" s="61" t="str">
        <f t="shared" si="15"/>
        <v>B2 wood energySouthWest2015</v>
      </c>
      <c r="B968" s="62">
        <v>1</v>
      </c>
      <c r="C968" s="62" t="s">
        <v>138</v>
      </c>
      <c r="D968" s="62">
        <v>0</v>
      </c>
      <c r="E968" s="62" t="s">
        <v>86</v>
      </c>
      <c r="F968" s="62">
        <v>0</v>
      </c>
      <c r="G968" s="62">
        <v>2015</v>
      </c>
      <c r="H968" s="62">
        <v>1151799.234375</v>
      </c>
      <c r="I968" s="62">
        <v>860544.06396499998</v>
      </c>
      <c r="J968" s="62">
        <v>291255.101807</v>
      </c>
      <c r="K968" s="62">
        <v>1292950.6875</v>
      </c>
    </row>
    <row r="969" spans="1:11">
      <c r="A969" s="61" t="str">
        <f t="shared" si="15"/>
        <v>B2 wood energySouthEast2020</v>
      </c>
      <c r="B969" s="62">
        <v>1</v>
      </c>
      <c r="C969" s="62" t="s">
        <v>138</v>
      </c>
      <c r="D969" s="62">
        <v>0</v>
      </c>
      <c r="E969" s="62" t="s">
        <v>58</v>
      </c>
      <c r="F969" s="62">
        <v>0</v>
      </c>
      <c r="G969" s="62">
        <v>2020</v>
      </c>
      <c r="H969" s="62">
        <v>1347180.235231</v>
      </c>
      <c r="I969" s="62">
        <v>999178.82200299995</v>
      </c>
      <c r="J969" s="62">
        <v>348001.39048100001</v>
      </c>
      <c r="K969" s="62">
        <v>1966013.172365</v>
      </c>
    </row>
    <row r="970" spans="1:11">
      <c r="A970" s="61" t="str">
        <f t="shared" si="15"/>
        <v>B2 wood energyCentralWest2020</v>
      </c>
      <c r="B970" s="62">
        <v>1</v>
      </c>
      <c r="C970" s="62" t="s">
        <v>138</v>
      </c>
      <c r="D970" s="62">
        <v>0</v>
      </c>
      <c r="E970" s="88" t="s">
        <v>191</v>
      </c>
      <c r="F970" s="62">
        <v>0</v>
      </c>
      <c r="G970" s="62">
        <v>2020</v>
      </c>
      <c r="H970" s="62">
        <v>3481213.8085950003</v>
      </c>
      <c r="I970" s="62">
        <v>2772740.7310819998</v>
      </c>
      <c r="J970" s="62">
        <v>708472.84854100004</v>
      </c>
      <c r="K970" s="62">
        <v>3405120.4785160003</v>
      </c>
    </row>
    <row r="971" spans="1:11">
      <c r="A971" s="61" t="str">
        <f t="shared" si="15"/>
        <v>B2 wood energyCentralEast2020</v>
      </c>
      <c r="B971" s="62">
        <v>1</v>
      </c>
      <c r="C971" s="62" t="s">
        <v>138</v>
      </c>
      <c r="D971" s="62">
        <v>0</v>
      </c>
      <c r="E971" s="88" t="s">
        <v>192</v>
      </c>
      <c r="F971" s="62">
        <v>0</v>
      </c>
      <c r="G971" s="62">
        <v>2020</v>
      </c>
      <c r="H971" s="62">
        <v>3184654.6826169998</v>
      </c>
      <c r="I971" s="62">
        <v>2525262.9998790002</v>
      </c>
      <c r="J971" s="62">
        <v>659391.73106599995</v>
      </c>
      <c r="K971" s="62">
        <v>3397474.2021479998</v>
      </c>
    </row>
    <row r="972" spans="1:11">
      <c r="A972" s="61" t="str">
        <f t="shared" si="15"/>
        <v>B2 wood energyNorth2020</v>
      </c>
      <c r="B972" s="62">
        <v>1</v>
      </c>
      <c r="C972" s="62" t="s">
        <v>138</v>
      </c>
      <c r="D972" s="62">
        <v>0</v>
      </c>
      <c r="E972" s="62" t="s">
        <v>81</v>
      </c>
      <c r="F972" s="62">
        <v>0</v>
      </c>
      <c r="G972" s="62">
        <v>2020</v>
      </c>
      <c r="H972" s="62">
        <v>3084915.5859380001</v>
      </c>
      <c r="I972" s="62">
        <v>2329981.5444359998</v>
      </c>
      <c r="J972" s="62">
        <v>754933.82348600007</v>
      </c>
      <c r="K972" s="62">
        <v>4777572.6796880001</v>
      </c>
    </row>
    <row r="973" spans="1:11">
      <c r="A973" s="61" t="str">
        <f t="shared" si="15"/>
        <v>B2 wood energySouthWest2020</v>
      </c>
      <c r="B973" s="62">
        <v>1</v>
      </c>
      <c r="C973" s="62" t="s">
        <v>138</v>
      </c>
      <c r="D973" s="62">
        <v>0</v>
      </c>
      <c r="E973" s="62" t="s">
        <v>86</v>
      </c>
      <c r="F973" s="62">
        <v>0</v>
      </c>
      <c r="G973" s="62">
        <v>2020</v>
      </c>
      <c r="H973" s="62">
        <v>1236705.265625</v>
      </c>
      <c r="I973" s="62">
        <v>924168.67236299987</v>
      </c>
      <c r="J973" s="62">
        <v>312536.56982400001</v>
      </c>
      <c r="K973" s="62">
        <v>1301579.671875</v>
      </c>
    </row>
    <row r="974" spans="1:11">
      <c r="A974" s="61" t="str">
        <f t="shared" si="15"/>
        <v>B2 wood energySouthEast2025</v>
      </c>
      <c r="B974" s="62">
        <v>1</v>
      </c>
      <c r="C974" s="62" t="s">
        <v>138</v>
      </c>
      <c r="D974" s="62">
        <v>0</v>
      </c>
      <c r="E974" s="62" t="s">
        <v>58</v>
      </c>
      <c r="F974" s="62">
        <v>0</v>
      </c>
      <c r="G974" s="62">
        <v>2025</v>
      </c>
      <c r="H974" s="62">
        <v>1365692.155154</v>
      </c>
      <c r="I974" s="62">
        <v>1013594.511284</v>
      </c>
      <c r="J974" s="62">
        <v>352097.61880599998</v>
      </c>
      <c r="K974" s="62">
        <v>1969269.5683599999</v>
      </c>
    </row>
    <row r="975" spans="1:11">
      <c r="A975" s="61" t="str">
        <f t="shared" si="15"/>
        <v>B2 wood energyCentralWest2025</v>
      </c>
      <c r="B975" s="62">
        <v>1</v>
      </c>
      <c r="C975" s="62" t="s">
        <v>138</v>
      </c>
      <c r="D975" s="62">
        <v>0</v>
      </c>
      <c r="E975" s="88" t="s">
        <v>191</v>
      </c>
      <c r="F975" s="62">
        <v>0</v>
      </c>
      <c r="G975" s="62">
        <v>2025</v>
      </c>
      <c r="H975" s="62">
        <v>3571032.3710940001</v>
      </c>
      <c r="I975" s="62">
        <v>2842998.4420179999</v>
      </c>
      <c r="J975" s="62">
        <v>728033.90458600002</v>
      </c>
      <c r="K975" s="62">
        <v>3418588.0878920001</v>
      </c>
    </row>
    <row r="976" spans="1:11">
      <c r="A976" s="61" t="str">
        <f t="shared" si="15"/>
        <v>B2 wood energyCentralEast2025</v>
      </c>
      <c r="B976" s="62">
        <v>1</v>
      </c>
      <c r="C976" s="62" t="s">
        <v>138</v>
      </c>
      <c r="D976" s="62">
        <v>0</v>
      </c>
      <c r="E976" s="88" t="s">
        <v>192</v>
      </c>
      <c r="F976" s="62">
        <v>0</v>
      </c>
      <c r="G976" s="62">
        <v>2025</v>
      </c>
      <c r="H976" s="62">
        <v>3255058.8613280002</v>
      </c>
      <c r="I976" s="62">
        <v>2583293.6205770001</v>
      </c>
      <c r="J976" s="62">
        <v>671764.961931</v>
      </c>
      <c r="K976" s="62">
        <v>3409798.5195309999</v>
      </c>
    </row>
    <row r="977" spans="1:11">
      <c r="A977" s="61" t="str">
        <f t="shared" si="15"/>
        <v>B2 wood energyNorth2025</v>
      </c>
      <c r="B977" s="62">
        <v>1</v>
      </c>
      <c r="C977" s="62" t="s">
        <v>138</v>
      </c>
      <c r="D977" s="62">
        <v>0</v>
      </c>
      <c r="E977" s="62" t="s">
        <v>81</v>
      </c>
      <c r="F977" s="62">
        <v>0</v>
      </c>
      <c r="G977" s="62">
        <v>2025</v>
      </c>
      <c r="H977" s="62">
        <v>3192301.5625</v>
      </c>
      <c r="I977" s="62">
        <v>2410861.565432</v>
      </c>
      <c r="J977" s="62">
        <v>781440.02002099995</v>
      </c>
      <c r="K977" s="62">
        <v>4799764.8710939996</v>
      </c>
    </row>
    <row r="978" spans="1:11">
      <c r="A978" s="61" t="str">
        <f t="shared" si="15"/>
        <v>B2 wood energySouthWest2025</v>
      </c>
      <c r="B978" s="62">
        <v>1</v>
      </c>
      <c r="C978" s="62" t="s">
        <v>138</v>
      </c>
      <c r="D978" s="62">
        <v>0</v>
      </c>
      <c r="E978" s="62" t="s">
        <v>86</v>
      </c>
      <c r="F978" s="62">
        <v>0</v>
      </c>
      <c r="G978" s="62">
        <v>2025</v>
      </c>
      <c r="H978" s="62">
        <v>1327599.765625</v>
      </c>
      <c r="I978" s="62">
        <v>992086.80224599992</v>
      </c>
      <c r="J978" s="62">
        <v>335512.96777400002</v>
      </c>
      <c r="K978" s="62">
        <v>1315664.34375</v>
      </c>
    </row>
    <row r="979" spans="1:11">
      <c r="A979" s="61" t="str">
        <f t="shared" si="15"/>
        <v>B2 wood energySouthEast2030</v>
      </c>
      <c r="B979" s="62">
        <v>1</v>
      </c>
      <c r="C979" s="62" t="s">
        <v>138</v>
      </c>
      <c r="D979" s="62">
        <v>0</v>
      </c>
      <c r="E979" s="62" t="s">
        <v>58</v>
      </c>
      <c r="F979" s="62">
        <v>0</v>
      </c>
      <c r="G979" s="62">
        <v>2030</v>
      </c>
      <c r="H979" s="62">
        <v>1383907.003664</v>
      </c>
      <c r="I979" s="62">
        <v>1027716.860072</v>
      </c>
      <c r="J979" s="62">
        <v>356190.04960200004</v>
      </c>
      <c r="K979" s="62">
        <v>1972763.702395</v>
      </c>
    </row>
    <row r="980" spans="1:11">
      <c r="A980" s="61" t="str">
        <f t="shared" si="15"/>
        <v>B2 wood energyCentralWest2030</v>
      </c>
      <c r="B980" s="62">
        <v>1</v>
      </c>
      <c r="C980" s="62" t="s">
        <v>138</v>
      </c>
      <c r="D980" s="62">
        <v>0</v>
      </c>
      <c r="E980" s="88" t="s">
        <v>191</v>
      </c>
      <c r="F980" s="62">
        <v>0</v>
      </c>
      <c r="G980" s="62">
        <v>2030</v>
      </c>
      <c r="H980" s="62">
        <v>3663939.9667980005</v>
      </c>
      <c r="I980" s="62">
        <v>2914913.3984399997</v>
      </c>
      <c r="J980" s="62">
        <v>749026.47987300006</v>
      </c>
      <c r="K980" s="62">
        <v>3429568.7539070002</v>
      </c>
    </row>
    <row r="981" spans="1:11">
      <c r="A981" s="61" t="str">
        <f t="shared" si="15"/>
        <v>B2 wood energyCentralEast2030</v>
      </c>
      <c r="B981" s="62">
        <v>1</v>
      </c>
      <c r="C981" s="62" t="s">
        <v>138</v>
      </c>
      <c r="D981" s="62">
        <v>0</v>
      </c>
      <c r="E981" s="88" t="s">
        <v>192</v>
      </c>
      <c r="F981" s="62">
        <v>0</v>
      </c>
      <c r="G981" s="62">
        <v>2030</v>
      </c>
      <c r="H981" s="62">
        <v>3321634.8828130001</v>
      </c>
      <c r="I981" s="62">
        <v>2637023.1422140002</v>
      </c>
      <c r="J981" s="62">
        <v>684611.40959299996</v>
      </c>
      <c r="K981" s="62">
        <v>3426895.3457030002</v>
      </c>
    </row>
    <row r="982" spans="1:11">
      <c r="A982" s="61" t="str">
        <f t="shared" si="15"/>
        <v>B2 wood energyNorth2030</v>
      </c>
      <c r="B982" s="62">
        <v>1</v>
      </c>
      <c r="C982" s="62" t="s">
        <v>138</v>
      </c>
      <c r="D982" s="62">
        <v>0</v>
      </c>
      <c r="E982" s="62" t="s">
        <v>81</v>
      </c>
      <c r="F982" s="62">
        <v>0</v>
      </c>
      <c r="G982" s="62">
        <v>2030</v>
      </c>
      <c r="H982" s="62">
        <v>3310433.3125</v>
      </c>
      <c r="I982" s="62">
        <v>2500154.8212919999</v>
      </c>
      <c r="J982" s="62">
        <v>810278.03161599999</v>
      </c>
      <c r="K982" s="62">
        <v>4831879.9414060004</v>
      </c>
    </row>
    <row r="983" spans="1:11">
      <c r="A983" s="61" t="str">
        <f t="shared" si="15"/>
        <v>B2 wood energySouthWest2030</v>
      </c>
      <c r="B983" s="62">
        <v>1</v>
      </c>
      <c r="C983" s="62" t="s">
        <v>138</v>
      </c>
      <c r="D983" s="62">
        <v>0</v>
      </c>
      <c r="E983" s="62" t="s">
        <v>86</v>
      </c>
      <c r="F983" s="62">
        <v>0</v>
      </c>
      <c r="G983" s="62">
        <v>2030</v>
      </c>
      <c r="H983" s="62">
        <v>1419854.3046880001</v>
      </c>
      <c r="I983" s="62">
        <v>1061005.341796</v>
      </c>
      <c r="J983" s="62">
        <v>358849.24560600001</v>
      </c>
      <c r="K983" s="62">
        <v>1332516.21875</v>
      </c>
    </row>
    <row r="984" spans="1:11">
      <c r="A984" s="61" t="str">
        <f t="shared" si="15"/>
        <v>B2 biodiversitySouthEast2005</v>
      </c>
      <c r="B984" s="62">
        <v>1</v>
      </c>
      <c r="C984" s="62" t="s">
        <v>139</v>
      </c>
      <c r="D984" s="62">
        <v>0</v>
      </c>
      <c r="E984" s="62" t="s">
        <v>58</v>
      </c>
      <c r="F984" s="62">
        <v>0</v>
      </c>
      <c r="G984" s="62">
        <v>2005</v>
      </c>
      <c r="H984" s="62">
        <v>997144.62109400006</v>
      </c>
      <c r="I984" s="62">
        <v>748826.01062299998</v>
      </c>
      <c r="J984" s="62">
        <v>248318.531158</v>
      </c>
      <c r="K984" s="62">
        <v>1540185.6601569999</v>
      </c>
    </row>
    <row r="985" spans="1:11">
      <c r="A985" s="61" t="str">
        <f t="shared" si="15"/>
        <v>B2 biodiversityCentralWest2005</v>
      </c>
      <c r="B985" s="62">
        <v>1</v>
      </c>
      <c r="C985" s="62" t="s">
        <v>139</v>
      </c>
      <c r="D985" s="62">
        <v>0</v>
      </c>
      <c r="E985" s="88" t="s">
        <v>191</v>
      </c>
      <c r="F985" s="62">
        <v>0</v>
      </c>
      <c r="G985" s="62">
        <v>2005</v>
      </c>
      <c r="H985" s="62">
        <v>2996695.1240230002</v>
      </c>
      <c r="I985" s="62">
        <v>2389152.0892949994</v>
      </c>
      <c r="J985" s="62">
        <v>607543.16831800004</v>
      </c>
      <c r="K985" s="62">
        <v>3251742.1835950003</v>
      </c>
    </row>
    <row r="986" spans="1:11">
      <c r="A986" s="61" t="str">
        <f t="shared" si="15"/>
        <v>B2 biodiversityCentralEast2005</v>
      </c>
      <c r="B986" s="62">
        <v>1</v>
      </c>
      <c r="C986" s="62" t="s">
        <v>139</v>
      </c>
      <c r="D986" s="62">
        <v>0</v>
      </c>
      <c r="E986" s="88" t="s">
        <v>192</v>
      </c>
      <c r="F986" s="62">
        <v>0</v>
      </c>
      <c r="G986" s="62">
        <v>2005</v>
      </c>
      <c r="H986" s="62">
        <v>2892923.53125</v>
      </c>
      <c r="I986" s="62">
        <v>2292827.8993859999</v>
      </c>
      <c r="J986" s="62">
        <v>600095.63793099998</v>
      </c>
      <c r="K986" s="62">
        <v>3194509.3613280002</v>
      </c>
    </row>
    <row r="987" spans="1:11">
      <c r="A987" s="61" t="str">
        <f t="shared" si="15"/>
        <v>B2 biodiversityNorth2005</v>
      </c>
      <c r="B987" s="62">
        <v>1</v>
      </c>
      <c r="C987" s="62" t="s">
        <v>139</v>
      </c>
      <c r="D987" s="62">
        <v>0</v>
      </c>
      <c r="E987" s="62" t="s">
        <v>81</v>
      </c>
      <c r="F987" s="62">
        <v>0</v>
      </c>
      <c r="G987" s="62">
        <v>2005</v>
      </c>
      <c r="H987" s="62">
        <v>2641712.9257820002</v>
      </c>
      <c r="I987" s="62">
        <v>1999319.6618649999</v>
      </c>
      <c r="J987" s="62">
        <v>642393.30602999998</v>
      </c>
      <c r="K987" s="62">
        <v>4541489.1445310004</v>
      </c>
    </row>
    <row r="988" spans="1:11">
      <c r="A988" s="61" t="str">
        <f t="shared" si="15"/>
        <v>B2 biodiversitySouthWest2005</v>
      </c>
      <c r="B988" s="62">
        <v>1</v>
      </c>
      <c r="C988" s="62" t="s">
        <v>139</v>
      </c>
      <c r="D988" s="62">
        <v>0</v>
      </c>
      <c r="E988" s="62" t="s">
        <v>86</v>
      </c>
      <c r="F988" s="62">
        <v>0</v>
      </c>
      <c r="G988" s="62">
        <v>2005</v>
      </c>
      <c r="H988" s="62">
        <v>963842.539063</v>
      </c>
      <c r="I988" s="62">
        <v>718348.90625099989</v>
      </c>
      <c r="J988" s="62">
        <v>245493.60253899998</v>
      </c>
      <c r="K988" s="62">
        <v>1216006.859375</v>
      </c>
    </row>
    <row r="989" spans="1:11">
      <c r="A989" s="61" t="str">
        <f t="shared" si="15"/>
        <v>B2 biodiversitySouthEast2010</v>
      </c>
      <c r="B989" s="62">
        <v>1</v>
      </c>
      <c r="C989" s="62" t="s">
        <v>139</v>
      </c>
      <c r="D989" s="62">
        <v>0</v>
      </c>
      <c r="E989" s="62" t="s">
        <v>58</v>
      </c>
      <c r="F989" s="62">
        <v>0</v>
      </c>
      <c r="G989" s="62">
        <v>2010</v>
      </c>
      <c r="H989" s="62">
        <v>1256471.3190919999</v>
      </c>
      <c r="I989" s="62">
        <v>931402.12421899999</v>
      </c>
      <c r="J989" s="62">
        <v>325069.09874699998</v>
      </c>
      <c r="K989" s="62">
        <v>1889973.2233899999</v>
      </c>
    </row>
    <row r="990" spans="1:11">
      <c r="A990" s="61" t="str">
        <f t="shared" si="15"/>
        <v>B2 biodiversityCentralWest2010</v>
      </c>
      <c r="B990" s="62">
        <v>1</v>
      </c>
      <c r="C990" s="62" t="s">
        <v>139</v>
      </c>
      <c r="D990" s="62">
        <v>0</v>
      </c>
      <c r="E990" s="88" t="s">
        <v>191</v>
      </c>
      <c r="F990" s="62">
        <v>0</v>
      </c>
      <c r="G990" s="62">
        <v>2010</v>
      </c>
      <c r="H990" s="62">
        <v>3193263.6347659999</v>
      </c>
      <c r="I990" s="62">
        <v>2541823.2005039998</v>
      </c>
      <c r="J990" s="62">
        <v>651439.83949399996</v>
      </c>
      <c r="K990" s="62">
        <v>3249718.9414059999</v>
      </c>
    </row>
    <row r="991" spans="1:11">
      <c r="A991" s="61" t="str">
        <f t="shared" si="15"/>
        <v>B2 biodiversityCentralEast2010</v>
      </c>
      <c r="B991" s="62">
        <v>1</v>
      </c>
      <c r="C991" s="62" t="s">
        <v>139</v>
      </c>
      <c r="D991" s="62">
        <v>0</v>
      </c>
      <c r="E991" s="88" t="s">
        <v>192</v>
      </c>
      <c r="F991" s="62">
        <v>0</v>
      </c>
      <c r="G991" s="62">
        <v>2010</v>
      </c>
      <c r="H991" s="62">
        <v>3071372.793945</v>
      </c>
      <c r="I991" s="62">
        <v>2433041.1216460001</v>
      </c>
      <c r="J991" s="62">
        <v>638331.80639599997</v>
      </c>
      <c r="K991" s="62">
        <v>3214051.9492190001</v>
      </c>
    </row>
    <row r="992" spans="1:11">
      <c r="A992" s="61" t="str">
        <f t="shared" si="15"/>
        <v>B2 biodiversityNorth2010</v>
      </c>
      <c r="B992" s="62">
        <v>1</v>
      </c>
      <c r="C992" s="62" t="s">
        <v>139</v>
      </c>
      <c r="D992" s="62">
        <v>0</v>
      </c>
      <c r="E992" s="62" t="s">
        <v>81</v>
      </c>
      <c r="F992" s="62">
        <v>0</v>
      </c>
      <c r="G992" s="62">
        <v>2010</v>
      </c>
      <c r="H992" s="62">
        <v>2795013.4414059999</v>
      </c>
      <c r="I992" s="62">
        <v>2113593.7561049997</v>
      </c>
      <c r="J992" s="62">
        <v>681420.04870799999</v>
      </c>
      <c r="K992" s="62">
        <v>4552216.390625</v>
      </c>
    </row>
    <row r="993" spans="1:11">
      <c r="A993" s="61" t="str">
        <f t="shared" si="15"/>
        <v>B2 biodiversitySouthWest2010</v>
      </c>
      <c r="B993" s="62">
        <v>1</v>
      </c>
      <c r="C993" s="62" t="s">
        <v>139</v>
      </c>
      <c r="D993" s="62">
        <v>0</v>
      </c>
      <c r="E993" s="62" t="s">
        <v>86</v>
      </c>
      <c r="F993" s="62">
        <v>0</v>
      </c>
      <c r="G993" s="62">
        <v>2010</v>
      </c>
      <c r="H993" s="62">
        <v>1064579.5859380001</v>
      </c>
      <c r="I993" s="62">
        <v>792878.12011700007</v>
      </c>
      <c r="J993" s="62">
        <v>271701.42456100002</v>
      </c>
      <c r="K993" s="62">
        <v>1231485.484375</v>
      </c>
    </row>
    <row r="994" spans="1:11">
      <c r="A994" s="61" t="str">
        <f t="shared" si="15"/>
        <v>B2 biodiversitySouthEast2015</v>
      </c>
      <c r="B994" s="62">
        <v>1</v>
      </c>
      <c r="C994" s="62" t="s">
        <v>139</v>
      </c>
      <c r="D994" s="62">
        <v>0</v>
      </c>
      <c r="E994" s="62" t="s">
        <v>58</v>
      </c>
      <c r="F994" s="62">
        <v>0</v>
      </c>
      <c r="G994" s="62">
        <v>2015</v>
      </c>
      <c r="H994" s="62">
        <v>1282433.9418959999</v>
      </c>
      <c r="I994" s="62">
        <v>951942.56477499998</v>
      </c>
      <c r="J994" s="62">
        <v>330491.47224300005</v>
      </c>
      <c r="K994" s="62">
        <v>1896972.9382330002</v>
      </c>
    </row>
    <row r="995" spans="1:11">
      <c r="A995" s="61" t="str">
        <f t="shared" si="15"/>
        <v>B2 biodiversityCentralWest2015</v>
      </c>
      <c r="B995" s="62">
        <v>1</v>
      </c>
      <c r="C995" s="62" t="s">
        <v>139</v>
      </c>
      <c r="D995" s="62">
        <v>0</v>
      </c>
      <c r="E995" s="88" t="s">
        <v>191</v>
      </c>
      <c r="F995" s="62">
        <v>0</v>
      </c>
      <c r="G995" s="62">
        <v>2015</v>
      </c>
      <c r="H995" s="62">
        <v>3377027.8798830002</v>
      </c>
      <c r="I995" s="62">
        <v>2686013.1464249995</v>
      </c>
      <c r="J995" s="62">
        <v>691014.65081800008</v>
      </c>
      <c r="K995" s="62">
        <v>3277657.4042970003</v>
      </c>
    </row>
    <row r="996" spans="1:11">
      <c r="A996" s="61" t="str">
        <f t="shared" si="15"/>
        <v>B2 biodiversityCentralEast2015</v>
      </c>
      <c r="B996" s="62">
        <v>1</v>
      </c>
      <c r="C996" s="62" t="s">
        <v>139</v>
      </c>
      <c r="D996" s="62">
        <v>0</v>
      </c>
      <c r="E996" s="88" t="s">
        <v>192</v>
      </c>
      <c r="F996" s="62">
        <v>0</v>
      </c>
      <c r="G996" s="62">
        <v>2015</v>
      </c>
      <c r="H996" s="62">
        <v>3210532.0546880001</v>
      </c>
      <c r="I996" s="62">
        <v>2543232.6719379998</v>
      </c>
      <c r="J996" s="62">
        <v>667299.21382299997</v>
      </c>
      <c r="K996" s="62">
        <v>3245075.0117190001</v>
      </c>
    </row>
    <row r="997" spans="1:11">
      <c r="A997" s="61" t="str">
        <f t="shared" si="15"/>
        <v>B2 biodiversityNorth2015</v>
      </c>
      <c r="B997" s="62">
        <v>1</v>
      </c>
      <c r="C997" s="62" t="s">
        <v>139</v>
      </c>
      <c r="D997" s="62">
        <v>0</v>
      </c>
      <c r="E997" s="62" t="s">
        <v>81</v>
      </c>
      <c r="F997" s="62">
        <v>0</v>
      </c>
      <c r="G997" s="62">
        <v>2015</v>
      </c>
      <c r="H997" s="62">
        <v>2942521.828125</v>
      </c>
      <c r="I997" s="62">
        <v>2223438.68628</v>
      </c>
      <c r="J997" s="62">
        <v>719083.31555199996</v>
      </c>
      <c r="K997" s="62">
        <v>4610607.7421880001</v>
      </c>
    </row>
    <row r="998" spans="1:11">
      <c r="A998" s="61" t="str">
        <f t="shared" si="15"/>
        <v>B2 biodiversitySouthWest2015</v>
      </c>
      <c r="B998" s="62">
        <v>1</v>
      </c>
      <c r="C998" s="62" t="s">
        <v>139</v>
      </c>
      <c r="D998" s="62">
        <v>0</v>
      </c>
      <c r="E998" s="62" t="s">
        <v>86</v>
      </c>
      <c r="F998" s="62">
        <v>0</v>
      </c>
      <c r="G998" s="62">
        <v>2015</v>
      </c>
      <c r="H998" s="62">
        <v>1156347.6796880001</v>
      </c>
      <c r="I998" s="62">
        <v>860971.92627100006</v>
      </c>
      <c r="J998" s="62">
        <v>295375.711182</v>
      </c>
      <c r="K998" s="62">
        <v>1253189.375</v>
      </c>
    </row>
    <row r="999" spans="1:11">
      <c r="A999" s="61" t="str">
        <f t="shared" si="15"/>
        <v>B2 biodiversitySouthEast2020</v>
      </c>
      <c r="B999" s="62">
        <v>1</v>
      </c>
      <c r="C999" s="62" t="s">
        <v>139</v>
      </c>
      <c r="D999" s="62">
        <v>0</v>
      </c>
      <c r="E999" s="62" t="s">
        <v>58</v>
      </c>
      <c r="F999" s="62">
        <v>0</v>
      </c>
      <c r="G999" s="62">
        <v>2020</v>
      </c>
      <c r="H999" s="62">
        <v>1312219.457277</v>
      </c>
      <c r="I999" s="62">
        <v>975459.46804099996</v>
      </c>
      <c r="J999" s="62">
        <v>336759.93188399996</v>
      </c>
      <c r="K999" s="62">
        <v>1904242.4189470001</v>
      </c>
    </row>
    <row r="1000" spans="1:11">
      <c r="A1000" s="61" t="str">
        <f t="shared" si="15"/>
        <v>B2 biodiversityCentralWest2020</v>
      </c>
      <c r="B1000" s="62">
        <v>1</v>
      </c>
      <c r="C1000" s="62" t="s">
        <v>139</v>
      </c>
      <c r="D1000" s="62">
        <v>0</v>
      </c>
      <c r="E1000" s="88" t="s">
        <v>191</v>
      </c>
      <c r="F1000" s="62">
        <v>0</v>
      </c>
      <c r="G1000" s="62">
        <v>2020</v>
      </c>
      <c r="H1000" s="62">
        <v>3561088.3154310002</v>
      </c>
      <c r="I1000" s="62">
        <v>2829719.4248079997</v>
      </c>
      <c r="J1000" s="62">
        <v>731368.95764199994</v>
      </c>
      <c r="K1000" s="62">
        <v>3303246.7968750005</v>
      </c>
    </row>
    <row r="1001" spans="1:11">
      <c r="A1001" s="61" t="str">
        <f t="shared" si="15"/>
        <v>B2 biodiversityCentralEast2020</v>
      </c>
      <c r="B1001" s="62">
        <v>1</v>
      </c>
      <c r="C1001" s="62" t="s">
        <v>139</v>
      </c>
      <c r="D1001" s="62">
        <v>0</v>
      </c>
      <c r="E1001" s="88" t="s">
        <v>192</v>
      </c>
      <c r="F1001" s="62">
        <v>0</v>
      </c>
      <c r="G1001" s="62">
        <v>2020</v>
      </c>
      <c r="H1001" s="62">
        <v>3358832.2988280002</v>
      </c>
      <c r="I1001" s="62">
        <v>2660633.2785970001</v>
      </c>
      <c r="J1001" s="62">
        <v>698199.00566099992</v>
      </c>
      <c r="K1001" s="62">
        <v>3272878.8164059999</v>
      </c>
    </row>
    <row r="1002" spans="1:11">
      <c r="A1002" s="61" t="str">
        <f t="shared" si="15"/>
        <v>B2 biodiversityNorth2020</v>
      </c>
      <c r="B1002" s="62">
        <v>1</v>
      </c>
      <c r="C1002" s="62" t="s">
        <v>139</v>
      </c>
      <c r="D1002" s="62">
        <v>0</v>
      </c>
      <c r="E1002" s="62" t="s">
        <v>81</v>
      </c>
      <c r="F1002" s="62">
        <v>0</v>
      </c>
      <c r="G1002" s="62">
        <v>2020</v>
      </c>
      <c r="H1002" s="62">
        <v>3173865.390625</v>
      </c>
      <c r="I1002" s="62">
        <v>2396205.8173870002</v>
      </c>
      <c r="J1002" s="62">
        <v>777659.35180800012</v>
      </c>
      <c r="K1002" s="62">
        <v>4658024.3398439996</v>
      </c>
    </row>
    <row r="1003" spans="1:11">
      <c r="A1003" s="61" t="str">
        <f t="shared" si="15"/>
        <v>B2 biodiversitySouthWest2020</v>
      </c>
      <c r="B1003" s="62">
        <v>1</v>
      </c>
      <c r="C1003" s="62" t="s">
        <v>139</v>
      </c>
      <c r="D1003" s="62">
        <v>0</v>
      </c>
      <c r="E1003" s="62" t="s">
        <v>86</v>
      </c>
      <c r="F1003" s="62">
        <v>0</v>
      </c>
      <c r="G1003" s="62">
        <v>2020</v>
      </c>
      <c r="H1003" s="62">
        <v>1262670.203125</v>
      </c>
      <c r="I1003" s="62">
        <v>939387.91503999999</v>
      </c>
      <c r="J1003" s="62">
        <v>323282.29101699998</v>
      </c>
      <c r="K1003" s="62">
        <v>1268644.703125</v>
      </c>
    </row>
    <row r="1004" spans="1:11">
      <c r="A1004" s="61" t="str">
        <f t="shared" si="15"/>
        <v>B2 biodiversitySouthEast2025</v>
      </c>
      <c r="B1004" s="62">
        <v>1</v>
      </c>
      <c r="C1004" s="62" t="s">
        <v>139</v>
      </c>
      <c r="D1004" s="62">
        <v>0</v>
      </c>
      <c r="E1004" s="62" t="s">
        <v>58</v>
      </c>
      <c r="F1004" s="62">
        <v>0</v>
      </c>
      <c r="G1004" s="62">
        <v>2025</v>
      </c>
      <c r="H1004" s="62">
        <v>1339717.6665050001</v>
      </c>
      <c r="I1004" s="62">
        <v>996997.83382300008</v>
      </c>
      <c r="J1004" s="62">
        <v>342719.710142</v>
      </c>
      <c r="K1004" s="62">
        <v>1911780.50342</v>
      </c>
    </row>
    <row r="1005" spans="1:11">
      <c r="A1005" s="61" t="str">
        <f t="shared" si="15"/>
        <v>B2 biodiversityCentralWest2025</v>
      </c>
      <c r="B1005" s="62">
        <v>1</v>
      </c>
      <c r="C1005" s="62" t="s">
        <v>139</v>
      </c>
      <c r="D1005" s="62">
        <v>0</v>
      </c>
      <c r="E1005" s="88" t="s">
        <v>191</v>
      </c>
      <c r="F1005" s="62">
        <v>0</v>
      </c>
      <c r="G1005" s="62">
        <v>2025</v>
      </c>
      <c r="H1005" s="62">
        <v>3743380.4277350004</v>
      </c>
      <c r="I1005" s="62">
        <v>2972047.0991830002</v>
      </c>
      <c r="J1005" s="62">
        <v>771332.62976000004</v>
      </c>
      <c r="K1005" s="62">
        <v>3339000.0273450003</v>
      </c>
    </row>
    <row r="1006" spans="1:11">
      <c r="A1006" s="61" t="str">
        <f t="shared" si="15"/>
        <v>B2 biodiversityCentralEast2025</v>
      </c>
      <c r="B1006" s="62">
        <v>1</v>
      </c>
      <c r="C1006" s="62" t="s">
        <v>139</v>
      </c>
      <c r="D1006" s="62">
        <v>0</v>
      </c>
      <c r="E1006" s="88" t="s">
        <v>192</v>
      </c>
      <c r="F1006" s="62">
        <v>0</v>
      </c>
      <c r="G1006" s="62">
        <v>2025</v>
      </c>
      <c r="H1006" s="62">
        <v>3504467.6621090001</v>
      </c>
      <c r="I1006" s="62">
        <v>2777452.033725</v>
      </c>
      <c r="J1006" s="62">
        <v>727015.55210900004</v>
      </c>
      <c r="K1006" s="62">
        <v>3302219.8535160003</v>
      </c>
    </row>
    <row r="1007" spans="1:11">
      <c r="A1007" s="61" t="str">
        <f t="shared" si="15"/>
        <v>B2 biodiversityNorth2025</v>
      </c>
      <c r="B1007" s="62">
        <v>1</v>
      </c>
      <c r="C1007" s="62" t="s">
        <v>139</v>
      </c>
      <c r="D1007" s="62">
        <v>0</v>
      </c>
      <c r="E1007" s="62" t="s">
        <v>81</v>
      </c>
      <c r="F1007" s="62">
        <v>0</v>
      </c>
      <c r="G1007" s="62">
        <v>2025</v>
      </c>
      <c r="H1007" s="62">
        <v>3444108.6328130001</v>
      </c>
      <c r="I1007" s="62">
        <v>2598543.0083030001</v>
      </c>
      <c r="J1007" s="62">
        <v>845565.5701929999</v>
      </c>
      <c r="K1007" s="62">
        <v>4721137.0234380001</v>
      </c>
    </row>
    <row r="1008" spans="1:11">
      <c r="A1008" s="61" t="str">
        <f t="shared" si="15"/>
        <v>B2 biodiversitySouthWest2025</v>
      </c>
      <c r="B1008" s="62">
        <v>1</v>
      </c>
      <c r="C1008" s="62" t="s">
        <v>139</v>
      </c>
      <c r="D1008" s="62">
        <v>0</v>
      </c>
      <c r="E1008" s="62" t="s">
        <v>86</v>
      </c>
      <c r="F1008" s="62">
        <v>0</v>
      </c>
      <c r="G1008" s="62">
        <v>2025</v>
      </c>
      <c r="H1008" s="62">
        <v>1374530.46875</v>
      </c>
      <c r="I1008" s="62">
        <v>1021847.819337</v>
      </c>
      <c r="J1008" s="62">
        <v>352682.77099599998</v>
      </c>
      <c r="K1008" s="62">
        <v>1290171.625</v>
      </c>
    </row>
    <row r="1009" spans="1:11">
      <c r="A1009" s="61" t="str">
        <f t="shared" si="15"/>
        <v>B2 biodiversitySouthEast2030</v>
      </c>
      <c r="B1009" s="62">
        <v>1</v>
      </c>
      <c r="C1009" s="62" t="s">
        <v>139</v>
      </c>
      <c r="D1009" s="62">
        <v>0</v>
      </c>
      <c r="E1009" s="62" t="s">
        <v>58</v>
      </c>
      <c r="F1009" s="62">
        <v>0</v>
      </c>
      <c r="G1009" s="62">
        <v>2030</v>
      </c>
      <c r="H1009" s="62">
        <v>1363968.1915279999</v>
      </c>
      <c r="I1009" s="62">
        <v>1015893.2930940001</v>
      </c>
      <c r="J1009" s="62">
        <v>348075.026029</v>
      </c>
      <c r="K1009" s="62">
        <v>1918971.5124520001</v>
      </c>
    </row>
    <row r="1010" spans="1:11">
      <c r="A1010" s="61" t="str">
        <f t="shared" si="15"/>
        <v>B2 biodiversityCentralWest2030</v>
      </c>
      <c r="B1010" s="62">
        <v>1</v>
      </c>
      <c r="C1010" s="62" t="s">
        <v>139</v>
      </c>
      <c r="D1010" s="62">
        <v>0</v>
      </c>
      <c r="E1010" s="88" t="s">
        <v>191</v>
      </c>
      <c r="F1010" s="62">
        <v>0</v>
      </c>
      <c r="G1010" s="62">
        <v>2030</v>
      </c>
      <c r="H1010" s="62">
        <v>3917906.1074220003</v>
      </c>
      <c r="I1010" s="62">
        <v>3107677.9840700002</v>
      </c>
      <c r="J1010" s="62">
        <v>810227.83619900001</v>
      </c>
      <c r="K1010" s="62">
        <v>3370522.1425790004</v>
      </c>
    </row>
    <row r="1011" spans="1:11">
      <c r="A1011" s="61" t="str">
        <f t="shared" si="15"/>
        <v>B2 biodiversityCentralEast2030</v>
      </c>
      <c r="B1011" s="62">
        <v>1</v>
      </c>
      <c r="C1011" s="62" t="s">
        <v>139</v>
      </c>
      <c r="D1011" s="62">
        <v>0</v>
      </c>
      <c r="E1011" s="88" t="s">
        <v>192</v>
      </c>
      <c r="F1011" s="62">
        <v>0</v>
      </c>
      <c r="G1011" s="62">
        <v>2030</v>
      </c>
      <c r="H1011" s="62">
        <v>3637415.3164059999</v>
      </c>
      <c r="I1011" s="62">
        <v>2883345.8624300002</v>
      </c>
      <c r="J1011" s="62">
        <v>754069.75291399995</v>
      </c>
      <c r="K1011" s="62">
        <v>3331844.043945</v>
      </c>
    </row>
    <row r="1012" spans="1:11">
      <c r="A1012" s="61" t="str">
        <f t="shared" si="15"/>
        <v>B2 biodiversityNorth2030</v>
      </c>
      <c r="B1012" s="62">
        <v>1</v>
      </c>
      <c r="C1012" s="62" t="s">
        <v>139</v>
      </c>
      <c r="D1012" s="62">
        <v>0</v>
      </c>
      <c r="E1012" s="62" t="s">
        <v>81</v>
      </c>
      <c r="F1012" s="62">
        <v>0</v>
      </c>
      <c r="G1012" s="62">
        <v>2030</v>
      </c>
      <c r="H1012" s="62">
        <v>3711877.0625</v>
      </c>
      <c r="I1012" s="62">
        <v>2799101.2934599998</v>
      </c>
      <c r="J1012" s="62">
        <v>912775.79064899986</v>
      </c>
      <c r="K1012" s="62">
        <v>4808210.984375</v>
      </c>
    </row>
    <row r="1013" spans="1:11">
      <c r="A1013" s="61" t="str">
        <f t="shared" si="15"/>
        <v>B2 biodiversitySouthWest2030</v>
      </c>
      <c r="B1013" s="62">
        <v>1</v>
      </c>
      <c r="C1013" s="62" t="s">
        <v>139</v>
      </c>
      <c r="D1013" s="62">
        <v>0</v>
      </c>
      <c r="E1013" s="62" t="s">
        <v>86</v>
      </c>
      <c r="F1013" s="62">
        <v>0</v>
      </c>
      <c r="G1013" s="62">
        <v>2030</v>
      </c>
      <c r="H1013" s="62">
        <v>1484313.28125</v>
      </c>
      <c r="I1013" s="62">
        <v>1102900.282228</v>
      </c>
      <c r="J1013" s="62">
        <v>381413.08300800005</v>
      </c>
      <c r="K1013" s="62">
        <v>1315816.8125</v>
      </c>
    </row>
    <row r="1014" spans="1:11">
      <c r="A1014" s="61" t="str">
        <f t="shared" si="15"/>
        <v>B2 referenceEFSOS Total2005</v>
      </c>
      <c r="B1014" s="62">
        <v>1</v>
      </c>
      <c r="C1014" s="62" t="s">
        <v>55</v>
      </c>
      <c r="D1014" s="62">
        <v>0</v>
      </c>
      <c r="E1014" s="62" t="s">
        <v>140</v>
      </c>
      <c r="F1014" s="62">
        <v>0</v>
      </c>
      <c r="G1014" s="62">
        <v>2005</v>
      </c>
      <c r="H1014" s="62">
        <v>10827718.141602</v>
      </c>
      <c r="I1014" s="62">
        <v>8409905.6014450006</v>
      </c>
      <c r="J1014" s="62">
        <v>2417812.3199630007</v>
      </c>
      <c r="K1014" s="62">
        <v>14474103.759768998</v>
      </c>
    </row>
    <row r="1015" spans="1:11">
      <c r="A1015" s="61" t="str">
        <f t="shared" si="15"/>
        <v>B2 referenceEFSOS Total2010</v>
      </c>
      <c r="B1015" s="62">
        <v>1</v>
      </c>
      <c r="C1015" s="62" t="s">
        <v>55</v>
      </c>
      <c r="D1015" s="62">
        <v>0</v>
      </c>
      <c r="E1015" s="62" t="s">
        <v>140</v>
      </c>
      <c r="F1015" s="62">
        <v>0</v>
      </c>
      <c r="G1015" s="62">
        <v>2010</v>
      </c>
      <c r="H1015" s="62">
        <v>11507907.336794</v>
      </c>
      <c r="I1015" s="62">
        <v>8913213.8375039995</v>
      </c>
      <c r="J1015" s="62">
        <v>2594693.5851690006</v>
      </c>
      <c r="K1015" s="62">
        <v>14891845.595948</v>
      </c>
    </row>
    <row r="1016" spans="1:11">
      <c r="A1016" s="61" t="str">
        <f t="shared" si="15"/>
        <v>B2 referenceEFSOS Total2015</v>
      </c>
      <c r="B1016" s="62">
        <v>1</v>
      </c>
      <c r="C1016" s="62" t="s">
        <v>55</v>
      </c>
      <c r="D1016" s="62">
        <v>0</v>
      </c>
      <c r="E1016" s="62" t="s">
        <v>140</v>
      </c>
      <c r="F1016" s="62">
        <v>0</v>
      </c>
      <c r="G1016" s="62">
        <v>2015</v>
      </c>
      <c r="H1016" s="62">
        <v>11940164.755128</v>
      </c>
      <c r="I1016" s="62">
        <v>9247145.5880810004</v>
      </c>
      <c r="J1016" s="62">
        <v>2693019.3976110001</v>
      </c>
      <c r="K1016" s="62">
        <v>14960319.148682998</v>
      </c>
    </row>
    <row r="1017" spans="1:11">
      <c r="A1017" s="61" t="str">
        <f t="shared" si="15"/>
        <v>B2 referenceEFSOS Total2020</v>
      </c>
      <c r="B1017" s="62">
        <v>1</v>
      </c>
      <c r="C1017" s="62" t="s">
        <v>55</v>
      </c>
      <c r="D1017" s="62">
        <v>0</v>
      </c>
      <c r="E1017" s="62" t="s">
        <v>140</v>
      </c>
      <c r="F1017" s="62">
        <v>0</v>
      </c>
      <c r="G1017" s="62">
        <v>2020</v>
      </c>
      <c r="H1017" s="62">
        <v>12365340.369630001</v>
      </c>
      <c r="I1017" s="62">
        <v>9574445.5757660009</v>
      </c>
      <c r="J1017" s="62">
        <v>2790895.7792779994</v>
      </c>
      <c r="K1017" s="62">
        <v>15024722.055421002</v>
      </c>
    </row>
    <row r="1018" spans="1:11">
      <c r="A1018" s="61" t="str">
        <f t="shared" si="15"/>
        <v>B2 referenceEFSOS Total2025</v>
      </c>
      <c r="B1018" s="62">
        <v>1</v>
      </c>
      <c r="C1018" s="62" t="s">
        <v>55</v>
      </c>
      <c r="D1018" s="62">
        <v>0</v>
      </c>
      <c r="E1018" s="62" t="s">
        <v>140</v>
      </c>
      <c r="F1018" s="62">
        <v>0</v>
      </c>
      <c r="G1018" s="62">
        <v>2025</v>
      </c>
      <c r="H1018" s="62">
        <v>12798102.771730002</v>
      </c>
      <c r="I1018" s="62">
        <v>9908764.9733560011</v>
      </c>
      <c r="J1018" s="62">
        <v>2889337.3762750002</v>
      </c>
      <c r="K1018" s="62">
        <v>15124310.475832</v>
      </c>
    </row>
    <row r="1019" spans="1:11">
      <c r="A1019" s="61" t="str">
        <f t="shared" si="15"/>
        <v>B2 referenceEFSOS Total2030</v>
      </c>
      <c r="B1019" s="62">
        <v>1</v>
      </c>
      <c r="C1019" s="62" t="s">
        <v>55</v>
      </c>
      <c r="D1019" s="62">
        <v>0</v>
      </c>
      <c r="E1019" s="62" t="s">
        <v>140</v>
      </c>
      <c r="F1019" s="62">
        <v>0</v>
      </c>
      <c r="G1019" s="62">
        <v>2030</v>
      </c>
      <c r="H1019" s="62">
        <v>13214019.110476</v>
      </c>
      <c r="I1019" s="62">
        <v>10227854.930550996</v>
      </c>
      <c r="J1019" s="62">
        <v>2986164.6588500007</v>
      </c>
      <c r="K1019" s="62">
        <v>15237707.227051999</v>
      </c>
    </row>
    <row r="1020" spans="1:11">
      <c r="A1020" s="61" t="str">
        <f t="shared" si="15"/>
        <v>B2 carbonEFSOS Total2005</v>
      </c>
      <c r="B1020" s="62">
        <v>1</v>
      </c>
      <c r="C1020" s="62" t="s">
        <v>137</v>
      </c>
      <c r="D1020" s="62">
        <v>0</v>
      </c>
      <c r="E1020" s="62" t="s">
        <v>140</v>
      </c>
      <c r="F1020" s="62">
        <v>0</v>
      </c>
      <c r="G1020" s="62">
        <v>2005</v>
      </c>
      <c r="H1020" s="62">
        <v>10891703.633791</v>
      </c>
      <c r="I1020" s="62">
        <v>8459015.4949750006</v>
      </c>
      <c r="J1020" s="62">
        <v>2432687.674867</v>
      </c>
      <c r="K1020" s="62">
        <v>14482030.884766998</v>
      </c>
    </row>
    <row r="1021" spans="1:11">
      <c r="A1021" s="61" t="str">
        <f t="shared" si="15"/>
        <v>B2 carbonEFSOS Total2010</v>
      </c>
      <c r="B1021" s="62">
        <v>1</v>
      </c>
      <c r="C1021" s="62" t="s">
        <v>137</v>
      </c>
      <c r="D1021" s="62">
        <v>0</v>
      </c>
      <c r="E1021" s="62" t="s">
        <v>140</v>
      </c>
      <c r="F1021" s="62">
        <v>0</v>
      </c>
      <c r="G1021" s="62">
        <v>2010</v>
      </c>
      <c r="H1021" s="62">
        <v>11602580.439331999</v>
      </c>
      <c r="I1021" s="62">
        <v>8984676.9065060038</v>
      </c>
      <c r="J1021" s="62">
        <v>2617903.4741130006</v>
      </c>
      <c r="K1021" s="62">
        <v>14906069.835205</v>
      </c>
    </row>
    <row r="1022" spans="1:11">
      <c r="A1022" s="61" t="str">
        <f t="shared" si="15"/>
        <v>B2 carbonEFSOS Total2015</v>
      </c>
      <c r="B1022" s="62">
        <v>1</v>
      </c>
      <c r="C1022" s="62" t="s">
        <v>137</v>
      </c>
      <c r="D1022" s="62">
        <v>0</v>
      </c>
      <c r="E1022" s="62" t="s">
        <v>140</v>
      </c>
      <c r="F1022" s="62">
        <v>0</v>
      </c>
      <c r="G1022" s="62">
        <v>2015</v>
      </c>
      <c r="H1022" s="62">
        <v>12169055.566652</v>
      </c>
      <c r="I1022" s="62">
        <v>9421837.7775069978</v>
      </c>
      <c r="J1022" s="62">
        <v>2747217.4453270002</v>
      </c>
      <c r="K1022" s="62">
        <v>14984903.246339001</v>
      </c>
    </row>
    <row r="1023" spans="1:11">
      <c r="A1023" s="61" t="str">
        <f t="shared" si="15"/>
        <v>B2 carbonEFSOS Total2020</v>
      </c>
      <c r="B1023" s="62">
        <v>1</v>
      </c>
      <c r="C1023" s="62" t="s">
        <v>137</v>
      </c>
      <c r="D1023" s="62">
        <v>0</v>
      </c>
      <c r="E1023" s="62" t="s">
        <v>140</v>
      </c>
      <c r="F1023" s="62">
        <v>0</v>
      </c>
      <c r="G1023" s="62">
        <v>2020</v>
      </c>
      <c r="H1023" s="62">
        <v>12794208.592286998</v>
      </c>
      <c r="I1023" s="62">
        <v>9903431.114032004</v>
      </c>
      <c r="J1023" s="62">
        <v>2890777.284661999</v>
      </c>
      <c r="K1023" s="62">
        <v>15066818.708741998</v>
      </c>
    </row>
    <row r="1024" spans="1:11">
      <c r="A1024" s="61" t="str">
        <f t="shared" si="15"/>
        <v>B2 carbonEFSOS Total2025</v>
      </c>
      <c r="B1024" s="62">
        <v>1</v>
      </c>
      <c r="C1024" s="62" t="s">
        <v>137</v>
      </c>
      <c r="D1024" s="62">
        <v>0</v>
      </c>
      <c r="E1024" s="62" t="s">
        <v>140</v>
      </c>
      <c r="F1024" s="62">
        <v>0</v>
      </c>
      <c r="G1024" s="62">
        <v>2025</v>
      </c>
      <c r="H1024" s="62">
        <v>13457489.431886001</v>
      </c>
      <c r="I1024" s="62">
        <v>10415058.715973997</v>
      </c>
      <c r="J1024" s="62">
        <v>3042430.6952429991</v>
      </c>
      <c r="K1024" s="62">
        <v>15184504.985598</v>
      </c>
    </row>
    <row r="1025" spans="1:11">
      <c r="A1025" s="61" t="str">
        <f t="shared" si="15"/>
        <v>B2 carbonEFSOS Total2030</v>
      </c>
      <c r="B1025" s="62">
        <v>1</v>
      </c>
      <c r="C1025" s="62" t="s">
        <v>137</v>
      </c>
      <c r="D1025" s="62">
        <v>0</v>
      </c>
      <c r="E1025" s="62" t="s">
        <v>140</v>
      </c>
      <c r="F1025" s="62">
        <v>0</v>
      </c>
      <c r="G1025" s="62">
        <v>2030</v>
      </c>
      <c r="H1025" s="62">
        <v>14129822.786257001</v>
      </c>
      <c r="I1025" s="62">
        <v>10931837.595504003</v>
      </c>
      <c r="J1025" s="62">
        <v>3197986.2665139996</v>
      </c>
      <c r="K1025" s="62">
        <v>15319210.534669001</v>
      </c>
    </row>
    <row r="1026" spans="1:11">
      <c r="A1026" s="61" t="str">
        <f t="shared" ref="A1026:A1037" si="16">CONCATENATE(C1026,E1026,G1026)</f>
        <v>B2 wood energyEFSOS Total2005</v>
      </c>
      <c r="B1026" s="62">
        <v>1</v>
      </c>
      <c r="C1026" s="62" t="s">
        <v>138</v>
      </c>
      <c r="D1026" s="62">
        <v>0</v>
      </c>
      <c r="E1026" s="62" t="s">
        <v>140</v>
      </c>
      <c r="F1026" s="62">
        <v>0</v>
      </c>
      <c r="G1026" s="62">
        <v>2005</v>
      </c>
      <c r="H1026" s="62">
        <v>10827718.141602</v>
      </c>
      <c r="I1026" s="62">
        <v>8409905.6014450006</v>
      </c>
      <c r="J1026" s="62">
        <v>2417812.3199630007</v>
      </c>
      <c r="K1026" s="62">
        <v>14471655.916018998</v>
      </c>
    </row>
    <row r="1027" spans="1:11">
      <c r="A1027" s="61" t="str">
        <f t="shared" si="16"/>
        <v>B2 wood energyEFSOS Total2010</v>
      </c>
      <c r="B1027" s="62">
        <v>1</v>
      </c>
      <c r="C1027" s="62" t="s">
        <v>138</v>
      </c>
      <c r="D1027" s="62">
        <v>0</v>
      </c>
      <c r="E1027" s="62" t="s">
        <v>140</v>
      </c>
      <c r="F1027" s="62">
        <v>0</v>
      </c>
      <c r="G1027" s="62">
        <v>2010</v>
      </c>
      <c r="H1027" s="62">
        <v>11507906.873902999</v>
      </c>
      <c r="I1027" s="62">
        <v>8913213.709361</v>
      </c>
      <c r="J1027" s="62">
        <v>2594693.5262830006</v>
      </c>
      <c r="K1027" s="62">
        <v>14848551.362060999</v>
      </c>
    </row>
    <row r="1028" spans="1:11">
      <c r="A1028" s="61" t="str">
        <f t="shared" si="16"/>
        <v>B2 wood energyEFSOS Total2015</v>
      </c>
      <c r="B1028" s="62">
        <v>1</v>
      </c>
      <c r="C1028" s="62" t="s">
        <v>138</v>
      </c>
      <c r="D1028" s="62">
        <v>0</v>
      </c>
      <c r="E1028" s="62" t="s">
        <v>140</v>
      </c>
      <c r="F1028" s="62">
        <v>0</v>
      </c>
      <c r="G1028" s="62">
        <v>2015</v>
      </c>
      <c r="H1028" s="62">
        <v>11932531.602295998</v>
      </c>
      <c r="I1028" s="62">
        <v>9241432.3056900017</v>
      </c>
      <c r="J1028" s="62">
        <v>2691099.3744879994</v>
      </c>
      <c r="K1028" s="62">
        <v>14857592.201903999</v>
      </c>
    </row>
    <row r="1029" spans="1:11">
      <c r="A1029" s="61" t="str">
        <f t="shared" si="16"/>
        <v>B2 wood energyEFSOS Total2020</v>
      </c>
      <c r="B1029" s="62">
        <v>1</v>
      </c>
      <c r="C1029" s="62" t="s">
        <v>138</v>
      </c>
      <c r="D1029" s="62">
        <v>0</v>
      </c>
      <c r="E1029" s="62" t="s">
        <v>140</v>
      </c>
      <c r="F1029" s="62">
        <v>0</v>
      </c>
      <c r="G1029" s="62">
        <v>2020</v>
      </c>
      <c r="H1029" s="62">
        <v>12334669.578005999</v>
      </c>
      <c r="I1029" s="62">
        <v>9551332.7697629966</v>
      </c>
      <c r="J1029" s="62">
        <v>2783336.3633980006</v>
      </c>
      <c r="K1029" s="62">
        <v>14847760.204591999</v>
      </c>
    </row>
    <row r="1030" spans="1:11">
      <c r="A1030" s="61" t="str">
        <f t="shared" si="16"/>
        <v>B2 wood energyEFSOS Total2025</v>
      </c>
      <c r="B1030" s="62">
        <v>1</v>
      </c>
      <c r="C1030" s="62" t="s">
        <v>138</v>
      </c>
      <c r="D1030" s="62">
        <v>0</v>
      </c>
      <c r="E1030" s="62" t="s">
        <v>140</v>
      </c>
      <c r="F1030" s="62">
        <v>0</v>
      </c>
      <c r="G1030" s="62">
        <v>2025</v>
      </c>
      <c r="H1030" s="62">
        <v>12711684.715700999</v>
      </c>
      <c r="I1030" s="62">
        <v>9842834.9415569995</v>
      </c>
      <c r="J1030" s="62">
        <v>2868849.4731179997</v>
      </c>
      <c r="K1030" s="62">
        <v>14913085.390626999</v>
      </c>
    </row>
    <row r="1031" spans="1:11">
      <c r="A1031" s="61" t="str">
        <f t="shared" si="16"/>
        <v>B2 wood energyEFSOS Total2030</v>
      </c>
      <c r="B1031" s="62">
        <v>1</v>
      </c>
      <c r="C1031" s="62" t="s">
        <v>138</v>
      </c>
      <c r="D1031" s="62">
        <v>0</v>
      </c>
      <c r="E1031" s="62" t="s">
        <v>140</v>
      </c>
      <c r="F1031" s="62">
        <v>0</v>
      </c>
      <c r="G1031" s="62">
        <v>2030</v>
      </c>
      <c r="H1031" s="62">
        <v>13099769.470463</v>
      </c>
      <c r="I1031" s="62">
        <v>10140813.563814001</v>
      </c>
      <c r="J1031" s="62">
        <v>2958955.2162899999</v>
      </c>
      <c r="K1031" s="62">
        <v>14993623.962160999</v>
      </c>
    </row>
    <row r="1032" spans="1:11">
      <c r="A1032" s="61" t="str">
        <f t="shared" si="16"/>
        <v>B2 biodiversityEFSOS Total2005</v>
      </c>
      <c r="B1032" s="62">
        <v>1</v>
      </c>
      <c r="C1032" s="62" t="s">
        <v>139</v>
      </c>
      <c r="D1032" s="62">
        <v>0</v>
      </c>
      <c r="E1032" s="62" t="s">
        <v>140</v>
      </c>
      <c r="F1032" s="62">
        <v>0</v>
      </c>
      <c r="G1032" s="62">
        <v>2005</v>
      </c>
      <c r="H1032" s="62">
        <v>10492318.741212001</v>
      </c>
      <c r="I1032" s="62">
        <v>8148474.5674200011</v>
      </c>
      <c r="J1032" s="62">
        <v>2343844.2459760001</v>
      </c>
      <c r="K1032" s="62">
        <v>13743933.208985999</v>
      </c>
    </row>
    <row r="1033" spans="1:11">
      <c r="A1033" s="61" t="str">
        <f t="shared" si="16"/>
        <v>B2 biodiversityEFSOS Total2010</v>
      </c>
      <c r="B1033" s="62">
        <v>1</v>
      </c>
      <c r="C1033" s="62" t="s">
        <v>139</v>
      </c>
      <c r="D1033" s="62">
        <v>0</v>
      </c>
      <c r="E1033" s="62" t="s">
        <v>140</v>
      </c>
      <c r="F1033" s="62">
        <v>0</v>
      </c>
      <c r="G1033" s="62">
        <v>2010</v>
      </c>
      <c r="H1033" s="62">
        <v>11380700.775146998</v>
      </c>
      <c r="I1033" s="62">
        <v>8812738.322591003</v>
      </c>
      <c r="J1033" s="62">
        <v>2567962.2179060001</v>
      </c>
      <c r="K1033" s="62">
        <v>14137445.989015</v>
      </c>
    </row>
    <row r="1034" spans="1:11">
      <c r="A1034" s="61" t="str">
        <f t="shared" si="16"/>
        <v>B2 biodiversityEFSOS Total2015</v>
      </c>
      <c r="B1034" s="62">
        <v>1</v>
      </c>
      <c r="C1034" s="62" t="s">
        <v>139</v>
      </c>
      <c r="D1034" s="62">
        <v>0</v>
      </c>
      <c r="E1034" s="62" t="s">
        <v>140</v>
      </c>
      <c r="F1034" s="62">
        <v>0</v>
      </c>
      <c r="G1034" s="62">
        <v>2015</v>
      </c>
      <c r="H1034" s="62">
        <v>11968863.384280002</v>
      </c>
      <c r="I1034" s="62">
        <v>9265598.9956890009</v>
      </c>
      <c r="J1034" s="62">
        <v>2703264.3636179999</v>
      </c>
      <c r="K1034" s="62">
        <v>14283502.471436998</v>
      </c>
    </row>
    <row r="1035" spans="1:11">
      <c r="A1035" s="61" t="str">
        <f t="shared" si="16"/>
        <v>B2 biodiversityEFSOS Total2020</v>
      </c>
      <c r="B1035" s="62">
        <v>1</v>
      </c>
      <c r="C1035" s="62" t="s">
        <v>139</v>
      </c>
      <c r="D1035" s="62">
        <v>0</v>
      </c>
      <c r="E1035" s="62" t="s">
        <v>140</v>
      </c>
      <c r="F1035" s="62">
        <v>0</v>
      </c>
      <c r="G1035" s="62">
        <v>2020</v>
      </c>
      <c r="H1035" s="62">
        <v>12668675.665286001</v>
      </c>
      <c r="I1035" s="62">
        <v>9801405.9038729984</v>
      </c>
      <c r="J1035" s="62">
        <v>2867269.5380119993</v>
      </c>
      <c r="K1035" s="62">
        <v>14407037.075197</v>
      </c>
    </row>
    <row r="1036" spans="1:11">
      <c r="A1036" s="61" t="str">
        <f t="shared" si="16"/>
        <v>B2 biodiversityEFSOS Total2025</v>
      </c>
      <c r="B1036" s="62">
        <v>1</v>
      </c>
      <c r="C1036" s="62" t="s">
        <v>139</v>
      </c>
      <c r="D1036" s="62">
        <v>0</v>
      </c>
      <c r="E1036" s="62" t="s">
        <v>140</v>
      </c>
      <c r="F1036" s="62">
        <v>0</v>
      </c>
      <c r="G1036" s="62">
        <v>2025</v>
      </c>
      <c r="H1036" s="62">
        <v>13406204.857912</v>
      </c>
      <c r="I1036" s="62">
        <v>10366887.794370998</v>
      </c>
      <c r="J1036" s="62">
        <v>3039316.2331999997</v>
      </c>
      <c r="K1036" s="62">
        <v>14564309.032718996</v>
      </c>
    </row>
    <row r="1037" spans="1:11">
      <c r="A1037" s="61" t="str">
        <f t="shared" si="16"/>
        <v>B2 biodiversityEFSOS Total2030</v>
      </c>
      <c r="B1037" s="62">
        <v>1</v>
      </c>
      <c r="C1037" s="62" t="s">
        <v>139</v>
      </c>
      <c r="D1037" s="62">
        <v>0</v>
      </c>
      <c r="E1037" s="62" t="s">
        <v>140</v>
      </c>
      <c r="F1037" s="62">
        <v>0</v>
      </c>
      <c r="G1037" s="62">
        <v>2030</v>
      </c>
      <c r="H1037" s="62">
        <v>14115479.959106</v>
      </c>
      <c r="I1037" s="62">
        <v>10908918.715282001</v>
      </c>
      <c r="J1037" s="62">
        <v>3206561.4887989997</v>
      </c>
      <c r="K1037" s="62">
        <v>14745365.495850995</v>
      </c>
    </row>
    <row r="1117" spans="1:11">
      <c r="A1117" s="62"/>
      <c r="B1117" s="62"/>
      <c r="C1117" s="62"/>
      <c r="D1117" s="62"/>
      <c r="E1117" s="62"/>
      <c r="F1117" s="62"/>
      <c r="G1117" s="62"/>
      <c r="H1117" s="62"/>
      <c r="I1117" s="62"/>
      <c r="J1117" s="62"/>
      <c r="K1117" s="62"/>
    </row>
    <row r="1118" spans="1:11">
      <c r="A1118" s="62"/>
      <c r="B1118" s="62"/>
      <c r="C1118" s="62"/>
      <c r="D1118" s="62"/>
      <c r="E1118" s="62"/>
      <c r="F1118" s="62"/>
      <c r="G1118" s="62"/>
      <c r="H1118" s="62"/>
      <c r="I1118" s="62"/>
      <c r="J1118" s="62"/>
      <c r="K1118" s="62"/>
    </row>
    <row r="1119" spans="1:11">
      <c r="A1119" s="62"/>
      <c r="B1119" s="62"/>
      <c r="C1119" s="62"/>
      <c r="D1119" s="62"/>
      <c r="E1119" s="62"/>
      <c r="F1119" s="62"/>
      <c r="G1119" s="62"/>
      <c r="H1119" s="62"/>
      <c r="I1119" s="62"/>
      <c r="J1119" s="62"/>
      <c r="K1119" s="62"/>
    </row>
    <row r="1120" spans="1:11">
      <c r="A1120" s="62"/>
      <c r="B1120" s="62"/>
      <c r="C1120" s="62"/>
      <c r="D1120" s="62"/>
      <c r="E1120" s="62"/>
      <c r="F1120" s="62"/>
      <c r="G1120" s="62"/>
      <c r="H1120" s="62"/>
      <c r="I1120" s="62"/>
      <c r="J1120" s="62"/>
      <c r="K1120" s="62"/>
    </row>
    <row r="1121" spans="1:11">
      <c r="A1121" s="62"/>
      <c r="B1121" s="62"/>
      <c r="C1121" s="62"/>
      <c r="D1121" s="62"/>
      <c r="E1121" s="62"/>
      <c r="F1121" s="62"/>
      <c r="G1121" s="62"/>
      <c r="H1121" s="62"/>
      <c r="I1121" s="62"/>
      <c r="J1121" s="62"/>
      <c r="K1121" s="62"/>
    </row>
    <row r="1122" spans="1:11">
      <c r="A1122" s="62"/>
      <c r="B1122" s="62"/>
      <c r="C1122" s="62"/>
      <c r="D1122" s="62"/>
      <c r="E1122" s="62"/>
      <c r="F1122" s="62"/>
      <c r="G1122" s="62"/>
      <c r="H1122" s="62"/>
      <c r="I1122" s="62"/>
      <c r="J1122" s="62"/>
      <c r="K1122" s="62"/>
    </row>
    <row r="1123" spans="1:11">
      <c r="A1123" s="62"/>
      <c r="B1123" s="62"/>
      <c r="C1123" s="62"/>
      <c r="D1123" s="62"/>
      <c r="E1123" s="62"/>
      <c r="F1123" s="62"/>
      <c r="G1123" s="62"/>
      <c r="H1123" s="62"/>
      <c r="I1123" s="62"/>
      <c r="J1123" s="62"/>
      <c r="K1123" s="62"/>
    </row>
    <row r="1124" spans="1:11">
      <c r="A1124" s="62"/>
      <c r="B1124" s="62"/>
      <c r="C1124" s="62"/>
      <c r="D1124" s="62"/>
      <c r="E1124" s="62"/>
      <c r="F1124" s="62"/>
      <c r="G1124" s="62"/>
      <c r="H1124" s="62"/>
      <c r="I1124" s="62"/>
      <c r="J1124" s="62"/>
      <c r="K1124" s="62"/>
    </row>
    <row r="1125" spans="1:11">
      <c r="A1125" s="62"/>
      <c r="B1125" s="62"/>
      <c r="C1125" s="62"/>
      <c r="D1125" s="62"/>
      <c r="E1125" s="62"/>
      <c r="F1125" s="62"/>
      <c r="G1125" s="62"/>
      <c r="H1125" s="62"/>
      <c r="I1125" s="62"/>
      <c r="J1125" s="62"/>
      <c r="K1125" s="62"/>
    </row>
    <row r="1126" spans="1:11">
      <c r="A1126" s="62"/>
      <c r="B1126" s="62"/>
      <c r="C1126" s="62"/>
      <c r="D1126" s="62"/>
      <c r="E1126" s="62"/>
      <c r="F1126" s="62"/>
      <c r="G1126" s="62"/>
      <c r="H1126" s="62"/>
      <c r="I1126" s="62"/>
      <c r="J1126" s="62"/>
      <c r="K1126" s="62"/>
    </row>
    <row r="1127" spans="1:11">
      <c r="A1127" s="62"/>
      <c r="B1127" s="62"/>
      <c r="C1127" s="62"/>
      <c r="D1127" s="62"/>
      <c r="E1127" s="62"/>
      <c r="F1127" s="62"/>
      <c r="G1127" s="62"/>
      <c r="H1127" s="62"/>
      <c r="I1127" s="62"/>
      <c r="J1127" s="62"/>
      <c r="K1127" s="62"/>
    </row>
    <row r="1128" spans="1:11">
      <c r="A1128" s="62"/>
      <c r="B1128" s="62"/>
      <c r="C1128" s="62"/>
      <c r="D1128" s="62"/>
      <c r="E1128" s="62"/>
      <c r="F1128" s="62"/>
      <c r="G1128" s="62"/>
      <c r="H1128" s="62"/>
      <c r="I1128" s="62"/>
      <c r="J1128" s="62"/>
      <c r="K1128" s="62"/>
    </row>
    <row r="1129" spans="1:11">
      <c r="A1129" s="62"/>
      <c r="B1129" s="62"/>
      <c r="C1129" s="62"/>
      <c r="D1129" s="62"/>
      <c r="E1129" s="62"/>
      <c r="F1129" s="62"/>
      <c r="G1129" s="62"/>
      <c r="H1129" s="62"/>
      <c r="I1129" s="62"/>
      <c r="J1129" s="62"/>
      <c r="K1129" s="62"/>
    </row>
    <row r="1130" spans="1:11">
      <c r="A1130" s="62"/>
      <c r="B1130" s="62"/>
      <c r="C1130" s="62"/>
      <c r="D1130" s="62"/>
      <c r="E1130" s="62"/>
      <c r="F1130" s="62"/>
      <c r="G1130" s="62"/>
      <c r="H1130" s="62"/>
      <c r="I1130" s="62"/>
      <c r="J1130" s="62"/>
      <c r="K1130" s="62"/>
    </row>
    <row r="1131" spans="1:11">
      <c r="A1131" s="62"/>
      <c r="B1131" s="62"/>
      <c r="C1131" s="62"/>
      <c r="D1131" s="62"/>
      <c r="E1131" s="62"/>
      <c r="F1131" s="62"/>
      <c r="G1131" s="62"/>
      <c r="H1131" s="62"/>
      <c r="I1131" s="62"/>
      <c r="J1131" s="62"/>
      <c r="K1131" s="62"/>
    </row>
    <row r="1132" spans="1:11">
      <c r="A1132" s="62"/>
      <c r="B1132" s="62"/>
      <c r="C1132" s="62"/>
      <c r="D1132" s="62"/>
      <c r="E1132" s="62"/>
      <c r="F1132" s="62"/>
      <c r="G1132" s="62"/>
      <c r="H1132" s="62"/>
      <c r="I1132" s="62"/>
      <c r="J1132" s="62"/>
      <c r="K1132" s="62"/>
    </row>
    <row r="1133" spans="1:11">
      <c r="A1133" s="62"/>
      <c r="B1133" s="62"/>
      <c r="C1133" s="62"/>
      <c r="D1133" s="62"/>
      <c r="E1133" s="62"/>
      <c r="F1133" s="62"/>
      <c r="G1133" s="62"/>
      <c r="H1133" s="62"/>
      <c r="I1133" s="62"/>
      <c r="J1133" s="62"/>
      <c r="K1133" s="62"/>
    </row>
    <row r="1134" spans="1:11">
      <c r="A1134" s="62"/>
      <c r="B1134" s="62"/>
      <c r="C1134" s="62"/>
      <c r="D1134" s="62"/>
      <c r="E1134" s="62"/>
      <c r="F1134" s="62"/>
      <c r="G1134" s="62"/>
      <c r="H1134" s="62"/>
      <c r="I1134" s="62"/>
      <c r="J1134" s="62"/>
      <c r="K1134" s="62"/>
    </row>
    <row r="1135" spans="1:11">
      <c r="A1135" s="62"/>
      <c r="B1135" s="62"/>
      <c r="C1135" s="62"/>
      <c r="D1135" s="62"/>
      <c r="E1135" s="62"/>
      <c r="F1135" s="62"/>
      <c r="G1135" s="62"/>
      <c r="H1135" s="62"/>
      <c r="I1135" s="62"/>
      <c r="J1135" s="62"/>
      <c r="K1135" s="62"/>
    </row>
    <row r="1136" spans="1:11">
      <c r="A1136" s="62"/>
      <c r="B1136" s="62"/>
      <c r="C1136" s="62"/>
      <c r="D1136" s="62"/>
      <c r="E1136" s="62"/>
      <c r="F1136" s="62"/>
      <c r="G1136" s="62"/>
      <c r="H1136" s="62"/>
      <c r="I1136" s="62"/>
      <c r="J1136" s="62"/>
      <c r="K1136" s="62"/>
    </row>
    <row r="1137" spans="1:11">
      <c r="A1137" s="62"/>
      <c r="B1137" s="62"/>
      <c r="C1137" s="62"/>
      <c r="D1137" s="62"/>
      <c r="E1137" s="62"/>
      <c r="F1137" s="62"/>
      <c r="G1137" s="62"/>
      <c r="H1137" s="62"/>
      <c r="I1137" s="62"/>
      <c r="J1137" s="62"/>
      <c r="K1137" s="62"/>
    </row>
    <row r="1138" spans="1:11">
      <c r="A1138" s="62"/>
      <c r="B1138" s="62"/>
      <c r="C1138" s="62"/>
      <c r="D1138" s="62"/>
      <c r="E1138" s="62"/>
      <c r="F1138" s="62"/>
      <c r="G1138" s="62"/>
      <c r="H1138" s="62"/>
      <c r="I1138" s="62"/>
      <c r="J1138" s="62"/>
      <c r="K1138" s="62"/>
    </row>
    <row r="1139" spans="1:11">
      <c r="A1139" s="62"/>
      <c r="B1139" s="62"/>
      <c r="C1139" s="62"/>
      <c r="D1139" s="62"/>
      <c r="E1139" s="62"/>
      <c r="F1139" s="62"/>
      <c r="G1139" s="62"/>
      <c r="H1139" s="62"/>
      <c r="I1139" s="62"/>
      <c r="J1139" s="62"/>
      <c r="K1139" s="62"/>
    </row>
    <row r="1140" spans="1:11">
      <c r="A1140" s="62"/>
      <c r="B1140" s="62"/>
      <c r="C1140" s="62"/>
      <c r="D1140" s="62"/>
      <c r="E1140" s="62"/>
      <c r="F1140" s="62"/>
      <c r="G1140" s="62"/>
      <c r="H1140" s="62"/>
      <c r="I1140" s="62"/>
      <c r="J1140" s="62"/>
      <c r="K1140" s="62"/>
    </row>
    <row r="1141" spans="1:11">
      <c r="A1141" s="62"/>
      <c r="B1141" s="62"/>
      <c r="C1141" s="62"/>
      <c r="D1141" s="62"/>
      <c r="E1141" s="62"/>
      <c r="F1141" s="62"/>
      <c r="G1141" s="62"/>
      <c r="H1141" s="62"/>
      <c r="I1141" s="62"/>
      <c r="J1141" s="62"/>
      <c r="K1141" s="62"/>
    </row>
    <row r="1142" spans="1:11">
      <c r="A1142" s="62"/>
      <c r="B1142" s="62"/>
      <c r="C1142" s="62"/>
      <c r="D1142" s="62"/>
      <c r="E1142" s="62"/>
      <c r="F1142" s="62"/>
      <c r="G1142" s="62"/>
      <c r="H1142" s="62"/>
      <c r="I1142" s="62"/>
      <c r="J1142" s="62"/>
      <c r="K1142" s="62"/>
    </row>
    <row r="1143" spans="1:11">
      <c r="A1143" s="62"/>
      <c r="B1143" s="62"/>
      <c r="C1143" s="62"/>
      <c r="D1143" s="62"/>
      <c r="E1143" s="62"/>
      <c r="F1143" s="62"/>
      <c r="G1143" s="62"/>
      <c r="H1143" s="62"/>
      <c r="I1143" s="62"/>
      <c r="J1143" s="62"/>
      <c r="K1143" s="62"/>
    </row>
    <row r="1144" spans="1:11">
      <c r="A1144" s="62"/>
      <c r="B1144" s="62"/>
      <c r="C1144" s="62"/>
      <c r="D1144" s="62"/>
      <c r="E1144" s="62"/>
      <c r="F1144" s="62"/>
      <c r="G1144" s="62"/>
      <c r="H1144" s="62"/>
      <c r="I1144" s="62"/>
      <c r="J1144" s="62"/>
      <c r="K1144" s="62"/>
    </row>
    <row r="1145" spans="1:11">
      <c r="A1145" s="62"/>
      <c r="B1145" s="62"/>
      <c r="C1145" s="62"/>
      <c r="D1145" s="62"/>
      <c r="E1145" s="62"/>
      <c r="F1145" s="62"/>
      <c r="G1145" s="62"/>
      <c r="H1145" s="62"/>
      <c r="I1145" s="62"/>
      <c r="J1145" s="62"/>
      <c r="K1145" s="62"/>
    </row>
    <row r="1146" spans="1:11">
      <c r="A1146" s="62"/>
      <c r="B1146" s="62"/>
      <c r="C1146" s="62"/>
      <c r="D1146" s="62"/>
      <c r="E1146" s="62"/>
      <c r="F1146" s="62"/>
      <c r="G1146" s="62"/>
      <c r="H1146" s="62"/>
      <c r="I1146" s="62"/>
      <c r="J1146" s="62"/>
      <c r="K1146" s="62"/>
    </row>
    <row r="1147" spans="1:11">
      <c r="A1147" s="62"/>
      <c r="B1147" s="62"/>
      <c r="C1147" s="62"/>
      <c r="D1147" s="62"/>
      <c r="E1147" s="62"/>
      <c r="F1147" s="62"/>
      <c r="G1147" s="62"/>
      <c r="H1147" s="62"/>
      <c r="I1147" s="62"/>
      <c r="J1147" s="62"/>
      <c r="K1147" s="62"/>
    </row>
    <row r="1148" spans="1:11">
      <c r="A1148" s="62"/>
      <c r="B1148" s="62"/>
      <c r="C1148" s="62"/>
      <c r="D1148" s="62"/>
      <c r="E1148" s="62"/>
      <c r="F1148" s="62"/>
      <c r="G1148" s="62"/>
      <c r="H1148" s="62"/>
      <c r="I1148" s="62"/>
      <c r="J1148" s="62"/>
      <c r="K1148" s="62"/>
    </row>
    <row r="1149" spans="1:11">
      <c r="A1149" s="62"/>
      <c r="B1149" s="62"/>
      <c r="C1149" s="62"/>
      <c r="D1149" s="62"/>
      <c r="E1149" s="62"/>
      <c r="F1149" s="62"/>
      <c r="G1149" s="62"/>
      <c r="H1149" s="62"/>
      <c r="I1149" s="62"/>
      <c r="J1149" s="62"/>
      <c r="K1149" s="62"/>
    </row>
    <row r="1150" spans="1:11">
      <c r="A1150" s="62"/>
      <c r="B1150" s="62"/>
      <c r="C1150" s="62"/>
      <c r="D1150" s="62"/>
      <c r="E1150" s="62"/>
      <c r="F1150" s="62"/>
      <c r="G1150" s="62"/>
      <c r="H1150" s="62"/>
      <c r="I1150" s="62"/>
      <c r="J1150" s="62"/>
      <c r="K1150" s="62"/>
    </row>
    <row r="1151" spans="1:11">
      <c r="A1151" s="62"/>
      <c r="B1151" s="62"/>
      <c r="C1151" s="62"/>
      <c r="D1151" s="62"/>
      <c r="E1151" s="62"/>
      <c r="F1151" s="62"/>
      <c r="G1151" s="62"/>
      <c r="H1151" s="62"/>
      <c r="I1151" s="62"/>
      <c r="J1151" s="62"/>
      <c r="K1151" s="62"/>
    </row>
    <row r="1152" spans="1:11">
      <c r="A1152" s="62"/>
      <c r="B1152" s="62"/>
      <c r="C1152" s="62"/>
      <c r="D1152" s="62"/>
      <c r="E1152" s="62"/>
      <c r="F1152" s="62"/>
      <c r="G1152" s="62"/>
      <c r="H1152" s="62"/>
      <c r="I1152" s="62"/>
      <c r="J1152" s="62"/>
      <c r="K1152" s="62"/>
    </row>
    <row r="1153" spans="1:11">
      <c r="A1153" s="62"/>
      <c r="B1153" s="62"/>
      <c r="C1153" s="62"/>
      <c r="D1153" s="62"/>
      <c r="E1153" s="62"/>
      <c r="F1153" s="62"/>
      <c r="G1153" s="62"/>
      <c r="H1153" s="62"/>
      <c r="I1153" s="62"/>
      <c r="J1153" s="62"/>
      <c r="K1153" s="62"/>
    </row>
    <row r="1154" spans="1:11">
      <c r="A1154" s="62"/>
      <c r="B1154" s="62"/>
      <c r="C1154" s="62"/>
      <c r="D1154" s="62"/>
      <c r="E1154" s="62"/>
      <c r="F1154" s="62"/>
      <c r="G1154" s="62"/>
      <c r="H1154" s="62"/>
      <c r="I1154" s="62"/>
      <c r="J1154" s="62"/>
      <c r="K1154" s="62"/>
    </row>
    <row r="1155" spans="1:11">
      <c r="A1155" s="62"/>
      <c r="B1155" s="62"/>
      <c r="C1155" s="62"/>
      <c r="D1155" s="62"/>
      <c r="E1155" s="62"/>
      <c r="F1155" s="62"/>
      <c r="G1155" s="62"/>
      <c r="H1155" s="62"/>
      <c r="I1155" s="62"/>
      <c r="J1155" s="62"/>
      <c r="K1155" s="62"/>
    </row>
    <row r="1156" spans="1:11">
      <c r="A1156" s="62"/>
      <c r="B1156" s="62"/>
      <c r="C1156" s="62"/>
      <c r="D1156" s="62"/>
      <c r="E1156" s="62"/>
      <c r="F1156" s="62"/>
      <c r="G1156" s="62"/>
      <c r="H1156" s="62"/>
      <c r="I1156" s="62"/>
      <c r="J1156" s="62"/>
      <c r="K1156" s="62"/>
    </row>
    <row r="1157" spans="1:11">
      <c r="A1157" s="62"/>
      <c r="B1157" s="62"/>
      <c r="C1157" s="62"/>
      <c r="D1157" s="62"/>
      <c r="E1157" s="62"/>
      <c r="F1157" s="62"/>
      <c r="G1157" s="62"/>
      <c r="H1157" s="62"/>
      <c r="I1157" s="62"/>
      <c r="J1157" s="62"/>
      <c r="K1157" s="62"/>
    </row>
    <row r="1158" spans="1:11">
      <c r="A1158" s="62"/>
      <c r="B1158" s="62"/>
      <c r="C1158" s="62"/>
      <c r="D1158" s="62"/>
      <c r="E1158" s="62"/>
      <c r="F1158" s="62"/>
      <c r="G1158" s="62"/>
      <c r="H1158" s="62"/>
      <c r="I1158" s="62"/>
      <c r="J1158" s="62"/>
      <c r="K1158" s="62"/>
    </row>
    <row r="1159" spans="1:11">
      <c r="A1159" s="62"/>
      <c r="B1159" s="62"/>
      <c r="C1159" s="62"/>
      <c r="D1159" s="62"/>
      <c r="E1159" s="62"/>
      <c r="F1159" s="62"/>
      <c r="G1159" s="62"/>
      <c r="H1159" s="62"/>
      <c r="I1159" s="62"/>
      <c r="J1159" s="62"/>
      <c r="K1159" s="62"/>
    </row>
    <row r="1160" spans="1:11">
      <c r="A1160" s="62"/>
      <c r="B1160" s="62"/>
      <c r="C1160" s="62"/>
      <c r="D1160" s="62"/>
      <c r="E1160" s="62"/>
      <c r="F1160" s="62"/>
      <c r="G1160" s="62"/>
      <c r="H1160" s="62"/>
      <c r="I1160" s="62"/>
      <c r="J1160" s="62"/>
      <c r="K1160" s="62"/>
    </row>
    <row r="1161" spans="1:11">
      <c r="A1161" s="62"/>
      <c r="B1161" s="62"/>
      <c r="C1161" s="62"/>
      <c r="D1161" s="62"/>
      <c r="E1161" s="62"/>
      <c r="F1161" s="62"/>
      <c r="G1161" s="62"/>
      <c r="H1161" s="62"/>
      <c r="I1161" s="62"/>
      <c r="J1161" s="62"/>
      <c r="K1161" s="62"/>
    </row>
    <row r="1162" spans="1:11">
      <c r="A1162" s="62"/>
      <c r="B1162" s="62"/>
      <c r="C1162" s="62"/>
      <c r="D1162" s="62"/>
      <c r="E1162" s="62"/>
      <c r="F1162" s="62"/>
      <c r="G1162" s="62"/>
      <c r="H1162" s="62"/>
      <c r="I1162" s="62"/>
      <c r="J1162" s="62"/>
      <c r="K1162" s="62"/>
    </row>
    <row r="1163" spans="1:11">
      <c r="A1163" s="62"/>
      <c r="B1163" s="62"/>
      <c r="C1163" s="62"/>
      <c r="D1163" s="62"/>
      <c r="E1163" s="62"/>
      <c r="F1163" s="62"/>
      <c r="G1163" s="62"/>
      <c r="H1163" s="62"/>
      <c r="I1163" s="62"/>
      <c r="J1163" s="62"/>
      <c r="K1163" s="62"/>
    </row>
    <row r="1164" spans="1:11">
      <c r="A1164" s="62"/>
      <c r="B1164" s="62"/>
      <c r="C1164" s="62"/>
      <c r="D1164" s="62"/>
      <c r="E1164" s="62"/>
      <c r="F1164" s="62"/>
      <c r="G1164" s="62"/>
      <c r="H1164" s="62"/>
      <c r="I1164" s="62"/>
      <c r="J1164" s="62"/>
      <c r="K1164" s="62"/>
    </row>
    <row r="1165" spans="1:11">
      <c r="A1165" s="62"/>
      <c r="B1165" s="62"/>
      <c r="C1165" s="62"/>
      <c r="D1165" s="62"/>
      <c r="E1165" s="62"/>
      <c r="F1165" s="62"/>
      <c r="G1165" s="62"/>
      <c r="H1165" s="62"/>
      <c r="I1165" s="62"/>
      <c r="J1165" s="62"/>
      <c r="K1165" s="62"/>
    </row>
    <row r="1166" spans="1:11">
      <c r="A1166" s="62"/>
      <c r="B1166" s="62"/>
      <c r="C1166" s="62"/>
      <c r="D1166" s="62"/>
      <c r="E1166" s="62"/>
      <c r="F1166" s="62"/>
      <c r="G1166" s="62"/>
      <c r="H1166" s="62"/>
      <c r="I1166" s="62"/>
      <c r="J1166" s="62"/>
      <c r="K1166" s="62"/>
    </row>
    <row r="1167" spans="1:11">
      <c r="A1167" s="62"/>
      <c r="B1167" s="62"/>
      <c r="C1167" s="62"/>
      <c r="D1167" s="62"/>
      <c r="E1167" s="62"/>
      <c r="F1167" s="62"/>
      <c r="G1167" s="62"/>
      <c r="H1167" s="62"/>
      <c r="I1167" s="62"/>
      <c r="J1167" s="62"/>
      <c r="K1167" s="62"/>
    </row>
    <row r="1168" spans="1:11">
      <c r="A1168" s="62"/>
      <c r="B1168" s="62"/>
      <c r="C1168" s="62"/>
      <c r="D1168" s="62"/>
      <c r="E1168" s="62"/>
      <c r="F1168" s="62"/>
      <c r="G1168" s="62"/>
      <c r="H1168" s="62"/>
      <c r="I1168" s="62"/>
      <c r="J1168" s="62"/>
      <c r="K1168" s="62"/>
    </row>
    <row r="1169" spans="1:11">
      <c r="A1169" s="62"/>
      <c r="B1169" s="62"/>
      <c r="C1169" s="62"/>
      <c r="D1169" s="62"/>
      <c r="E1169" s="62"/>
      <c r="F1169" s="62"/>
      <c r="G1169" s="62"/>
      <c r="H1169" s="62"/>
      <c r="I1169" s="62"/>
      <c r="J1169" s="62"/>
      <c r="K1169" s="62"/>
    </row>
    <row r="1170" spans="1:11">
      <c r="A1170" s="62"/>
      <c r="B1170" s="62"/>
      <c r="C1170" s="62"/>
      <c r="D1170" s="62"/>
      <c r="E1170" s="62"/>
      <c r="F1170" s="62"/>
      <c r="G1170" s="62"/>
      <c r="H1170" s="62"/>
      <c r="I1170" s="62"/>
      <c r="J1170" s="62"/>
      <c r="K1170" s="62"/>
    </row>
    <row r="1171" spans="1:11">
      <c r="A1171" s="62"/>
      <c r="B1171" s="62"/>
      <c r="C1171" s="62"/>
      <c r="D1171" s="62"/>
      <c r="E1171" s="62"/>
      <c r="F1171" s="62"/>
      <c r="G1171" s="62"/>
      <c r="H1171" s="62"/>
      <c r="I1171" s="62"/>
      <c r="J1171" s="62"/>
      <c r="K1171" s="62"/>
    </row>
    <row r="1172" spans="1:11">
      <c r="A1172" s="62"/>
      <c r="B1172" s="62"/>
      <c r="C1172" s="62"/>
      <c r="D1172" s="62"/>
      <c r="E1172" s="62"/>
      <c r="F1172" s="62"/>
      <c r="G1172" s="62"/>
      <c r="H1172" s="62"/>
      <c r="I1172" s="62"/>
      <c r="J1172" s="62"/>
      <c r="K1172" s="62"/>
    </row>
    <row r="1173" spans="1:11">
      <c r="A1173" s="62"/>
      <c r="B1173" s="62"/>
      <c r="C1173" s="62"/>
      <c r="D1173" s="62"/>
      <c r="E1173" s="62"/>
      <c r="F1173" s="62"/>
      <c r="G1173" s="62"/>
      <c r="H1173" s="62"/>
      <c r="I1173" s="62"/>
      <c r="J1173" s="62"/>
      <c r="K1173" s="62"/>
    </row>
    <row r="1174" spans="1:11">
      <c r="A1174" s="62"/>
      <c r="B1174" s="62"/>
      <c r="C1174" s="62"/>
      <c r="D1174" s="62"/>
      <c r="E1174" s="62"/>
      <c r="F1174" s="62"/>
      <c r="G1174" s="62"/>
      <c r="H1174" s="62"/>
      <c r="I1174" s="62"/>
      <c r="J1174" s="62"/>
      <c r="K1174" s="62"/>
    </row>
    <row r="1175" spans="1:11">
      <c r="A1175" s="62"/>
      <c r="B1175" s="62"/>
      <c r="C1175" s="62"/>
      <c r="D1175" s="62"/>
      <c r="E1175" s="62"/>
      <c r="F1175" s="62"/>
      <c r="G1175" s="62"/>
      <c r="H1175" s="62"/>
      <c r="I1175" s="62"/>
      <c r="J1175" s="62"/>
      <c r="K1175" s="62"/>
    </row>
    <row r="1176" spans="1:11">
      <c r="A1176" s="62"/>
      <c r="B1176" s="62"/>
      <c r="C1176" s="62"/>
      <c r="D1176" s="62"/>
      <c r="E1176" s="62"/>
      <c r="F1176" s="62"/>
      <c r="G1176" s="62"/>
      <c r="H1176" s="62"/>
      <c r="I1176" s="62"/>
      <c r="J1176" s="62"/>
      <c r="K1176" s="62"/>
    </row>
    <row r="1177" spans="1:11">
      <c r="A1177" s="62"/>
      <c r="B1177" s="62"/>
      <c r="C1177" s="62"/>
      <c r="D1177" s="62"/>
      <c r="E1177" s="62"/>
      <c r="F1177" s="62"/>
      <c r="G1177" s="62"/>
      <c r="H1177" s="62"/>
      <c r="I1177" s="62"/>
      <c r="J1177" s="62"/>
      <c r="K1177" s="62"/>
    </row>
    <row r="1178" spans="1:11">
      <c r="A1178" s="62"/>
      <c r="B1178" s="62"/>
      <c r="C1178" s="62"/>
      <c r="D1178" s="62"/>
      <c r="E1178" s="62"/>
      <c r="F1178" s="62"/>
      <c r="G1178" s="62"/>
      <c r="H1178" s="62"/>
      <c r="I1178" s="62"/>
      <c r="J1178" s="62"/>
      <c r="K1178" s="62"/>
    </row>
    <row r="1179" spans="1:11">
      <c r="A1179" s="62"/>
      <c r="B1179" s="62"/>
      <c r="C1179" s="62"/>
      <c r="D1179" s="62"/>
      <c r="E1179" s="62"/>
      <c r="F1179" s="62"/>
      <c r="G1179" s="62"/>
      <c r="H1179" s="62"/>
      <c r="I1179" s="62"/>
      <c r="J1179" s="62"/>
      <c r="K1179" s="62"/>
    </row>
    <row r="1180" spans="1:11">
      <c r="A1180" s="62"/>
      <c r="B1180" s="62"/>
      <c r="C1180" s="62"/>
      <c r="D1180" s="62"/>
      <c r="E1180" s="62"/>
      <c r="F1180" s="62"/>
      <c r="G1180" s="62"/>
      <c r="H1180" s="62"/>
      <c r="I1180" s="62"/>
      <c r="J1180" s="62"/>
      <c r="K1180" s="62"/>
    </row>
    <row r="1181" spans="1:11">
      <c r="A1181" s="62"/>
      <c r="B1181" s="62"/>
      <c r="C1181" s="62"/>
      <c r="D1181" s="62"/>
      <c r="E1181" s="62"/>
      <c r="F1181" s="62"/>
      <c r="G1181" s="62"/>
      <c r="H1181" s="62"/>
      <c r="I1181" s="62"/>
      <c r="J1181" s="62"/>
      <c r="K1181" s="62"/>
    </row>
    <row r="1182" spans="1:11">
      <c r="A1182" s="62"/>
      <c r="B1182" s="62"/>
      <c r="C1182" s="62"/>
      <c r="D1182" s="62"/>
      <c r="E1182" s="62"/>
      <c r="F1182" s="62"/>
      <c r="G1182" s="62"/>
      <c r="H1182" s="62"/>
      <c r="I1182" s="62"/>
      <c r="J1182" s="62"/>
      <c r="K1182" s="62"/>
    </row>
    <row r="1183" spans="1:11">
      <c r="A1183" s="62"/>
      <c r="B1183" s="62"/>
      <c r="C1183" s="62"/>
      <c r="D1183" s="62"/>
      <c r="E1183" s="62"/>
      <c r="F1183" s="62"/>
      <c r="G1183" s="62"/>
      <c r="H1183" s="62"/>
      <c r="I1183" s="62"/>
      <c r="J1183" s="62"/>
      <c r="K1183" s="62"/>
    </row>
    <row r="1184" spans="1:11">
      <c r="A1184" s="62"/>
      <c r="B1184" s="62"/>
      <c r="C1184" s="62"/>
      <c r="D1184" s="62"/>
      <c r="E1184" s="62"/>
      <c r="F1184" s="62"/>
      <c r="G1184" s="62"/>
      <c r="H1184" s="62"/>
      <c r="I1184" s="62"/>
      <c r="J1184" s="62"/>
      <c r="K1184" s="62"/>
    </row>
    <row r="1185" spans="1:11">
      <c r="A1185" s="62"/>
      <c r="B1185" s="62"/>
      <c r="C1185" s="62"/>
      <c r="D1185" s="62"/>
      <c r="E1185" s="62"/>
      <c r="F1185" s="62"/>
      <c r="G1185" s="62"/>
      <c r="H1185" s="62"/>
      <c r="I1185" s="62"/>
      <c r="J1185" s="62"/>
      <c r="K1185" s="62"/>
    </row>
    <row r="1186" spans="1:11">
      <c r="A1186" s="62"/>
      <c r="B1186" s="62"/>
      <c r="C1186" s="62"/>
      <c r="D1186" s="62"/>
      <c r="E1186" s="62"/>
      <c r="F1186" s="62"/>
      <c r="G1186" s="62"/>
      <c r="H1186" s="62"/>
      <c r="I1186" s="62"/>
      <c r="J1186" s="62"/>
      <c r="K1186" s="62"/>
    </row>
    <row r="1187" spans="1:11">
      <c r="A1187" s="62"/>
      <c r="B1187" s="62"/>
      <c r="C1187" s="62"/>
      <c r="D1187" s="62"/>
      <c r="E1187" s="62"/>
      <c r="F1187" s="62"/>
      <c r="G1187" s="62"/>
      <c r="H1187" s="62"/>
      <c r="I1187" s="62"/>
      <c r="J1187" s="62"/>
      <c r="K1187" s="62"/>
    </row>
    <row r="1188" spans="1:11">
      <c r="A1188" s="62"/>
      <c r="B1188" s="62"/>
      <c r="C1188" s="62"/>
      <c r="D1188" s="62"/>
      <c r="E1188" s="62"/>
      <c r="F1188" s="62"/>
      <c r="G1188" s="62"/>
      <c r="H1188" s="62"/>
      <c r="I1188" s="62"/>
      <c r="J1188" s="62"/>
      <c r="K1188" s="62"/>
    </row>
    <row r="1189" spans="1:11">
      <c r="A1189" s="62"/>
      <c r="B1189" s="62"/>
      <c r="C1189" s="62"/>
      <c r="D1189" s="62"/>
      <c r="E1189" s="62"/>
      <c r="F1189" s="62"/>
      <c r="G1189" s="62"/>
      <c r="H1189" s="62"/>
      <c r="I1189" s="62"/>
      <c r="J1189" s="62"/>
      <c r="K1189" s="62"/>
    </row>
    <row r="1190" spans="1:11">
      <c r="A1190" s="62"/>
      <c r="B1190" s="62"/>
      <c r="C1190" s="62"/>
      <c r="D1190" s="62"/>
      <c r="E1190" s="62"/>
      <c r="F1190" s="62"/>
      <c r="G1190" s="62"/>
      <c r="H1190" s="62"/>
      <c r="I1190" s="62"/>
      <c r="J1190" s="62"/>
      <c r="K1190" s="62"/>
    </row>
    <row r="1191" spans="1:11">
      <c r="A1191" s="62"/>
      <c r="B1191" s="62"/>
      <c r="C1191" s="62"/>
      <c r="D1191" s="62"/>
      <c r="E1191" s="62"/>
      <c r="F1191" s="62"/>
      <c r="G1191" s="62"/>
      <c r="H1191" s="62"/>
      <c r="I1191" s="62"/>
      <c r="J1191" s="62"/>
      <c r="K1191" s="62"/>
    </row>
    <row r="1192" spans="1:11">
      <c r="A1192" s="62"/>
      <c r="B1192" s="62"/>
      <c r="C1192" s="62"/>
      <c r="D1192" s="62"/>
      <c r="E1192" s="62"/>
      <c r="F1192" s="62"/>
      <c r="G1192" s="62"/>
      <c r="H1192" s="62"/>
      <c r="I1192" s="62"/>
      <c r="J1192" s="62"/>
      <c r="K1192" s="62"/>
    </row>
    <row r="1193" spans="1:11">
      <c r="A1193" s="62"/>
      <c r="B1193" s="62"/>
      <c r="C1193" s="62"/>
      <c r="D1193" s="62"/>
      <c r="E1193" s="62"/>
      <c r="F1193" s="62"/>
      <c r="G1193" s="62"/>
      <c r="H1193" s="62"/>
      <c r="I1193" s="62"/>
      <c r="J1193" s="62"/>
      <c r="K1193" s="62"/>
    </row>
    <row r="1194" spans="1:11">
      <c r="A1194" s="62"/>
      <c r="B1194" s="62"/>
      <c r="C1194" s="62"/>
      <c r="D1194" s="62"/>
      <c r="E1194" s="62"/>
      <c r="F1194" s="62"/>
      <c r="G1194" s="62"/>
      <c r="H1194" s="62"/>
      <c r="I1194" s="62"/>
      <c r="J1194" s="62"/>
      <c r="K1194" s="62"/>
    </row>
    <row r="1195" spans="1:11">
      <c r="A1195" s="62"/>
      <c r="B1195" s="62"/>
      <c r="C1195" s="62"/>
      <c r="D1195" s="62"/>
      <c r="E1195" s="62"/>
      <c r="F1195" s="62"/>
      <c r="G1195" s="62"/>
      <c r="H1195" s="62"/>
      <c r="I1195" s="62"/>
      <c r="J1195" s="62"/>
      <c r="K1195" s="62"/>
    </row>
    <row r="1196" spans="1:11">
      <c r="A1196" s="62"/>
      <c r="B1196" s="62"/>
      <c r="C1196" s="62"/>
      <c r="D1196" s="62"/>
      <c r="E1196" s="62"/>
      <c r="F1196" s="62"/>
      <c r="G1196" s="62"/>
      <c r="H1196" s="62"/>
      <c r="I1196" s="62"/>
      <c r="J1196" s="62"/>
      <c r="K1196" s="62"/>
    </row>
    <row r="1197" spans="1:11">
      <c r="A1197" s="62"/>
      <c r="B1197" s="62"/>
      <c r="C1197" s="62"/>
      <c r="D1197" s="62"/>
      <c r="E1197" s="62"/>
      <c r="F1197" s="62"/>
      <c r="G1197" s="62"/>
      <c r="H1197" s="62"/>
      <c r="I1197" s="62"/>
      <c r="J1197" s="62"/>
      <c r="K1197" s="62"/>
    </row>
    <row r="1198" spans="1:11">
      <c r="A1198" s="62"/>
      <c r="B1198" s="62"/>
      <c r="C1198" s="62"/>
      <c r="D1198" s="62"/>
      <c r="E1198" s="62"/>
      <c r="F1198" s="62"/>
      <c r="G1198" s="62"/>
      <c r="H1198" s="62"/>
      <c r="I1198" s="62"/>
      <c r="J1198" s="62"/>
      <c r="K1198" s="62"/>
    </row>
    <row r="1199" spans="1:11">
      <c r="A1199" s="62"/>
      <c r="B1199" s="62"/>
      <c r="C1199" s="62"/>
      <c r="D1199" s="62"/>
      <c r="E1199" s="62"/>
      <c r="F1199" s="62"/>
      <c r="G1199" s="62"/>
      <c r="H1199" s="62"/>
      <c r="I1199" s="62"/>
      <c r="J1199" s="62"/>
      <c r="K1199" s="62"/>
    </row>
    <row r="1200" spans="1:11">
      <c r="A1200" s="62"/>
      <c r="B1200" s="62"/>
      <c r="C1200" s="62"/>
      <c r="D1200" s="62"/>
      <c r="E1200" s="62"/>
      <c r="F1200" s="62"/>
      <c r="G1200" s="62"/>
      <c r="H1200" s="62"/>
      <c r="I1200" s="62"/>
      <c r="J1200" s="62"/>
      <c r="K1200" s="62"/>
    </row>
    <row r="1201" spans="1:11">
      <c r="A1201" s="62"/>
      <c r="B1201" s="62"/>
      <c r="C1201" s="62"/>
      <c r="D1201" s="62"/>
      <c r="E1201" s="62"/>
      <c r="F1201" s="62"/>
      <c r="G1201" s="62"/>
      <c r="H1201" s="62"/>
      <c r="I1201" s="62"/>
      <c r="J1201" s="62"/>
      <c r="K1201" s="62"/>
    </row>
    <row r="1202" spans="1:11">
      <c r="A1202" s="62"/>
      <c r="B1202" s="62"/>
      <c r="C1202" s="62"/>
      <c r="D1202" s="62"/>
      <c r="E1202" s="62"/>
      <c r="F1202" s="62"/>
      <c r="G1202" s="62"/>
      <c r="H1202" s="62"/>
      <c r="I1202" s="62"/>
      <c r="J1202" s="62"/>
      <c r="K1202" s="62"/>
    </row>
    <row r="1203" spans="1:11">
      <c r="A1203" s="62"/>
      <c r="B1203" s="62"/>
      <c r="C1203" s="62"/>
      <c r="D1203" s="62"/>
      <c r="E1203" s="62"/>
      <c r="F1203" s="62"/>
      <c r="G1203" s="62"/>
      <c r="H1203" s="62"/>
      <c r="I1203" s="62"/>
      <c r="J1203" s="62"/>
      <c r="K1203" s="62"/>
    </row>
    <row r="1204" spans="1:11">
      <c r="A1204" s="62"/>
      <c r="B1204" s="62"/>
      <c r="C1204" s="62"/>
      <c r="D1204" s="62"/>
      <c r="E1204" s="62"/>
      <c r="F1204" s="62"/>
      <c r="G1204" s="62"/>
      <c r="H1204" s="62"/>
      <c r="I1204" s="62"/>
      <c r="J1204" s="62"/>
      <c r="K1204" s="62"/>
    </row>
    <row r="1205" spans="1:11">
      <c r="A1205" s="62"/>
      <c r="B1205" s="62"/>
      <c r="C1205" s="62"/>
      <c r="D1205" s="62"/>
      <c r="E1205" s="62"/>
      <c r="F1205" s="62"/>
      <c r="G1205" s="62"/>
      <c r="H1205" s="62"/>
      <c r="I1205" s="62"/>
      <c r="J1205" s="62"/>
      <c r="K1205" s="62"/>
    </row>
    <row r="1206" spans="1:11">
      <c r="A1206" s="62"/>
      <c r="B1206" s="62"/>
      <c r="C1206" s="62"/>
      <c r="D1206" s="62"/>
      <c r="E1206" s="62"/>
      <c r="F1206" s="62"/>
      <c r="G1206" s="62"/>
      <c r="H1206" s="62"/>
      <c r="I1206" s="62"/>
      <c r="J1206" s="62"/>
      <c r="K1206" s="62"/>
    </row>
    <row r="1207" spans="1:11">
      <c r="A1207" s="62"/>
      <c r="B1207" s="62"/>
      <c r="C1207" s="62"/>
      <c r="D1207" s="62"/>
      <c r="E1207" s="62"/>
      <c r="F1207" s="62"/>
      <c r="G1207" s="62"/>
      <c r="H1207" s="62"/>
      <c r="I1207" s="62"/>
      <c r="J1207" s="62"/>
      <c r="K1207" s="62"/>
    </row>
    <row r="1208" spans="1:11">
      <c r="A1208" s="62"/>
      <c r="B1208" s="62"/>
      <c r="C1208" s="62"/>
      <c r="D1208" s="62"/>
      <c r="E1208" s="62"/>
      <c r="F1208" s="62"/>
      <c r="G1208" s="62"/>
      <c r="H1208" s="62"/>
      <c r="I1208" s="62"/>
      <c r="J1208" s="62"/>
      <c r="K1208" s="62"/>
    </row>
    <row r="1209" spans="1:11">
      <c r="A1209" s="62"/>
      <c r="B1209" s="62"/>
      <c r="C1209" s="62"/>
      <c r="D1209" s="62"/>
      <c r="E1209" s="62"/>
      <c r="F1209" s="62"/>
      <c r="G1209" s="62"/>
      <c r="H1209" s="62"/>
      <c r="I1209" s="62"/>
      <c r="J1209" s="62"/>
      <c r="K1209" s="62"/>
    </row>
    <row r="1210" spans="1:11">
      <c r="A1210" s="62"/>
      <c r="B1210" s="62"/>
      <c r="C1210" s="62"/>
      <c r="D1210" s="62"/>
      <c r="E1210" s="62"/>
      <c r="F1210" s="62"/>
      <c r="G1210" s="62"/>
      <c r="H1210" s="62"/>
      <c r="I1210" s="62"/>
      <c r="J1210" s="62"/>
      <c r="K1210" s="62"/>
    </row>
    <row r="1211" spans="1:11">
      <c r="A1211" s="62"/>
      <c r="B1211" s="62"/>
      <c r="C1211" s="62"/>
      <c r="D1211" s="62"/>
      <c r="E1211" s="62"/>
      <c r="F1211" s="62"/>
      <c r="G1211" s="62"/>
      <c r="H1211" s="62"/>
      <c r="I1211" s="62"/>
      <c r="J1211" s="62"/>
      <c r="K1211" s="62"/>
    </row>
    <row r="1212" spans="1:11">
      <c r="A1212" s="62"/>
      <c r="B1212" s="62"/>
      <c r="C1212" s="62"/>
      <c r="D1212" s="62"/>
      <c r="E1212" s="62"/>
      <c r="F1212" s="62"/>
      <c r="G1212" s="62"/>
      <c r="H1212" s="62"/>
      <c r="I1212" s="62"/>
      <c r="J1212" s="62"/>
      <c r="K1212" s="62"/>
    </row>
    <row r="1213" spans="1:11">
      <c r="A1213" s="62"/>
      <c r="B1213" s="62"/>
      <c r="C1213" s="62"/>
      <c r="D1213" s="62"/>
      <c r="E1213" s="62"/>
      <c r="F1213" s="62"/>
      <c r="G1213" s="62"/>
      <c r="H1213" s="62"/>
      <c r="I1213" s="62"/>
      <c r="J1213" s="62"/>
      <c r="K1213" s="62"/>
    </row>
    <row r="1214" spans="1:11">
      <c r="A1214" s="62"/>
      <c r="B1214" s="62"/>
      <c r="C1214" s="62"/>
      <c r="D1214" s="62"/>
      <c r="E1214" s="62"/>
      <c r="F1214" s="62"/>
      <c r="G1214" s="62"/>
      <c r="H1214" s="62"/>
      <c r="I1214" s="62"/>
      <c r="J1214" s="62"/>
      <c r="K1214" s="62"/>
    </row>
    <row r="1215" spans="1:11">
      <c r="A1215" s="62"/>
      <c r="B1215" s="62"/>
      <c r="C1215" s="62"/>
      <c r="D1215" s="62"/>
      <c r="E1215" s="62"/>
      <c r="F1215" s="62"/>
      <c r="G1215" s="62"/>
      <c r="H1215" s="62"/>
      <c r="I1215" s="62"/>
      <c r="J1215" s="62"/>
      <c r="K1215" s="62"/>
    </row>
    <row r="1216" spans="1:11">
      <c r="A1216" s="62"/>
      <c r="B1216" s="62"/>
      <c r="C1216" s="62"/>
      <c r="D1216" s="62"/>
      <c r="E1216" s="62"/>
      <c r="F1216" s="62"/>
      <c r="G1216" s="62"/>
      <c r="H1216" s="62"/>
      <c r="I1216" s="62"/>
      <c r="J1216" s="62"/>
      <c r="K1216" s="62"/>
    </row>
    <row r="1217" spans="1:11">
      <c r="A1217" s="62"/>
      <c r="B1217" s="62"/>
      <c r="C1217" s="62"/>
      <c r="D1217" s="62"/>
      <c r="E1217" s="62"/>
      <c r="F1217" s="62"/>
      <c r="G1217" s="62"/>
      <c r="H1217" s="62"/>
      <c r="I1217" s="62"/>
      <c r="J1217" s="62"/>
      <c r="K1217" s="62"/>
    </row>
    <row r="1218" spans="1:11">
      <c r="A1218" s="62"/>
      <c r="B1218" s="62"/>
      <c r="C1218" s="62"/>
      <c r="D1218" s="62"/>
      <c r="E1218" s="62"/>
      <c r="F1218" s="62"/>
      <c r="G1218" s="62"/>
      <c r="H1218" s="62"/>
      <c r="I1218" s="62"/>
      <c r="J1218" s="62"/>
      <c r="K1218" s="62"/>
    </row>
    <row r="1219" spans="1:11">
      <c r="A1219" s="62"/>
      <c r="B1219" s="62"/>
      <c r="C1219" s="62"/>
      <c r="D1219" s="62"/>
      <c r="E1219" s="62"/>
      <c r="F1219" s="62"/>
      <c r="G1219" s="62"/>
      <c r="H1219" s="62"/>
      <c r="I1219" s="62"/>
      <c r="J1219" s="62"/>
      <c r="K1219" s="62"/>
    </row>
    <row r="1220" spans="1:11">
      <c r="A1220" s="62"/>
      <c r="B1220" s="62"/>
      <c r="C1220" s="62"/>
      <c r="D1220" s="62"/>
      <c r="E1220" s="62"/>
      <c r="F1220" s="62"/>
      <c r="G1220" s="62"/>
      <c r="H1220" s="62"/>
      <c r="I1220" s="62"/>
      <c r="J1220" s="62"/>
      <c r="K1220" s="62"/>
    </row>
    <row r="1221" spans="1:11">
      <c r="A1221" s="62"/>
      <c r="B1221" s="62"/>
      <c r="C1221" s="62"/>
      <c r="D1221" s="62"/>
      <c r="E1221" s="62"/>
      <c r="F1221" s="62"/>
      <c r="G1221" s="62"/>
      <c r="H1221" s="62"/>
      <c r="I1221" s="62"/>
      <c r="J1221" s="62"/>
      <c r="K1221" s="62"/>
    </row>
    <row r="1222" spans="1:11">
      <c r="A1222" s="62"/>
      <c r="B1222" s="62"/>
      <c r="C1222" s="62"/>
      <c r="D1222" s="62"/>
      <c r="E1222" s="62"/>
      <c r="F1222" s="62"/>
      <c r="G1222" s="62"/>
      <c r="H1222" s="62"/>
      <c r="I1222" s="62"/>
      <c r="J1222" s="62"/>
      <c r="K1222" s="62"/>
    </row>
    <row r="1223" spans="1:11">
      <c r="A1223" s="62"/>
      <c r="B1223" s="62"/>
      <c r="C1223" s="62"/>
      <c r="D1223" s="62"/>
      <c r="E1223" s="62"/>
      <c r="F1223" s="62"/>
      <c r="G1223" s="62"/>
      <c r="H1223" s="62"/>
      <c r="I1223" s="62"/>
      <c r="J1223" s="62"/>
      <c r="K1223" s="62"/>
    </row>
    <row r="1224" spans="1:11">
      <c r="A1224" s="62"/>
      <c r="B1224" s="62"/>
      <c r="C1224" s="62"/>
      <c r="D1224" s="62"/>
      <c r="E1224" s="62"/>
      <c r="F1224" s="62"/>
      <c r="G1224" s="62"/>
      <c r="H1224" s="62"/>
      <c r="I1224" s="62"/>
      <c r="J1224" s="62"/>
      <c r="K1224" s="62"/>
    </row>
    <row r="1225" spans="1:11">
      <c r="A1225" s="62"/>
      <c r="B1225" s="62"/>
      <c r="C1225" s="62"/>
      <c r="D1225" s="62"/>
      <c r="E1225" s="62"/>
      <c r="F1225" s="62"/>
      <c r="G1225" s="62"/>
      <c r="H1225" s="62"/>
      <c r="I1225" s="62"/>
      <c r="J1225" s="62"/>
      <c r="K1225" s="62"/>
    </row>
    <row r="1226" spans="1:11">
      <c r="A1226" s="62"/>
      <c r="B1226" s="62"/>
      <c r="C1226" s="62"/>
      <c r="D1226" s="62"/>
      <c r="E1226" s="62"/>
      <c r="F1226" s="62"/>
      <c r="G1226" s="62"/>
      <c r="H1226" s="62"/>
      <c r="I1226" s="62"/>
      <c r="J1226" s="62"/>
      <c r="K1226" s="62"/>
    </row>
    <row r="1227" spans="1:11">
      <c r="A1227" s="62"/>
      <c r="B1227" s="62"/>
      <c r="C1227" s="62"/>
      <c r="D1227" s="62"/>
      <c r="E1227" s="62"/>
      <c r="F1227" s="62"/>
      <c r="G1227" s="62"/>
      <c r="H1227" s="62"/>
      <c r="I1227" s="62"/>
      <c r="J1227" s="62"/>
      <c r="K1227" s="62"/>
    </row>
    <row r="1228" spans="1:11">
      <c r="A1228" s="62"/>
      <c r="B1228" s="62"/>
      <c r="C1228" s="62"/>
      <c r="D1228" s="62"/>
      <c r="E1228" s="62"/>
      <c r="F1228" s="62"/>
      <c r="G1228" s="62"/>
      <c r="H1228" s="62"/>
      <c r="I1228" s="62"/>
      <c r="J1228" s="62"/>
      <c r="K1228" s="62"/>
    </row>
    <row r="1229" spans="1:11">
      <c r="A1229" s="62"/>
      <c r="B1229" s="62"/>
      <c r="C1229" s="62"/>
      <c r="D1229" s="62"/>
      <c r="E1229" s="62"/>
      <c r="F1229" s="62"/>
      <c r="G1229" s="62"/>
      <c r="H1229" s="62"/>
      <c r="I1229" s="62"/>
      <c r="J1229" s="62"/>
      <c r="K1229" s="62"/>
    </row>
    <row r="1230" spans="1:11">
      <c r="A1230" s="62"/>
      <c r="B1230" s="62"/>
      <c r="C1230" s="62"/>
      <c r="D1230" s="62"/>
      <c r="E1230" s="62"/>
      <c r="F1230" s="62"/>
      <c r="G1230" s="62"/>
      <c r="H1230" s="62"/>
      <c r="I1230" s="62"/>
      <c r="J1230" s="62"/>
      <c r="K1230" s="62"/>
    </row>
    <row r="1231" spans="1:11">
      <c r="A1231" s="62"/>
      <c r="B1231" s="62"/>
      <c r="C1231" s="62"/>
      <c r="D1231" s="62"/>
      <c r="E1231" s="62"/>
      <c r="F1231" s="62"/>
      <c r="G1231" s="62"/>
      <c r="H1231" s="62"/>
      <c r="I1231" s="62"/>
      <c r="J1231" s="62"/>
      <c r="K1231" s="62"/>
    </row>
    <row r="1232" spans="1:11">
      <c r="A1232" s="62"/>
      <c r="B1232" s="62"/>
      <c r="C1232" s="62"/>
      <c r="D1232" s="62"/>
      <c r="E1232" s="62"/>
      <c r="F1232" s="62"/>
      <c r="G1232" s="62"/>
      <c r="H1232" s="62"/>
      <c r="I1232" s="62"/>
      <c r="J1232" s="62"/>
      <c r="K1232" s="62"/>
    </row>
    <row r="1233" spans="1:11">
      <c r="A1233" s="62"/>
      <c r="B1233" s="62"/>
      <c r="C1233" s="62"/>
      <c r="D1233" s="62"/>
      <c r="E1233" s="62"/>
      <c r="F1233" s="62"/>
      <c r="G1233" s="62"/>
      <c r="H1233" s="62"/>
      <c r="I1233" s="62"/>
      <c r="J1233" s="62"/>
      <c r="K1233" s="62"/>
    </row>
    <row r="1234" spans="1:11">
      <c r="A1234" s="62"/>
      <c r="B1234" s="62"/>
      <c r="C1234" s="62"/>
      <c r="D1234" s="62"/>
      <c r="E1234" s="62"/>
      <c r="F1234" s="62"/>
      <c r="G1234" s="62"/>
      <c r="H1234" s="62"/>
      <c r="I1234" s="62"/>
      <c r="J1234" s="62"/>
      <c r="K1234" s="62"/>
    </row>
    <row r="1235" spans="1:11">
      <c r="A1235" s="62"/>
      <c r="B1235" s="62"/>
      <c r="C1235" s="62"/>
      <c r="D1235" s="62"/>
      <c r="E1235" s="62"/>
      <c r="F1235" s="62"/>
      <c r="G1235" s="62"/>
      <c r="H1235" s="62"/>
      <c r="I1235" s="62"/>
      <c r="J1235" s="62"/>
      <c r="K1235" s="62"/>
    </row>
    <row r="1236" spans="1:11">
      <c r="A1236" s="62"/>
      <c r="B1236" s="62"/>
      <c r="C1236" s="62"/>
      <c r="D1236" s="62"/>
      <c r="E1236" s="62"/>
      <c r="F1236" s="62"/>
      <c r="G1236" s="62"/>
      <c r="H1236" s="62"/>
      <c r="I1236" s="62"/>
      <c r="J1236" s="62"/>
      <c r="K1236" s="62"/>
    </row>
    <row r="1237" spans="1:11">
      <c r="A1237" s="62"/>
      <c r="B1237" s="62"/>
      <c r="C1237" s="62"/>
      <c r="D1237" s="62"/>
      <c r="E1237" s="62"/>
      <c r="F1237" s="62"/>
      <c r="G1237" s="62"/>
      <c r="H1237" s="62"/>
      <c r="I1237" s="62"/>
      <c r="J1237" s="62"/>
      <c r="K1237" s="62"/>
    </row>
    <row r="1238" spans="1:11">
      <c r="A1238" s="62"/>
      <c r="B1238" s="62"/>
      <c r="C1238" s="62"/>
      <c r="D1238" s="62"/>
      <c r="E1238" s="62"/>
      <c r="F1238" s="62"/>
      <c r="G1238" s="62"/>
      <c r="H1238" s="62"/>
      <c r="I1238" s="62"/>
      <c r="J1238" s="62"/>
      <c r="K1238" s="62"/>
    </row>
    <row r="1239" spans="1:11">
      <c r="A1239" s="62"/>
      <c r="B1239" s="62"/>
      <c r="C1239" s="62"/>
      <c r="D1239" s="62"/>
      <c r="E1239" s="62"/>
      <c r="F1239" s="62"/>
      <c r="G1239" s="62"/>
      <c r="H1239" s="62"/>
      <c r="I1239" s="62"/>
      <c r="J1239" s="62"/>
      <c r="K1239" s="62"/>
    </row>
    <row r="1240" spans="1:11">
      <c r="A1240" s="62"/>
      <c r="B1240" s="62"/>
      <c r="C1240" s="62"/>
      <c r="D1240" s="62"/>
      <c r="E1240" s="62"/>
      <c r="F1240" s="62"/>
      <c r="G1240" s="62"/>
      <c r="H1240" s="62"/>
      <c r="I1240" s="62"/>
      <c r="J1240" s="62"/>
      <c r="K1240" s="62"/>
    </row>
    <row r="1241" spans="1:11">
      <c r="A1241" s="62"/>
      <c r="B1241" s="62"/>
      <c r="C1241" s="62"/>
      <c r="D1241" s="62"/>
      <c r="E1241" s="62"/>
      <c r="F1241" s="62"/>
      <c r="G1241" s="62"/>
      <c r="H1241" s="62"/>
      <c r="I1241" s="62"/>
      <c r="J1241" s="62"/>
      <c r="K1241" s="62"/>
    </row>
    <row r="1242" spans="1:11">
      <c r="A1242" s="62"/>
      <c r="B1242" s="62"/>
      <c r="C1242" s="62"/>
      <c r="D1242" s="62"/>
      <c r="E1242" s="62"/>
      <c r="F1242" s="62"/>
      <c r="G1242" s="62"/>
      <c r="H1242" s="62"/>
      <c r="I1242" s="62"/>
      <c r="J1242" s="62"/>
      <c r="K1242" s="62"/>
    </row>
    <row r="1243" spans="1:11">
      <c r="A1243" s="62"/>
      <c r="B1243" s="62"/>
      <c r="C1243" s="62"/>
      <c r="D1243" s="62"/>
      <c r="E1243" s="62"/>
      <c r="F1243" s="62"/>
      <c r="G1243" s="62"/>
      <c r="H1243" s="62"/>
      <c r="I1243" s="62"/>
      <c r="J1243" s="62"/>
      <c r="K1243" s="62"/>
    </row>
    <row r="1244" spans="1:11">
      <c r="A1244" s="62"/>
      <c r="B1244" s="62"/>
      <c r="C1244" s="62"/>
      <c r="D1244" s="62"/>
      <c r="E1244" s="62"/>
      <c r="F1244" s="62"/>
      <c r="G1244" s="62"/>
      <c r="H1244" s="62"/>
      <c r="I1244" s="62"/>
      <c r="J1244" s="62"/>
      <c r="K1244" s="62"/>
    </row>
    <row r="1245" spans="1:11">
      <c r="A1245" s="62"/>
      <c r="B1245" s="62"/>
      <c r="C1245" s="62"/>
      <c r="D1245" s="62"/>
      <c r="E1245" s="62"/>
      <c r="F1245" s="62"/>
      <c r="G1245" s="62"/>
      <c r="H1245" s="62"/>
      <c r="I1245" s="62"/>
      <c r="J1245" s="62"/>
      <c r="K1245" s="62"/>
    </row>
    <row r="1246" spans="1:11">
      <c r="A1246" s="62"/>
      <c r="B1246" s="62"/>
      <c r="C1246" s="62"/>
      <c r="D1246" s="62"/>
      <c r="E1246" s="62"/>
      <c r="F1246" s="62"/>
      <c r="G1246" s="62"/>
      <c r="H1246" s="62"/>
      <c r="I1246" s="62"/>
      <c r="J1246" s="62"/>
      <c r="K1246" s="62"/>
    </row>
    <row r="1247" spans="1:11">
      <c r="A1247" s="62"/>
      <c r="B1247" s="62"/>
      <c r="C1247" s="62"/>
      <c r="D1247" s="62"/>
      <c r="E1247" s="62"/>
      <c r="F1247" s="62"/>
      <c r="G1247" s="62"/>
      <c r="H1247" s="62"/>
      <c r="I1247" s="62"/>
      <c r="J1247" s="62"/>
      <c r="K1247" s="62"/>
    </row>
    <row r="1248" spans="1:11">
      <c r="A1248" s="62"/>
      <c r="B1248" s="62"/>
      <c r="C1248" s="62"/>
      <c r="D1248" s="62"/>
      <c r="E1248" s="62"/>
      <c r="F1248" s="62"/>
      <c r="G1248" s="62"/>
      <c r="H1248" s="62"/>
      <c r="I1248" s="62"/>
      <c r="J1248" s="62"/>
      <c r="K1248" s="62"/>
    </row>
    <row r="1249" spans="1:11">
      <c r="A1249" s="62"/>
      <c r="B1249" s="62"/>
      <c r="C1249" s="62"/>
      <c r="D1249" s="62"/>
      <c r="E1249" s="62"/>
      <c r="F1249" s="62"/>
      <c r="G1249" s="62"/>
      <c r="H1249" s="62"/>
      <c r="I1249" s="62"/>
      <c r="J1249" s="62"/>
      <c r="K1249" s="62"/>
    </row>
    <row r="1250" spans="1:11">
      <c r="A1250" s="62"/>
      <c r="B1250" s="62"/>
      <c r="C1250" s="62"/>
      <c r="D1250" s="62"/>
      <c r="E1250" s="62"/>
      <c r="F1250" s="62"/>
      <c r="G1250" s="62"/>
      <c r="H1250" s="62"/>
      <c r="I1250" s="62"/>
      <c r="J1250" s="62"/>
      <c r="K1250" s="62"/>
    </row>
    <row r="1251" spans="1:11">
      <c r="A1251" s="62"/>
      <c r="B1251" s="62"/>
      <c r="C1251" s="62"/>
      <c r="D1251" s="62"/>
      <c r="E1251" s="62"/>
      <c r="F1251" s="62"/>
      <c r="G1251" s="62"/>
      <c r="H1251" s="62"/>
      <c r="I1251" s="62"/>
      <c r="J1251" s="62"/>
      <c r="K1251" s="62"/>
    </row>
    <row r="1252" spans="1:11">
      <c r="A1252" s="62"/>
      <c r="B1252" s="62"/>
      <c r="C1252" s="62"/>
      <c r="D1252" s="62"/>
      <c r="E1252" s="62"/>
      <c r="F1252" s="62"/>
      <c r="G1252" s="62"/>
      <c r="H1252" s="62"/>
      <c r="I1252" s="62"/>
      <c r="J1252" s="62"/>
      <c r="K1252" s="62"/>
    </row>
    <row r="1253" spans="1:11">
      <c r="A1253" s="62"/>
      <c r="B1253" s="62"/>
      <c r="C1253" s="62"/>
      <c r="D1253" s="62"/>
      <c r="E1253" s="62"/>
      <c r="F1253" s="62"/>
      <c r="G1253" s="62"/>
      <c r="H1253" s="62"/>
      <c r="I1253" s="62"/>
      <c r="J1253" s="62"/>
      <c r="K1253" s="62"/>
    </row>
    <row r="1254" spans="1:11">
      <c r="A1254" s="62"/>
      <c r="B1254" s="62"/>
      <c r="C1254" s="62"/>
      <c r="D1254" s="62"/>
      <c r="E1254" s="62"/>
      <c r="F1254" s="62"/>
      <c r="G1254" s="62"/>
      <c r="H1254" s="62"/>
      <c r="I1254" s="62"/>
      <c r="J1254" s="62"/>
      <c r="K1254" s="62"/>
    </row>
    <row r="1255" spans="1:11">
      <c r="A1255" s="62"/>
      <c r="B1255" s="62"/>
      <c r="C1255" s="62"/>
      <c r="D1255" s="62"/>
      <c r="E1255" s="62"/>
      <c r="F1255" s="62"/>
      <c r="G1255" s="62"/>
      <c r="H1255" s="62"/>
      <c r="I1255" s="62"/>
      <c r="J1255" s="62"/>
      <c r="K1255" s="62"/>
    </row>
    <row r="1256" spans="1:11">
      <c r="A1256" s="62"/>
      <c r="B1256" s="62"/>
      <c r="C1256" s="62"/>
      <c r="D1256" s="62"/>
      <c r="E1256" s="62"/>
      <c r="F1256" s="62"/>
      <c r="G1256" s="62"/>
      <c r="H1256" s="62"/>
      <c r="I1256" s="62"/>
      <c r="J1256" s="62"/>
      <c r="K1256" s="62"/>
    </row>
    <row r="1257" spans="1:11">
      <c r="A1257" s="62"/>
      <c r="B1257" s="62"/>
      <c r="C1257" s="62"/>
      <c r="D1257" s="62"/>
      <c r="E1257" s="62"/>
      <c r="F1257" s="62"/>
      <c r="G1257" s="62"/>
      <c r="H1257" s="62"/>
      <c r="I1257" s="62"/>
      <c r="J1257" s="62"/>
      <c r="K1257" s="62"/>
    </row>
    <row r="1258" spans="1:11">
      <c r="A1258" s="62"/>
      <c r="B1258" s="62"/>
      <c r="C1258" s="62"/>
      <c r="D1258" s="62"/>
      <c r="E1258" s="62"/>
      <c r="F1258" s="62"/>
      <c r="G1258" s="62"/>
      <c r="H1258" s="62"/>
      <c r="I1258" s="62"/>
      <c r="J1258" s="62"/>
      <c r="K1258" s="62"/>
    </row>
    <row r="1259" spans="1:11">
      <c r="A1259" s="62"/>
      <c r="B1259" s="62"/>
      <c r="C1259" s="62"/>
      <c r="D1259" s="62"/>
      <c r="E1259" s="62"/>
      <c r="F1259" s="62"/>
      <c r="G1259" s="62"/>
      <c r="H1259" s="62"/>
      <c r="I1259" s="62"/>
      <c r="J1259" s="62"/>
      <c r="K1259" s="62"/>
    </row>
    <row r="1260" spans="1:11">
      <c r="A1260" s="62"/>
      <c r="B1260" s="62"/>
      <c r="C1260" s="62"/>
      <c r="D1260" s="62"/>
      <c r="E1260" s="62"/>
      <c r="F1260" s="62"/>
      <c r="G1260" s="62"/>
      <c r="H1260" s="62"/>
      <c r="I1260" s="62"/>
      <c r="J1260" s="62"/>
      <c r="K1260" s="62"/>
    </row>
    <row r="1261" spans="1:11">
      <c r="A1261" s="62"/>
      <c r="B1261" s="62"/>
      <c r="C1261" s="62"/>
      <c r="D1261" s="62"/>
      <c r="E1261" s="62"/>
      <c r="F1261" s="62"/>
      <c r="G1261" s="62"/>
      <c r="H1261" s="62"/>
      <c r="I1261" s="62"/>
      <c r="J1261" s="62"/>
      <c r="K1261" s="62"/>
    </row>
    <row r="1262" spans="1:11">
      <c r="A1262" s="62"/>
      <c r="B1262" s="62"/>
      <c r="C1262" s="62"/>
      <c r="D1262" s="62"/>
      <c r="E1262" s="62"/>
      <c r="F1262" s="62"/>
      <c r="G1262" s="62"/>
      <c r="H1262" s="62"/>
      <c r="I1262" s="62"/>
      <c r="J1262" s="62"/>
      <c r="K1262" s="62"/>
    </row>
    <row r="1263" spans="1:11">
      <c r="A1263" s="62"/>
      <c r="B1263" s="62"/>
      <c r="C1263" s="62"/>
      <c r="D1263" s="62"/>
      <c r="E1263" s="62"/>
      <c r="F1263" s="62"/>
      <c r="G1263" s="62"/>
      <c r="H1263" s="62"/>
      <c r="I1263" s="62"/>
      <c r="J1263" s="62"/>
      <c r="K1263" s="62"/>
    </row>
    <row r="1264" spans="1:11">
      <c r="A1264" s="62"/>
      <c r="B1264" s="62"/>
      <c r="C1264" s="62"/>
      <c r="D1264" s="62"/>
      <c r="E1264" s="62"/>
      <c r="F1264" s="62"/>
      <c r="G1264" s="62"/>
      <c r="H1264" s="62"/>
      <c r="I1264" s="62"/>
      <c r="J1264" s="62"/>
      <c r="K1264" s="62"/>
    </row>
    <row r="1265" spans="1:11">
      <c r="A1265" s="62"/>
      <c r="B1265" s="62"/>
      <c r="C1265" s="62"/>
      <c r="D1265" s="62"/>
      <c r="E1265" s="62"/>
      <c r="F1265" s="62"/>
      <c r="G1265" s="62"/>
      <c r="H1265" s="62"/>
      <c r="I1265" s="62"/>
      <c r="J1265" s="62"/>
      <c r="K1265" s="62"/>
    </row>
    <row r="1266" spans="1:11">
      <c r="A1266" s="62"/>
      <c r="B1266" s="62"/>
      <c r="C1266" s="62"/>
      <c r="D1266" s="62"/>
      <c r="E1266" s="62"/>
      <c r="F1266" s="62"/>
      <c r="G1266" s="62"/>
      <c r="H1266" s="62"/>
      <c r="I1266" s="62"/>
      <c r="J1266" s="62"/>
      <c r="K1266" s="62"/>
    </row>
    <row r="1267" spans="1:11">
      <c r="A1267" s="62"/>
      <c r="B1267" s="62"/>
      <c r="C1267" s="62"/>
      <c r="D1267" s="62"/>
      <c r="E1267" s="62"/>
      <c r="F1267" s="62"/>
      <c r="G1267" s="62"/>
      <c r="H1267" s="62"/>
      <c r="I1267" s="62"/>
      <c r="J1267" s="62"/>
      <c r="K1267" s="62"/>
    </row>
    <row r="1268" spans="1:11">
      <c r="A1268" s="62"/>
      <c r="B1268" s="62"/>
      <c r="C1268" s="62"/>
      <c r="D1268" s="62"/>
      <c r="E1268" s="62"/>
      <c r="F1268" s="62"/>
      <c r="G1268" s="62"/>
      <c r="H1268" s="62"/>
      <c r="I1268" s="62"/>
      <c r="J1268" s="62"/>
      <c r="K1268" s="62"/>
    </row>
    <row r="1269" spans="1:11">
      <c r="A1269" s="62"/>
      <c r="B1269" s="62"/>
      <c r="C1269" s="62"/>
      <c r="D1269" s="62"/>
      <c r="E1269" s="62"/>
      <c r="F1269" s="62"/>
      <c r="G1269" s="62"/>
      <c r="H1269" s="62"/>
      <c r="I1269" s="62"/>
      <c r="J1269" s="62"/>
      <c r="K1269" s="62"/>
    </row>
    <row r="1270" spans="1:11">
      <c r="A1270" s="62"/>
      <c r="B1270" s="62"/>
      <c r="C1270" s="62"/>
      <c r="D1270" s="62"/>
      <c r="E1270" s="62"/>
      <c r="F1270" s="62"/>
      <c r="G1270" s="62"/>
      <c r="H1270" s="62"/>
      <c r="I1270" s="62"/>
      <c r="J1270" s="62"/>
      <c r="K1270" s="62"/>
    </row>
    <row r="1271" spans="1:11">
      <c r="A1271" s="62"/>
      <c r="B1271" s="62"/>
      <c r="C1271" s="62"/>
      <c r="D1271" s="62"/>
      <c r="E1271" s="62"/>
      <c r="F1271" s="62"/>
      <c r="G1271" s="62"/>
      <c r="H1271" s="62"/>
      <c r="I1271" s="62"/>
      <c r="J1271" s="62"/>
      <c r="K1271" s="62"/>
    </row>
    <row r="1272" spans="1:11">
      <c r="A1272" s="62"/>
      <c r="B1272" s="62"/>
      <c r="C1272" s="62"/>
      <c r="D1272" s="62"/>
      <c r="E1272" s="62"/>
      <c r="F1272" s="62"/>
      <c r="G1272" s="62"/>
      <c r="H1272" s="62"/>
      <c r="I1272" s="62"/>
      <c r="J1272" s="62"/>
      <c r="K1272" s="62"/>
    </row>
    <row r="1273" spans="1:11">
      <c r="A1273" s="62"/>
      <c r="B1273" s="62"/>
      <c r="C1273" s="62"/>
      <c r="D1273" s="62"/>
      <c r="E1273" s="62"/>
      <c r="F1273" s="62"/>
      <c r="G1273" s="62"/>
      <c r="H1273" s="62"/>
      <c r="I1273" s="62"/>
      <c r="J1273" s="62"/>
      <c r="K1273" s="62"/>
    </row>
    <row r="1274" spans="1:11">
      <c r="A1274" s="62"/>
      <c r="B1274" s="62"/>
      <c r="C1274" s="62"/>
      <c r="D1274" s="62"/>
      <c r="E1274" s="62"/>
      <c r="F1274" s="62"/>
      <c r="G1274" s="62"/>
      <c r="H1274" s="62"/>
      <c r="I1274" s="62"/>
      <c r="J1274" s="62"/>
      <c r="K1274" s="62"/>
    </row>
    <row r="1275" spans="1:11">
      <c r="A1275" s="62"/>
      <c r="B1275" s="62"/>
      <c r="C1275" s="62"/>
      <c r="D1275" s="62"/>
      <c r="E1275" s="62"/>
      <c r="F1275" s="62"/>
      <c r="G1275" s="62"/>
      <c r="H1275" s="62"/>
      <c r="I1275" s="62"/>
      <c r="J1275" s="62"/>
      <c r="K1275" s="62"/>
    </row>
    <row r="1276" spans="1:11">
      <c r="A1276" s="62"/>
      <c r="B1276" s="62"/>
      <c r="C1276" s="62"/>
      <c r="D1276" s="62"/>
      <c r="E1276" s="62"/>
      <c r="F1276" s="62"/>
      <c r="G1276" s="62"/>
      <c r="H1276" s="62"/>
      <c r="I1276" s="62"/>
      <c r="J1276" s="62"/>
      <c r="K1276" s="62"/>
    </row>
    <row r="1277" spans="1:11">
      <c r="A1277" s="62"/>
      <c r="B1277" s="62"/>
      <c r="C1277" s="62"/>
      <c r="D1277" s="62"/>
      <c r="E1277" s="62"/>
      <c r="F1277" s="62"/>
      <c r="G1277" s="62"/>
      <c r="H1277" s="62"/>
      <c r="I1277" s="62"/>
      <c r="J1277" s="62"/>
      <c r="K1277" s="62"/>
    </row>
    <row r="1278" spans="1:11">
      <c r="A1278" s="62"/>
      <c r="B1278" s="62"/>
      <c r="C1278" s="62"/>
      <c r="D1278" s="62"/>
      <c r="E1278" s="62"/>
      <c r="F1278" s="62"/>
      <c r="G1278" s="62"/>
      <c r="H1278" s="62"/>
      <c r="I1278" s="62"/>
      <c r="J1278" s="62"/>
      <c r="K1278" s="62"/>
    </row>
    <row r="1279" spans="1:11">
      <c r="A1279" s="62"/>
      <c r="B1279" s="62"/>
      <c r="C1279" s="62"/>
      <c r="D1279" s="62"/>
      <c r="E1279" s="62"/>
      <c r="F1279" s="62"/>
      <c r="G1279" s="62"/>
      <c r="H1279" s="62"/>
      <c r="I1279" s="62"/>
      <c r="J1279" s="62"/>
      <c r="K1279" s="62"/>
    </row>
    <row r="1280" spans="1:11">
      <c r="A1280" s="62"/>
      <c r="B1280" s="62"/>
      <c r="C1280" s="62"/>
      <c r="D1280" s="62"/>
      <c r="E1280" s="62"/>
      <c r="F1280" s="62"/>
      <c r="G1280" s="62"/>
      <c r="H1280" s="62"/>
      <c r="I1280" s="62"/>
      <c r="J1280" s="62"/>
      <c r="K1280" s="62"/>
    </row>
    <row r="1281" spans="1:11">
      <c r="A1281" s="62"/>
      <c r="B1281" s="62"/>
      <c r="C1281" s="62"/>
      <c r="D1281" s="62"/>
      <c r="E1281" s="62"/>
      <c r="F1281" s="62"/>
      <c r="G1281" s="62"/>
      <c r="H1281" s="62"/>
      <c r="I1281" s="62"/>
      <c r="J1281" s="62"/>
      <c r="K1281" s="62"/>
    </row>
    <row r="1282" spans="1:11">
      <c r="A1282" s="62"/>
      <c r="B1282" s="62"/>
      <c r="C1282" s="62"/>
      <c r="D1282" s="62"/>
      <c r="E1282" s="62"/>
      <c r="F1282" s="62"/>
      <c r="G1282" s="62"/>
      <c r="H1282" s="62"/>
      <c r="I1282" s="62"/>
      <c r="J1282" s="62"/>
      <c r="K1282" s="62"/>
    </row>
    <row r="1283" spans="1:11">
      <c r="A1283" s="62"/>
      <c r="B1283" s="62"/>
      <c r="C1283" s="62"/>
      <c r="D1283" s="62"/>
      <c r="E1283" s="62"/>
      <c r="F1283" s="62"/>
      <c r="G1283" s="62"/>
      <c r="H1283" s="62"/>
      <c r="I1283" s="62"/>
      <c r="J1283" s="62"/>
      <c r="K1283" s="62"/>
    </row>
    <row r="1284" spans="1:11">
      <c r="A1284" s="62"/>
      <c r="B1284" s="62"/>
      <c r="C1284" s="62"/>
      <c r="D1284" s="62"/>
      <c r="E1284" s="62"/>
      <c r="F1284" s="62"/>
      <c r="G1284" s="62"/>
      <c r="H1284" s="62"/>
      <c r="I1284" s="62"/>
      <c r="J1284" s="62"/>
      <c r="K1284" s="62"/>
    </row>
    <row r="1285" spans="1:11">
      <c r="A1285" s="62"/>
      <c r="B1285" s="62"/>
      <c r="C1285" s="62"/>
      <c r="D1285" s="62"/>
      <c r="E1285" s="62"/>
      <c r="F1285" s="62"/>
      <c r="G1285" s="62"/>
      <c r="H1285" s="62"/>
      <c r="I1285" s="62"/>
      <c r="J1285" s="62"/>
      <c r="K1285" s="62"/>
    </row>
    <row r="1286" spans="1:11">
      <c r="A1286" s="62"/>
      <c r="B1286" s="62"/>
      <c r="C1286" s="62"/>
      <c r="D1286" s="62"/>
      <c r="E1286" s="62"/>
      <c r="F1286" s="62"/>
      <c r="G1286" s="62"/>
      <c r="H1286" s="62"/>
      <c r="I1286" s="62"/>
      <c r="J1286" s="62"/>
      <c r="K1286" s="62"/>
    </row>
    <row r="1287" spans="1:11">
      <c r="A1287" s="62"/>
      <c r="B1287" s="62"/>
      <c r="C1287" s="62"/>
      <c r="D1287" s="62"/>
      <c r="E1287" s="62"/>
      <c r="F1287" s="62"/>
      <c r="G1287" s="62"/>
      <c r="H1287" s="62"/>
      <c r="I1287" s="62"/>
      <c r="J1287" s="62"/>
      <c r="K1287" s="62"/>
    </row>
    <row r="1288" spans="1:11">
      <c r="A1288" s="62"/>
      <c r="B1288" s="62"/>
      <c r="C1288" s="62"/>
      <c r="D1288" s="62"/>
      <c r="E1288" s="62"/>
      <c r="F1288" s="62"/>
      <c r="G1288" s="62"/>
      <c r="H1288" s="62"/>
      <c r="I1288" s="62"/>
      <c r="J1288" s="62"/>
      <c r="K1288" s="62"/>
    </row>
    <row r="1289" spans="1:11">
      <c r="A1289" s="62"/>
      <c r="B1289" s="62"/>
      <c r="C1289" s="62"/>
      <c r="D1289" s="62"/>
      <c r="E1289" s="62"/>
      <c r="F1289" s="62"/>
      <c r="G1289" s="62"/>
      <c r="H1289" s="62"/>
      <c r="I1289" s="62"/>
      <c r="J1289" s="62"/>
      <c r="K1289" s="62"/>
    </row>
    <row r="1290" spans="1:11">
      <c r="A1290" s="62"/>
      <c r="B1290" s="62"/>
      <c r="C1290" s="62"/>
      <c r="D1290" s="62"/>
      <c r="E1290" s="62"/>
      <c r="F1290" s="62"/>
      <c r="G1290" s="62"/>
      <c r="H1290" s="62"/>
      <c r="I1290" s="62"/>
      <c r="J1290" s="62"/>
      <c r="K1290" s="62"/>
    </row>
    <row r="1291" spans="1:11">
      <c r="A1291" s="62"/>
      <c r="B1291" s="62"/>
      <c r="C1291" s="62"/>
      <c r="D1291" s="62"/>
      <c r="E1291" s="62"/>
      <c r="F1291" s="62"/>
      <c r="G1291" s="62"/>
      <c r="H1291" s="62"/>
      <c r="I1291" s="62"/>
      <c r="J1291" s="62"/>
      <c r="K1291" s="62"/>
    </row>
    <row r="1292" spans="1:11">
      <c r="A1292" s="62"/>
      <c r="B1292" s="62"/>
      <c r="C1292" s="62"/>
      <c r="D1292" s="62"/>
      <c r="E1292" s="62"/>
      <c r="F1292" s="62"/>
      <c r="G1292" s="62"/>
      <c r="H1292" s="62"/>
      <c r="I1292" s="62"/>
      <c r="J1292" s="62"/>
      <c r="K1292" s="62"/>
    </row>
    <row r="1293" spans="1:11">
      <c r="A1293" s="62"/>
      <c r="B1293" s="62"/>
      <c r="C1293" s="62"/>
      <c r="D1293" s="62"/>
      <c r="E1293" s="62"/>
      <c r="F1293" s="62"/>
      <c r="G1293" s="62"/>
      <c r="H1293" s="62"/>
      <c r="I1293" s="62"/>
      <c r="J1293" s="62"/>
      <c r="K1293" s="62"/>
    </row>
    <row r="1294" spans="1:11">
      <c r="A1294" s="62"/>
      <c r="B1294" s="62"/>
      <c r="C1294" s="62"/>
      <c r="D1294" s="62"/>
      <c r="E1294" s="62"/>
      <c r="F1294" s="62"/>
      <c r="G1294" s="62"/>
      <c r="H1294" s="62"/>
      <c r="I1294" s="62"/>
      <c r="J1294" s="62"/>
      <c r="K1294" s="62"/>
    </row>
    <row r="1295" spans="1:11">
      <c r="A1295" s="62"/>
      <c r="B1295" s="62"/>
      <c r="C1295" s="62"/>
      <c r="D1295" s="62"/>
      <c r="E1295" s="62"/>
      <c r="F1295" s="62"/>
      <c r="G1295" s="62"/>
      <c r="H1295" s="62"/>
      <c r="I1295" s="62"/>
      <c r="J1295" s="62"/>
      <c r="K1295" s="62"/>
    </row>
    <row r="1296" spans="1:11">
      <c r="A1296" s="62"/>
      <c r="B1296" s="62"/>
      <c r="C1296" s="62"/>
      <c r="D1296" s="62"/>
      <c r="E1296" s="62"/>
      <c r="F1296" s="62"/>
      <c r="G1296" s="62"/>
      <c r="H1296" s="62"/>
      <c r="I1296" s="62"/>
      <c r="J1296" s="62"/>
      <c r="K1296" s="62"/>
    </row>
  </sheetData>
  <autoFilter ref="A1:K1037"/>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sheetPr>
    <tabColor rgb="FFC00000"/>
  </sheetPr>
  <dimension ref="A1:L1216"/>
  <sheetViews>
    <sheetView workbookViewId="0">
      <pane ySplit="1" topLeftCell="A2" activePane="bottomLeft" state="frozen"/>
      <selection activeCell="A2" sqref="A2:A881"/>
      <selection pane="bottomLeft" activeCell="A2" sqref="A2:A881"/>
    </sheetView>
  </sheetViews>
  <sheetFormatPr defaultRowHeight="12.75"/>
  <cols>
    <col min="1" max="1" width="9.140625" style="61"/>
    <col min="2" max="10" width="9.140625" style="60"/>
    <col min="11" max="16384" width="9.140625" style="61"/>
  </cols>
  <sheetData>
    <row r="1" spans="1:12">
      <c r="A1" s="59" t="s">
        <v>47</v>
      </c>
      <c r="B1" s="60" t="s">
        <v>48</v>
      </c>
      <c r="C1" s="60" t="s">
        <v>49</v>
      </c>
      <c r="D1" s="60" t="s">
        <v>50</v>
      </c>
      <c r="E1" s="60" t="s">
        <v>51</v>
      </c>
      <c r="F1" s="60" t="s">
        <v>52</v>
      </c>
      <c r="G1" s="60" t="s">
        <v>53</v>
      </c>
      <c r="H1" s="60" t="s">
        <v>222</v>
      </c>
      <c r="I1" s="60" t="s">
        <v>223</v>
      </c>
      <c r="J1" s="60" t="s">
        <v>224</v>
      </c>
      <c r="K1" s="59" t="s">
        <v>225</v>
      </c>
      <c r="L1" s="61" t="s">
        <v>226</v>
      </c>
    </row>
    <row r="2" spans="1:12">
      <c r="A2" s="61" t="str">
        <f t="shared" ref="A2:A65" si="0">CONCATENATE(C2,E2,G2)</f>
        <v>B2 referenceAlbania2005</v>
      </c>
      <c r="B2" s="60">
        <v>5</v>
      </c>
      <c r="C2" s="60" t="s">
        <v>55</v>
      </c>
      <c r="D2" s="60" t="s">
        <v>56</v>
      </c>
      <c r="E2" s="60" t="s">
        <v>57</v>
      </c>
      <c r="F2" s="60" t="s">
        <v>58</v>
      </c>
      <c r="G2" s="60">
        <v>2005</v>
      </c>
      <c r="H2" s="60">
        <v>631.10673399999996</v>
      </c>
      <c r="I2" s="60">
        <v>58146.278593000003</v>
      </c>
      <c r="J2" s="60">
        <v>1156.2659327143699</v>
      </c>
      <c r="K2" s="60">
        <v>251.22932480922799</v>
      </c>
      <c r="L2" s="60">
        <v>782</v>
      </c>
    </row>
    <row r="3" spans="1:12">
      <c r="A3" s="61" t="str">
        <f t="shared" si="0"/>
        <v>B2 referenceAlbania2010</v>
      </c>
      <c r="B3" s="60">
        <v>5</v>
      </c>
      <c r="C3" s="60" t="s">
        <v>55</v>
      </c>
      <c r="D3" s="60" t="s">
        <v>56</v>
      </c>
      <c r="E3" s="60" t="s">
        <v>57</v>
      </c>
      <c r="F3" s="60" t="s">
        <v>58</v>
      </c>
      <c r="G3" s="60">
        <v>2010</v>
      </c>
      <c r="H3" s="60">
        <v>622.40662999999995</v>
      </c>
      <c r="I3" s="60">
        <v>60984.875700999997</v>
      </c>
      <c r="J3" s="60">
        <v>1044.38419906532</v>
      </c>
      <c r="K3" s="60">
        <v>476.66483501774599</v>
      </c>
      <c r="L3" s="60">
        <v>776.3</v>
      </c>
    </row>
    <row r="4" spans="1:12">
      <c r="A4" s="61" t="str">
        <f t="shared" si="0"/>
        <v>B2 referenceAlbania2015</v>
      </c>
      <c r="B4" s="60">
        <v>5</v>
      </c>
      <c r="C4" s="60" t="s">
        <v>55</v>
      </c>
      <c r="D4" s="60" t="s">
        <v>56</v>
      </c>
      <c r="E4" s="60" t="s">
        <v>57</v>
      </c>
      <c r="F4" s="60" t="s">
        <v>58</v>
      </c>
      <c r="G4" s="60">
        <v>2015</v>
      </c>
      <c r="H4" s="60">
        <v>613.70668699999999</v>
      </c>
      <c r="I4" s="60">
        <v>63052.837525000003</v>
      </c>
      <c r="J4" s="60">
        <v>914.79350673401996</v>
      </c>
      <c r="K4" s="60">
        <v>501.20103542147302</v>
      </c>
      <c r="L4" s="60">
        <v>770.6</v>
      </c>
    </row>
    <row r="5" spans="1:12">
      <c r="A5" s="61" t="str">
        <f t="shared" si="0"/>
        <v>B2 referenceAlbania2020</v>
      </c>
      <c r="B5" s="60">
        <v>5</v>
      </c>
      <c r="C5" s="60" t="s">
        <v>55</v>
      </c>
      <c r="D5" s="60" t="s">
        <v>56</v>
      </c>
      <c r="E5" s="60" t="s">
        <v>57</v>
      </c>
      <c r="F5" s="60" t="s">
        <v>58</v>
      </c>
      <c r="G5" s="60">
        <v>2020</v>
      </c>
      <c r="H5" s="60">
        <v>605.00662699999998</v>
      </c>
      <c r="I5" s="60">
        <v>64780.772461</v>
      </c>
      <c r="J5" s="60">
        <v>862.09972225443096</v>
      </c>
      <c r="K5" s="60">
        <v>516.51269837178302</v>
      </c>
      <c r="L5" s="60">
        <v>764.9</v>
      </c>
    </row>
    <row r="6" spans="1:12">
      <c r="A6" s="61" t="str">
        <f t="shared" si="0"/>
        <v>B2 referenceAlbania2025</v>
      </c>
      <c r="B6" s="60">
        <v>5</v>
      </c>
      <c r="C6" s="60" t="s">
        <v>55</v>
      </c>
      <c r="D6" s="60" t="s">
        <v>56</v>
      </c>
      <c r="E6" s="60" t="s">
        <v>57</v>
      </c>
      <c r="F6" s="60" t="s">
        <v>58</v>
      </c>
      <c r="G6" s="60">
        <v>2025</v>
      </c>
      <c r="H6" s="60">
        <v>596.30668400000002</v>
      </c>
      <c r="I6" s="60">
        <v>66116.220795000001</v>
      </c>
      <c r="J6" s="60">
        <v>793.90773751698498</v>
      </c>
      <c r="K6" s="60">
        <v>526.81806090949397</v>
      </c>
      <c r="L6" s="60">
        <v>759.2</v>
      </c>
    </row>
    <row r="7" spans="1:12">
      <c r="A7" s="61" t="str">
        <f t="shared" si="0"/>
        <v>B2 referenceAlbania2030</v>
      </c>
      <c r="B7" s="60">
        <v>5</v>
      </c>
      <c r="C7" s="60" t="s">
        <v>55</v>
      </c>
      <c r="D7" s="60" t="s">
        <v>56</v>
      </c>
      <c r="E7" s="60" t="s">
        <v>57</v>
      </c>
      <c r="F7" s="60" t="s">
        <v>58</v>
      </c>
      <c r="G7" s="60">
        <v>2030</v>
      </c>
      <c r="H7" s="60">
        <v>587.60667999999998</v>
      </c>
      <c r="I7" s="60">
        <v>67045.169769</v>
      </c>
      <c r="J7" s="60">
        <v>713.54037003516601</v>
      </c>
      <c r="K7" s="60">
        <v>527.75052709405497</v>
      </c>
      <c r="L7" s="60">
        <v>753.5</v>
      </c>
    </row>
    <row r="8" spans="1:12">
      <c r="A8" s="61" t="str">
        <f t="shared" si="0"/>
        <v>B2 referenceAustria2005</v>
      </c>
      <c r="B8" s="60">
        <v>5</v>
      </c>
      <c r="C8" s="60" t="s">
        <v>55</v>
      </c>
      <c r="D8" s="60" t="s">
        <v>59</v>
      </c>
      <c r="E8" s="60" t="s">
        <v>60</v>
      </c>
      <c r="F8" s="60" t="s">
        <v>61</v>
      </c>
      <c r="G8" s="60">
        <v>2005</v>
      </c>
      <c r="H8" s="60">
        <v>3343.0591060000002</v>
      </c>
      <c r="I8" s="60">
        <v>1078521.1933009999</v>
      </c>
      <c r="J8" s="60">
        <v>28999.746469238198</v>
      </c>
      <c r="K8" s="60">
        <v>20293.217344459201</v>
      </c>
      <c r="L8" s="60">
        <v>3851</v>
      </c>
    </row>
    <row r="9" spans="1:12">
      <c r="A9" s="61" t="str">
        <f t="shared" si="0"/>
        <v>B2 referenceAustria2010</v>
      </c>
      <c r="B9" s="60">
        <v>5</v>
      </c>
      <c r="C9" s="60" t="s">
        <v>55</v>
      </c>
      <c r="D9" s="60" t="s">
        <v>59</v>
      </c>
      <c r="E9" s="60" t="s">
        <v>60</v>
      </c>
      <c r="F9" s="60" t="s">
        <v>61</v>
      </c>
      <c r="G9" s="60">
        <v>2010</v>
      </c>
      <c r="H9" s="60">
        <v>3343.0597579999999</v>
      </c>
      <c r="I9" s="60">
        <v>1075273.46321</v>
      </c>
      <c r="J9" s="60">
        <v>30357.048500519799</v>
      </c>
      <c r="K9" s="60">
        <v>31312.123869295101</v>
      </c>
      <c r="L9" s="60">
        <v>3857</v>
      </c>
    </row>
    <row r="10" spans="1:12">
      <c r="A10" s="61" t="str">
        <f t="shared" si="0"/>
        <v>B2 referenceAustria2015</v>
      </c>
      <c r="B10" s="60">
        <v>5</v>
      </c>
      <c r="C10" s="60" t="s">
        <v>55</v>
      </c>
      <c r="D10" s="60" t="s">
        <v>59</v>
      </c>
      <c r="E10" s="60" t="s">
        <v>60</v>
      </c>
      <c r="F10" s="60" t="s">
        <v>61</v>
      </c>
      <c r="G10" s="60">
        <v>2015</v>
      </c>
      <c r="H10" s="60">
        <v>3343.059401</v>
      </c>
      <c r="I10" s="60">
        <v>1079950.641817</v>
      </c>
      <c r="J10" s="60">
        <v>33161.106269164702</v>
      </c>
      <c r="K10" s="60">
        <v>32540.789795537999</v>
      </c>
      <c r="L10" s="60">
        <v>3863</v>
      </c>
    </row>
    <row r="11" spans="1:12">
      <c r="A11" s="61" t="str">
        <f t="shared" si="0"/>
        <v>B2 referenceAustria2020</v>
      </c>
      <c r="B11" s="60">
        <v>5</v>
      </c>
      <c r="C11" s="60" t="s">
        <v>55</v>
      </c>
      <c r="D11" s="60" t="s">
        <v>59</v>
      </c>
      <c r="E11" s="60" t="s">
        <v>60</v>
      </c>
      <c r="F11" s="60" t="s">
        <v>61</v>
      </c>
      <c r="G11" s="60">
        <v>2020</v>
      </c>
      <c r="H11" s="60">
        <v>3343.0595739999999</v>
      </c>
      <c r="I11" s="60">
        <v>1094061.9140979999</v>
      </c>
      <c r="J11" s="60">
        <v>35312.098969826096</v>
      </c>
      <c r="K11" s="60">
        <v>32805.821517526703</v>
      </c>
      <c r="L11" s="60">
        <v>3869</v>
      </c>
    </row>
    <row r="12" spans="1:12">
      <c r="A12" s="61" t="str">
        <f t="shared" si="0"/>
        <v>B2 referenceAustria2025</v>
      </c>
      <c r="B12" s="60">
        <v>5</v>
      </c>
      <c r="C12" s="60" t="s">
        <v>55</v>
      </c>
      <c r="D12" s="60" t="s">
        <v>59</v>
      </c>
      <c r="E12" s="60" t="s">
        <v>60</v>
      </c>
      <c r="F12" s="60" t="s">
        <v>61</v>
      </c>
      <c r="G12" s="60">
        <v>2025</v>
      </c>
      <c r="H12" s="60">
        <v>3343.059745</v>
      </c>
      <c r="I12" s="60">
        <v>1114068.099431</v>
      </c>
      <c r="J12" s="60">
        <v>37017.9860138078</v>
      </c>
      <c r="K12" s="60">
        <v>33334.619596008903</v>
      </c>
      <c r="L12" s="60">
        <v>3875</v>
      </c>
    </row>
    <row r="13" spans="1:12">
      <c r="A13" s="61" t="str">
        <f t="shared" si="0"/>
        <v>B2 referenceAustria2030</v>
      </c>
      <c r="B13" s="60">
        <v>5</v>
      </c>
      <c r="C13" s="60" t="s">
        <v>55</v>
      </c>
      <c r="D13" s="60" t="s">
        <v>59</v>
      </c>
      <c r="E13" s="60" t="s">
        <v>60</v>
      </c>
      <c r="F13" s="60" t="s">
        <v>61</v>
      </c>
      <c r="G13" s="60">
        <v>2030</v>
      </c>
      <c r="H13" s="60">
        <v>3343.0593720000002</v>
      </c>
      <c r="I13" s="60">
        <v>1122972.5366509999</v>
      </c>
      <c r="J13" s="60">
        <v>36147.954139171197</v>
      </c>
      <c r="K13" s="60">
        <v>34694.709586004697</v>
      </c>
      <c r="L13" s="60">
        <v>3881</v>
      </c>
    </row>
    <row r="14" spans="1:12">
      <c r="A14" s="61" t="str">
        <f t="shared" si="0"/>
        <v>B2 referenceBosnia and Herzegovina2010</v>
      </c>
      <c r="B14" s="60">
        <v>5</v>
      </c>
      <c r="C14" s="60" t="s">
        <v>55</v>
      </c>
      <c r="D14" s="60" t="s">
        <v>62</v>
      </c>
      <c r="E14" s="60" t="s">
        <v>63</v>
      </c>
      <c r="F14" s="60" t="s">
        <v>58</v>
      </c>
      <c r="G14" s="60">
        <v>2010</v>
      </c>
      <c r="H14" s="60">
        <v>1252.0020750000001</v>
      </c>
      <c r="I14" s="60">
        <v>209780.48437600001</v>
      </c>
      <c r="J14" s="60">
        <v>0</v>
      </c>
      <c r="K14" s="60">
        <v>0</v>
      </c>
      <c r="L14" s="60">
        <v>2185</v>
      </c>
    </row>
    <row r="15" spans="1:12">
      <c r="A15" s="61" t="str">
        <f t="shared" si="0"/>
        <v>B2 referenceBosnia and Herzegovina2015</v>
      </c>
      <c r="B15" s="60">
        <v>5</v>
      </c>
      <c r="C15" s="60" t="s">
        <v>55</v>
      </c>
      <c r="D15" s="60" t="s">
        <v>62</v>
      </c>
      <c r="E15" s="60" t="s">
        <v>63</v>
      </c>
      <c r="F15" s="60" t="s">
        <v>58</v>
      </c>
      <c r="G15" s="60">
        <v>2015</v>
      </c>
      <c r="H15" s="60">
        <v>1252.001953</v>
      </c>
      <c r="I15" s="60">
        <v>209021.171875</v>
      </c>
      <c r="J15" s="60">
        <v>5356.94137180916</v>
      </c>
      <c r="K15" s="60">
        <v>5508.8042097078696</v>
      </c>
      <c r="L15" s="60">
        <v>2185</v>
      </c>
    </row>
    <row r="16" spans="1:12">
      <c r="A16" s="61" t="str">
        <f t="shared" si="0"/>
        <v>B2 referenceBosnia and Herzegovina2020</v>
      </c>
      <c r="B16" s="60">
        <v>5</v>
      </c>
      <c r="C16" s="60" t="s">
        <v>55</v>
      </c>
      <c r="D16" s="60" t="s">
        <v>62</v>
      </c>
      <c r="E16" s="60" t="s">
        <v>63</v>
      </c>
      <c r="F16" s="60" t="s">
        <v>58</v>
      </c>
      <c r="G16" s="60">
        <v>2020</v>
      </c>
      <c r="H16" s="60">
        <v>1252.0020139999999</v>
      </c>
      <c r="I16" s="60">
        <v>209373.789063</v>
      </c>
      <c r="J16" s="60">
        <v>5508.8022728498199</v>
      </c>
      <c r="K16" s="60">
        <v>5438.2781020799002</v>
      </c>
      <c r="L16" s="60">
        <v>2185</v>
      </c>
    </row>
    <row r="17" spans="1:12">
      <c r="A17" s="61" t="str">
        <f t="shared" si="0"/>
        <v>B2 referenceBosnia and Herzegovina2025</v>
      </c>
      <c r="B17" s="60">
        <v>5</v>
      </c>
      <c r="C17" s="60" t="s">
        <v>55</v>
      </c>
      <c r="D17" s="60" t="s">
        <v>62</v>
      </c>
      <c r="E17" s="60" t="s">
        <v>63</v>
      </c>
      <c r="F17" s="60" t="s">
        <v>58</v>
      </c>
      <c r="G17" s="60">
        <v>2025</v>
      </c>
      <c r="H17" s="60">
        <v>1252.001984</v>
      </c>
      <c r="I17" s="60">
        <v>209457.71875100001</v>
      </c>
      <c r="J17" s="60">
        <v>5438.2808104533096</v>
      </c>
      <c r="K17" s="60">
        <v>5421.4950622272199</v>
      </c>
      <c r="L17" s="60">
        <v>2185</v>
      </c>
    </row>
    <row r="18" spans="1:12">
      <c r="A18" s="61" t="str">
        <f t="shared" si="0"/>
        <v>B2 referenceBosnia and Herzegovina2030</v>
      </c>
      <c r="B18" s="60">
        <v>5</v>
      </c>
      <c r="C18" s="60" t="s">
        <v>55</v>
      </c>
      <c r="D18" s="60" t="s">
        <v>62</v>
      </c>
      <c r="E18" s="60" t="s">
        <v>63</v>
      </c>
      <c r="F18" s="60" t="s">
        <v>58</v>
      </c>
      <c r="G18" s="60">
        <v>2030</v>
      </c>
      <c r="H18" s="60">
        <v>1252.0020139999999</v>
      </c>
      <c r="I18" s="60">
        <v>209462.796875</v>
      </c>
      <c r="J18" s="60">
        <v>5421.4937690196202</v>
      </c>
      <c r="K18" s="60">
        <v>5420.4782571310898</v>
      </c>
      <c r="L18" s="60">
        <v>2185</v>
      </c>
    </row>
    <row r="19" spans="1:12">
      <c r="A19" s="61" t="str">
        <f t="shared" si="0"/>
        <v>B2 referenceBelgium2005</v>
      </c>
      <c r="B19" s="60">
        <v>5</v>
      </c>
      <c r="C19" s="60" t="s">
        <v>55</v>
      </c>
      <c r="D19" s="60" t="s">
        <v>64</v>
      </c>
      <c r="E19" s="60" t="s">
        <v>65</v>
      </c>
      <c r="F19" s="60" t="s">
        <v>61</v>
      </c>
      <c r="G19" s="60">
        <v>2005</v>
      </c>
      <c r="H19" s="60">
        <v>666.97924999999998</v>
      </c>
      <c r="I19" s="60">
        <v>167167.64936800001</v>
      </c>
      <c r="J19" s="60">
        <v>5588.3407991424601</v>
      </c>
      <c r="K19" s="60">
        <v>4936.0614516237702</v>
      </c>
      <c r="L19" s="60">
        <v>672.6</v>
      </c>
    </row>
    <row r="20" spans="1:12">
      <c r="A20" s="61" t="str">
        <f t="shared" si="0"/>
        <v>B2 referenceBelgium2010</v>
      </c>
      <c r="B20" s="60">
        <v>5</v>
      </c>
      <c r="C20" s="60" t="s">
        <v>55</v>
      </c>
      <c r="D20" s="60" t="s">
        <v>64</v>
      </c>
      <c r="E20" s="60" t="s">
        <v>65</v>
      </c>
      <c r="F20" s="60" t="s">
        <v>61</v>
      </c>
      <c r="G20" s="60">
        <v>2010</v>
      </c>
      <c r="H20" s="60">
        <v>672.17942700000003</v>
      </c>
      <c r="I20" s="60">
        <v>168653.813551</v>
      </c>
      <c r="J20" s="60">
        <v>5549.27968808883</v>
      </c>
      <c r="K20" s="60">
        <v>5252.0468186281496</v>
      </c>
      <c r="L20" s="60">
        <v>677.8</v>
      </c>
    </row>
    <row r="21" spans="1:12">
      <c r="A21" s="61" t="str">
        <f t="shared" si="0"/>
        <v>B2 referenceBelgium2015</v>
      </c>
      <c r="B21" s="60">
        <v>5</v>
      </c>
      <c r="C21" s="60" t="s">
        <v>55</v>
      </c>
      <c r="D21" s="60" t="s">
        <v>64</v>
      </c>
      <c r="E21" s="60" t="s">
        <v>65</v>
      </c>
      <c r="F21" s="60" t="s">
        <v>61</v>
      </c>
      <c r="G21" s="60">
        <v>2015</v>
      </c>
      <c r="H21" s="60">
        <v>677.37929899999995</v>
      </c>
      <c r="I21" s="60">
        <v>170974.99907200001</v>
      </c>
      <c r="J21" s="60">
        <v>5642.1383178898304</v>
      </c>
      <c r="K21" s="60">
        <v>5177.9011320290201</v>
      </c>
      <c r="L21" s="60">
        <v>683</v>
      </c>
    </row>
    <row r="22" spans="1:12">
      <c r="A22" s="61" t="str">
        <f t="shared" si="0"/>
        <v>B2 referenceBelgium2020</v>
      </c>
      <c r="B22" s="60">
        <v>5</v>
      </c>
      <c r="C22" s="60" t="s">
        <v>55</v>
      </c>
      <c r="D22" s="60" t="s">
        <v>64</v>
      </c>
      <c r="E22" s="60" t="s">
        <v>65</v>
      </c>
      <c r="F22" s="60" t="s">
        <v>61</v>
      </c>
      <c r="G22" s="60">
        <v>2020</v>
      </c>
      <c r="H22" s="60">
        <v>682.57941400000004</v>
      </c>
      <c r="I22" s="60">
        <v>172772.53589100001</v>
      </c>
      <c r="J22" s="60">
        <v>5506.6752860026199</v>
      </c>
      <c r="K22" s="60">
        <v>5147.1679152382303</v>
      </c>
      <c r="L22" s="60">
        <v>688.2</v>
      </c>
    </row>
    <row r="23" spans="1:12">
      <c r="A23" s="61" t="str">
        <f t="shared" si="0"/>
        <v>B2 referenceBelgium2025</v>
      </c>
      <c r="B23" s="60">
        <v>5</v>
      </c>
      <c r="C23" s="60" t="s">
        <v>55</v>
      </c>
      <c r="D23" s="60" t="s">
        <v>64</v>
      </c>
      <c r="E23" s="60" t="s">
        <v>65</v>
      </c>
      <c r="F23" s="60" t="s">
        <v>61</v>
      </c>
      <c r="G23" s="60">
        <v>2025</v>
      </c>
      <c r="H23" s="60">
        <v>687.77941499999997</v>
      </c>
      <c r="I23" s="60">
        <v>174131.505508</v>
      </c>
      <c r="J23" s="60">
        <v>5401.4647939398401</v>
      </c>
      <c r="K23" s="60">
        <v>5129.67091825027</v>
      </c>
      <c r="L23" s="60">
        <v>693.4</v>
      </c>
    </row>
    <row r="24" spans="1:12">
      <c r="A24" s="61" t="str">
        <f t="shared" si="0"/>
        <v>B2 referenceBelgium2030</v>
      </c>
      <c r="B24" s="60">
        <v>5</v>
      </c>
      <c r="C24" s="60" t="s">
        <v>55</v>
      </c>
      <c r="D24" s="60" t="s">
        <v>64</v>
      </c>
      <c r="E24" s="60" t="s">
        <v>65</v>
      </c>
      <c r="F24" s="60" t="s">
        <v>61</v>
      </c>
      <c r="G24" s="60">
        <v>2030</v>
      </c>
      <c r="H24" s="60">
        <v>692.97942999999998</v>
      </c>
      <c r="I24" s="60">
        <v>175989.07865800001</v>
      </c>
      <c r="J24" s="60">
        <v>5356.2464100254701</v>
      </c>
      <c r="K24" s="60">
        <v>4984.7316709392098</v>
      </c>
      <c r="L24" s="60">
        <v>698.6</v>
      </c>
    </row>
    <row r="25" spans="1:12">
      <c r="A25" s="61" t="str">
        <f t="shared" si="0"/>
        <v>B2 referenceBulgaria2005</v>
      </c>
      <c r="B25" s="60">
        <v>5</v>
      </c>
      <c r="C25" s="60" t="s">
        <v>55</v>
      </c>
      <c r="D25" s="60" t="s">
        <v>66</v>
      </c>
      <c r="E25" s="60" t="s">
        <v>67</v>
      </c>
      <c r="F25" s="60" t="s">
        <v>58</v>
      </c>
      <c r="G25" s="60">
        <v>2005</v>
      </c>
      <c r="H25" s="60">
        <v>2560.8745050000002</v>
      </c>
      <c r="I25" s="60">
        <v>377166.41632399999</v>
      </c>
      <c r="J25" s="60">
        <v>10945.0240137081</v>
      </c>
      <c r="K25" s="60">
        <v>8448.0887175416192</v>
      </c>
      <c r="L25" s="60">
        <v>3651</v>
      </c>
    </row>
    <row r="26" spans="1:12">
      <c r="A26" s="61" t="str">
        <f t="shared" si="0"/>
        <v>B2 referenceBulgaria2010</v>
      </c>
      <c r="B26" s="60">
        <v>5</v>
      </c>
      <c r="C26" s="60" t="s">
        <v>55</v>
      </c>
      <c r="D26" s="60" t="s">
        <v>66</v>
      </c>
      <c r="E26" s="60" t="s">
        <v>67</v>
      </c>
      <c r="F26" s="60" t="s">
        <v>58</v>
      </c>
      <c r="G26" s="60">
        <v>2010</v>
      </c>
      <c r="H26" s="60">
        <v>2863.8744360000001</v>
      </c>
      <c r="I26" s="60">
        <v>391529.52835500002</v>
      </c>
      <c r="J26" s="60">
        <v>12337.1985392769</v>
      </c>
      <c r="K26" s="60">
        <v>9464.5761591165101</v>
      </c>
      <c r="L26" s="60">
        <v>3927</v>
      </c>
    </row>
    <row r="27" spans="1:12">
      <c r="A27" s="61" t="str">
        <f t="shared" si="0"/>
        <v>B2 referenceBulgaria2015</v>
      </c>
      <c r="B27" s="60">
        <v>5</v>
      </c>
      <c r="C27" s="60" t="s">
        <v>55</v>
      </c>
      <c r="D27" s="60" t="s">
        <v>66</v>
      </c>
      <c r="E27" s="60" t="s">
        <v>67</v>
      </c>
      <c r="F27" s="60" t="s">
        <v>58</v>
      </c>
      <c r="G27" s="60">
        <v>2015</v>
      </c>
      <c r="H27" s="60">
        <v>3166.8744259999999</v>
      </c>
      <c r="I27" s="60">
        <v>412415.67783900001</v>
      </c>
      <c r="J27" s="60">
        <v>13707.7561096062</v>
      </c>
      <c r="K27" s="60">
        <v>9530.5258739521996</v>
      </c>
      <c r="L27" s="60">
        <v>4203</v>
      </c>
    </row>
    <row r="28" spans="1:12">
      <c r="A28" s="61" t="str">
        <f t="shared" si="0"/>
        <v>B2 referenceBulgaria2020</v>
      </c>
      <c r="B28" s="60">
        <v>5</v>
      </c>
      <c r="C28" s="60" t="s">
        <v>55</v>
      </c>
      <c r="D28" s="60" t="s">
        <v>66</v>
      </c>
      <c r="E28" s="60" t="s">
        <v>67</v>
      </c>
      <c r="F28" s="60" t="s">
        <v>58</v>
      </c>
      <c r="G28" s="60">
        <v>2020</v>
      </c>
      <c r="H28" s="60">
        <v>3469.8745159999999</v>
      </c>
      <c r="I28" s="60">
        <v>440125.169528</v>
      </c>
      <c r="J28" s="60">
        <v>15133.035816814199</v>
      </c>
      <c r="K28" s="60">
        <v>9591.1376339692706</v>
      </c>
      <c r="L28" s="60">
        <v>4479</v>
      </c>
    </row>
    <row r="29" spans="1:12">
      <c r="A29" s="61" t="str">
        <f t="shared" si="0"/>
        <v>B2 referenceBulgaria2025</v>
      </c>
      <c r="B29" s="60">
        <v>5</v>
      </c>
      <c r="C29" s="60" t="s">
        <v>55</v>
      </c>
      <c r="D29" s="60" t="s">
        <v>66</v>
      </c>
      <c r="E29" s="60" t="s">
        <v>67</v>
      </c>
      <c r="F29" s="60" t="s">
        <v>58</v>
      </c>
      <c r="G29" s="60">
        <v>2025</v>
      </c>
      <c r="H29" s="60">
        <v>3469.8743629999999</v>
      </c>
      <c r="I29" s="60">
        <v>468216.99479999999</v>
      </c>
      <c r="J29" s="60">
        <v>15223.5136630379</v>
      </c>
      <c r="K29" s="60">
        <v>9605.14874265045</v>
      </c>
      <c r="L29" s="60">
        <v>4479</v>
      </c>
    </row>
    <row r="30" spans="1:12">
      <c r="A30" s="61" t="str">
        <f t="shared" si="0"/>
        <v>B2 referenceBulgaria2030</v>
      </c>
      <c r="B30" s="60">
        <v>5</v>
      </c>
      <c r="C30" s="60" t="s">
        <v>55</v>
      </c>
      <c r="D30" s="60" t="s">
        <v>66</v>
      </c>
      <c r="E30" s="60" t="s">
        <v>67</v>
      </c>
      <c r="F30" s="60" t="s">
        <v>58</v>
      </c>
      <c r="G30" s="60">
        <v>2030</v>
      </c>
      <c r="H30" s="60">
        <v>3469.8740349999998</v>
      </c>
      <c r="I30" s="60">
        <v>499305.271374</v>
      </c>
      <c r="J30" s="60">
        <v>15219.4266765422</v>
      </c>
      <c r="K30" s="60">
        <v>9001.7717185445999</v>
      </c>
      <c r="L30" s="60">
        <v>4479</v>
      </c>
    </row>
    <row r="31" spans="1:12">
      <c r="A31" s="61" t="str">
        <f t="shared" si="0"/>
        <v>B2 referenceBelarus2005</v>
      </c>
      <c r="B31" s="60">
        <v>5</v>
      </c>
      <c r="C31" s="60" t="s">
        <v>55</v>
      </c>
      <c r="D31" s="60" t="s">
        <v>68</v>
      </c>
      <c r="E31" s="60" t="s">
        <v>69</v>
      </c>
      <c r="F31" s="60" t="s">
        <v>70</v>
      </c>
      <c r="G31" s="60">
        <v>2005</v>
      </c>
      <c r="H31" s="60">
        <v>6375.8865649999998</v>
      </c>
      <c r="I31" s="60">
        <v>1258892.2850889999</v>
      </c>
      <c r="J31" s="60">
        <v>40103.576526148398</v>
      </c>
      <c r="K31" s="60">
        <v>9966.1819476506007</v>
      </c>
      <c r="L31" s="60">
        <v>8436</v>
      </c>
    </row>
    <row r="32" spans="1:12">
      <c r="A32" s="61" t="str">
        <f t="shared" si="0"/>
        <v>B2 referenceBelarus2010</v>
      </c>
      <c r="B32" s="60">
        <v>5</v>
      </c>
      <c r="C32" s="60" t="s">
        <v>55</v>
      </c>
      <c r="D32" s="60" t="s">
        <v>68</v>
      </c>
      <c r="E32" s="60" t="s">
        <v>69</v>
      </c>
      <c r="F32" s="60" t="s">
        <v>70</v>
      </c>
      <c r="G32" s="60">
        <v>2010</v>
      </c>
      <c r="H32" s="60">
        <v>6440.8868970000003</v>
      </c>
      <c r="I32" s="60">
        <v>1367281.9988249999</v>
      </c>
      <c r="J32" s="60">
        <v>37646.184645711597</v>
      </c>
      <c r="K32" s="60">
        <v>15968.241604679601</v>
      </c>
      <c r="L32" s="60">
        <v>8600</v>
      </c>
    </row>
    <row r="33" spans="1:12">
      <c r="A33" s="61" t="str">
        <f t="shared" si="0"/>
        <v>B2 referenceBelarus2015</v>
      </c>
      <c r="B33" s="60">
        <v>5</v>
      </c>
      <c r="C33" s="60" t="s">
        <v>55</v>
      </c>
      <c r="D33" s="60" t="s">
        <v>68</v>
      </c>
      <c r="E33" s="60" t="s">
        <v>69</v>
      </c>
      <c r="F33" s="60" t="s">
        <v>70</v>
      </c>
      <c r="G33" s="60">
        <v>2015</v>
      </c>
      <c r="H33" s="60">
        <v>6505.8866930000004</v>
      </c>
      <c r="I33" s="60">
        <v>1469368.254216</v>
      </c>
      <c r="J33" s="60">
        <v>37101.8461206867</v>
      </c>
      <c r="K33" s="60">
        <v>16684.5945197043</v>
      </c>
      <c r="L33" s="60">
        <v>8764</v>
      </c>
    </row>
    <row r="34" spans="1:12">
      <c r="A34" s="61" t="str">
        <f t="shared" si="0"/>
        <v>B2 referenceBelarus2020</v>
      </c>
      <c r="B34" s="60">
        <v>5</v>
      </c>
      <c r="C34" s="60" t="s">
        <v>55</v>
      </c>
      <c r="D34" s="60" t="s">
        <v>68</v>
      </c>
      <c r="E34" s="60" t="s">
        <v>69</v>
      </c>
      <c r="F34" s="60" t="s">
        <v>70</v>
      </c>
      <c r="G34" s="60">
        <v>2020</v>
      </c>
      <c r="H34" s="60">
        <v>6570.8866660000003</v>
      </c>
      <c r="I34" s="60">
        <v>1564871.691413</v>
      </c>
      <c r="J34" s="60">
        <v>37582.664345164398</v>
      </c>
      <c r="K34" s="60">
        <v>18481.9771691758</v>
      </c>
      <c r="L34" s="60">
        <v>8928</v>
      </c>
    </row>
    <row r="35" spans="1:12">
      <c r="A35" s="61" t="str">
        <f t="shared" si="0"/>
        <v>B2 referenceBelarus2025</v>
      </c>
      <c r="B35" s="60">
        <v>5</v>
      </c>
      <c r="C35" s="60" t="s">
        <v>55</v>
      </c>
      <c r="D35" s="60" t="s">
        <v>68</v>
      </c>
      <c r="E35" s="60" t="s">
        <v>69</v>
      </c>
      <c r="F35" s="60" t="s">
        <v>70</v>
      </c>
      <c r="G35" s="60">
        <v>2025</v>
      </c>
      <c r="H35" s="60">
        <v>6635.8867060000002</v>
      </c>
      <c r="I35" s="60">
        <v>1644357.1899580001</v>
      </c>
      <c r="J35" s="60">
        <v>37266.013721870797</v>
      </c>
      <c r="K35" s="60">
        <v>21368.914253299499</v>
      </c>
      <c r="L35" s="60">
        <v>9092</v>
      </c>
    </row>
    <row r="36" spans="1:12">
      <c r="A36" s="61" t="str">
        <f t="shared" si="0"/>
        <v>B2 referenceBelarus2030</v>
      </c>
      <c r="B36" s="60">
        <v>5</v>
      </c>
      <c r="C36" s="60" t="s">
        <v>55</v>
      </c>
      <c r="D36" s="60" t="s">
        <v>68</v>
      </c>
      <c r="E36" s="60" t="s">
        <v>69</v>
      </c>
      <c r="F36" s="60" t="s">
        <v>70</v>
      </c>
      <c r="G36" s="60">
        <v>2030</v>
      </c>
      <c r="H36" s="60">
        <v>6700.8861999999999</v>
      </c>
      <c r="I36" s="60">
        <v>1683245.658425</v>
      </c>
      <c r="J36" s="60">
        <v>36310.806051654901</v>
      </c>
      <c r="K36" s="60">
        <v>28533.1118191922</v>
      </c>
      <c r="L36" s="60">
        <v>9256</v>
      </c>
    </row>
    <row r="37" spans="1:12">
      <c r="A37" s="61" t="str">
        <f t="shared" si="0"/>
        <v>B2 referenceSwitzerland2005</v>
      </c>
      <c r="B37" s="60">
        <v>5</v>
      </c>
      <c r="C37" s="60" t="s">
        <v>55</v>
      </c>
      <c r="D37" s="60" t="s">
        <v>71</v>
      </c>
      <c r="E37" s="60" t="s">
        <v>72</v>
      </c>
      <c r="F37" s="60" t="s">
        <v>61</v>
      </c>
      <c r="G37" s="60">
        <v>2005</v>
      </c>
      <c r="H37" s="60">
        <v>1177.9875050000001</v>
      </c>
      <c r="I37" s="60">
        <v>439425.56926000002</v>
      </c>
      <c r="J37" s="60">
        <v>10560.9408437767</v>
      </c>
      <c r="K37" s="60">
        <v>6708.4453960465098</v>
      </c>
      <c r="L37" s="60">
        <v>1217</v>
      </c>
    </row>
    <row r="38" spans="1:12">
      <c r="A38" s="61" t="str">
        <f t="shared" si="0"/>
        <v>B2 referenceSwitzerland2010</v>
      </c>
      <c r="B38" s="60">
        <v>5</v>
      </c>
      <c r="C38" s="60" t="s">
        <v>55</v>
      </c>
      <c r="D38" s="60" t="s">
        <v>71</v>
      </c>
      <c r="E38" s="60" t="s">
        <v>72</v>
      </c>
      <c r="F38" s="60" t="s">
        <v>61</v>
      </c>
      <c r="G38" s="60">
        <v>2010</v>
      </c>
      <c r="H38" s="60">
        <v>1199.987374</v>
      </c>
      <c r="I38" s="60">
        <v>461911.41955200001</v>
      </c>
      <c r="J38" s="60">
        <v>11229.662954122799</v>
      </c>
      <c r="K38" s="60">
        <v>6732.4930132558202</v>
      </c>
      <c r="L38" s="60">
        <v>1240</v>
      </c>
    </row>
    <row r="39" spans="1:12">
      <c r="A39" s="61" t="str">
        <f t="shared" si="0"/>
        <v>B2 referenceSwitzerland2015</v>
      </c>
      <c r="B39" s="60">
        <v>5</v>
      </c>
      <c r="C39" s="60" t="s">
        <v>55</v>
      </c>
      <c r="D39" s="60" t="s">
        <v>71</v>
      </c>
      <c r="E39" s="60" t="s">
        <v>72</v>
      </c>
      <c r="F39" s="60" t="s">
        <v>61</v>
      </c>
      <c r="G39" s="60">
        <v>2015</v>
      </c>
      <c r="H39" s="60">
        <v>1208.987173</v>
      </c>
      <c r="I39" s="60">
        <v>487225.986095</v>
      </c>
      <c r="J39" s="60">
        <v>11647.071462071501</v>
      </c>
      <c r="K39" s="60">
        <v>6584.1582644186101</v>
      </c>
      <c r="L39" s="60">
        <v>1263</v>
      </c>
    </row>
    <row r="40" spans="1:12">
      <c r="A40" s="61" t="str">
        <f t="shared" si="0"/>
        <v>B2 referenceSwitzerland2020</v>
      </c>
      <c r="B40" s="60">
        <v>5</v>
      </c>
      <c r="C40" s="60" t="s">
        <v>55</v>
      </c>
      <c r="D40" s="60" t="s">
        <v>71</v>
      </c>
      <c r="E40" s="60" t="s">
        <v>72</v>
      </c>
      <c r="F40" s="60" t="s">
        <v>61</v>
      </c>
      <c r="G40" s="60">
        <v>2020</v>
      </c>
      <c r="H40" s="60">
        <v>1217.9871330000001</v>
      </c>
      <c r="I40" s="60">
        <v>513086.81542599999</v>
      </c>
      <c r="J40" s="60">
        <v>11909.231033636001</v>
      </c>
      <c r="K40" s="60">
        <v>6737.06530232558</v>
      </c>
      <c r="L40" s="60">
        <v>1286</v>
      </c>
    </row>
    <row r="41" spans="1:12">
      <c r="A41" s="61" t="str">
        <f t="shared" si="0"/>
        <v>B2 referenceSwitzerland2025</v>
      </c>
      <c r="B41" s="60">
        <v>5</v>
      </c>
      <c r="C41" s="60" t="s">
        <v>55</v>
      </c>
      <c r="D41" s="60" t="s">
        <v>71</v>
      </c>
      <c r="E41" s="60" t="s">
        <v>72</v>
      </c>
      <c r="F41" s="60" t="s">
        <v>61</v>
      </c>
      <c r="G41" s="60">
        <v>2025</v>
      </c>
      <c r="H41" s="60">
        <v>1226.9872869999999</v>
      </c>
      <c r="I41" s="60">
        <v>538859.03468899999</v>
      </c>
      <c r="J41" s="60">
        <v>12378.295306232299</v>
      </c>
      <c r="K41" s="60">
        <v>7223.8516476744198</v>
      </c>
      <c r="L41" s="60">
        <v>1309</v>
      </c>
    </row>
    <row r="42" spans="1:12">
      <c r="A42" s="61" t="str">
        <f t="shared" si="0"/>
        <v>B2 referenceSwitzerland2030</v>
      </c>
      <c r="B42" s="60">
        <v>5</v>
      </c>
      <c r="C42" s="60" t="s">
        <v>55</v>
      </c>
      <c r="D42" s="60" t="s">
        <v>71</v>
      </c>
      <c r="E42" s="60" t="s">
        <v>72</v>
      </c>
      <c r="F42" s="60" t="s">
        <v>61</v>
      </c>
      <c r="G42" s="60">
        <v>2030</v>
      </c>
      <c r="H42" s="60">
        <v>1235.9870989999999</v>
      </c>
      <c r="I42" s="60">
        <v>564019.70507799997</v>
      </c>
      <c r="J42" s="60">
        <v>12916.820480389801</v>
      </c>
      <c r="K42" s="60">
        <v>7884.6863874418596</v>
      </c>
      <c r="L42" s="60">
        <v>1332</v>
      </c>
    </row>
    <row r="43" spans="1:12">
      <c r="A43" s="61" t="str">
        <f t="shared" si="0"/>
        <v>B2 referenceCyprus2010</v>
      </c>
      <c r="B43" s="60">
        <v>5</v>
      </c>
      <c r="C43" s="60" t="s">
        <v>55</v>
      </c>
      <c r="D43" s="60" t="s">
        <v>73</v>
      </c>
      <c r="E43" s="60" t="s">
        <v>74</v>
      </c>
      <c r="F43" s="60" t="s">
        <v>58</v>
      </c>
      <c r="G43" s="60">
        <v>2010</v>
      </c>
      <c r="H43" s="60">
        <v>41.398997999999999</v>
      </c>
      <c r="I43" s="60">
        <v>3310.6389159999999</v>
      </c>
      <c r="J43" s="60">
        <v>0</v>
      </c>
      <c r="K43" s="60">
        <v>0</v>
      </c>
      <c r="L43" s="60">
        <v>173.18199999999999</v>
      </c>
    </row>
    <row r="44" spans="1:12">
      <c r="A44" s="61" t="str">
        <f t="shared" si="0"/>
        <v>B2 referenceCyprus2015</v>
      </c>
      <c r="B44" s="60">
        <v>5</v>
      </c>
      <c r="C44" s="60" t="s">
        <v>55</v>
      </c>
      <c r="D44" s="60" t="s">
        <v>73</v>
      </c>
      <c r="E44" s="60" t="s">
        <v>74</v>
      </c>
      <c r="F44" s="60" t="s">
        <v>58</v>
      </c>
      <c r="G44" s="60">
        <v>2015</v>
      </c>
      <c r="H44" s="60">
        <v>41.399002000000003</v>
      </c>
      <c r="I44" s="60">
        <v>3405.4565429999998</v>
      </c>
      <c r="J44" s="60">
        <v>37.468746346128</v>
      </c>
      <c r="K44" s="60">
        <v>18.5052265909091</v>
      </c>
      <c r="L44" s="60">
        <v>173.51299999999998</v>
      </c>
    </row>
    <row r="45" spans="1:12">
      <c r="A45" s="61" t="str">
        <f t="shared" si="0"/>
        <v>B2 referenceCyprus2020</v>
      </c>
      <c r="B45" s="60">
        <v>5</v>
      </c>
      <c r="C45" s="60" t="s">
        <v>55</v>
      </c>
      <c r="D45" s="60" t="s">
        <v>73</v>
      </c>
      <c r="E45" s="60" t="s">
        <v>74</v>
      </c>
      <c r="F45" s="60" t="s">
        <v>58</v>
      </c>
      <c r="G45" s="60">
        <v>2020</v>
      </c>
      <c r="H45" s="60">
        <v>41.398997999999999</v>
      </c>
      <c r="I45" s="60">
        <v>3471.9897460000002</v>
      </c>
      <c r="J45" s="60">
        <v>32.728019267897999</v>
      </c>
      <c r="K45" s="60">
        <v>19.421364090909101</v>
      </c>
      <c r="L45" s="60">
        <v>173.84399999999997</v>
      </c>
    </row>
    <row r="46" spans="1:12">
      <c r="A46" s="61" t="str">
        <f t="shared" si="0"/>
        <v>B2 referenceCyprus2025</v>
      </c>
      <c r="B46" s="60">
        <v>5</v>
      </c>
      <c r="C46" s="60" t="s">
        <v>55</v>
      </c>
      <c r="D46" s="60" t="s">
        <v>73</v>
      </c>
      <c r="E46" s="60" t="s">
        <v>74</v>
      </c>
      <c r="F46" s="60" t="s">
        <v>58</v>
      </c>
      <c r="G46" s="60">
        <v>2025</v>
      </c>
      <c r="H46" s="60">
        <v>41.399002000000003</v>
      </c>
      <c r="I46" s="60">
        <v>3518.8173830000001</v>
      </c>
      <c r="J46" s="60">
        <v>29.401198629382002</v>
      </c>
      <c r="K46" s="60">
        <v>20.0356813636364</v>
      </c>
      <c r="L46" s="60">
        <v>174.17500000000001</v>
      </c>
    </row>
    <row r="47" spans="1:12">
      <c r="A47" s="61" t="str">
        <f t="shared" si="0"/>
        <v>B2 referenceCyprus2030</v>
      </c>
      <c r="B47" s="60">
        <v>5</v>
      </c>
      <c r="C47" s="60" t="s">
        <v>55</v>
      </c>
      <c r="D47" s="60" t="s">
        <v>73</v>
      </c>
      <c r="E47" s="60" t="s">
        <v>74</v>
      </c>
      <c r="F47" s="60" t="s">
        <v>58</v>
      </c>
      <c r="G47" s="60">
        <v>2030</v>
      </c>
      <c r="H47" s="60">
        <v>41.399002000000003</v>
      </c>
      <c r="I47" s="60">
        <v>3553.7214359999998</v>
      </c>
      <c r="J47" s="60">
        <v>27.059919470274</v>
      </c>
      <c r="K47" s="60">
        <v>20.079090909090901</v>
      </c>
      <c r="L47" s="60">
        <v>174.50599999999994</v>
      </c>
    </row>
    <row r="48" spans="1:12">
      <c r="A48" s="61" t="str">
        <f t="shared" si="0"/>
        <v>B2 referenceCzech Republic2005</v>
      </c>
      <c r="B48" s="60">
        <v>5</v>
      </c>
      <c r="C48" s="60" t="s">
        <v>55</v>
      </c>
      <c r="D48" s="60" t="s">
        <v>75</v>
      </c>
      <c r="E48" s="60" t="s">
        <v>76</v>
      </c>
      <c r="F48" s="60" t="s">
        <v>70</v>
      </c>
      <c r="G48" s="60">
        <v>2005</v>
      </c>
      <c r="H48" s="60">
        <v>2518.1030270000001</v>
      </c>
      <c r="I48" s="60">
        <v>844615.095233</v>
      </c>
      <c r="J48" s="60">
        <v>0</v>
      </c>
      <c r="K48" s="60">
        <v>0</v>
      </c>
      <c r="L48" s="60">
        <v>2647</v>
      </c>
    </row>
    <row r="49" spans="1:12">
      <c r="A49" s="61" t="str">
        <f t="shared" si="0"/>
        <v>B2 referenceCzech Republic2010</v>
      </c>
      <c r="B49" s="60">
        <v>5</v>
      </c>
      <c r="C49" s="60" t="s">
        <v>55</v>
      </c>
      <c r="D49" s="60" t="s">
        <v>75</v>
      </c>
      <c r="E49" s="60" t="s">
        <v>76</v>
      </c>
      <c r="F49" s="60" t="s">
        <v>70</v>
      </c>
      <c r="G49" s="60">
        <v>2010</v>
      </c>
      <c r="H49" s="60">
        <v>2475.1028160000001</v>
      </c>
      <c r="I49" s="60">
        <v>837935.64552500006</v>
      </c>
      <c r="J49" s="60">
        <v>19473.125290590498</v>
      </c>
      <c r="K49" s="60">
        <v>20809.014650888901</v>
      </c>
      <c r="L49" s="60">
        <v>2657</v>
      </c>
    </row>
    <row r="50" spans="1:12">
      <c r="A50" s="61" t="str">
        <f t="shared" si="0"/>
        <v>B2 referenceCzech Republic2015</v>
      </c>
      <c r="B50" s="60">
        <v>5</v>
      </c>
      <c r="C50" s="60" t="s">
        <v>55</v>
      </c>
      <c r="D50" s="60" t="s">
        <v>75</v>
      </c>
      <c r="E50" s="60" t="s">
        <v>76</v>
      </c>
      <c r="F50" s="60" t="s">
        <v>70</v>
      </c>
      <c r="G50" s="60">
        <v>2015</v>
      </c>
      <c r="H50" s="60">
        <v>2432.1030129999999</v>
      </c>
      <c r="I50" s="60">
        <v>826315.45756000106</v>
      </c>
      <c r="J50" s="60">
        <v>20043.894438820302</v>
      </c>
      <c r="K50" s="60">
        <v>22367.931211777799</v>
      </c>
      <c r="L50" s="60">
        <v>2667</v>
      </c>
    </row>
    <row r="51" spans="1:12">
      <c r="A51" s="61" t="str">
        <f t="shared" si="0"/>
        <v>B2 referenceCzech Republic2020</v>
      </c>
      <c r="B51" s="60">
        <v>5</v>
      </c>
      <c r="C51" s="60" t="s">
        <v>55</v>
      </c>
      <c r="D51" s="60" t="s">
        <v>75</v>
      </c>
      <c r="E51" s="60" t="s">
        <v>76</v>
      </c>
      <c r="F51" s="60" t="s">
        <v>70</v>
      </c>
      <c r="G51" s="60">
        <v>2020</v>
      </c>
      <c r="H51" s="60">
        <v>2389.1028200000001</v>
      </c>
      <c r="I51" s="60">
        <v>812012.56554700003</v>
      </c>
      <c r="J51" s="60">
        <v>20338.968339309798</v>
      </c>
      <c r="K51" s="60">
        <v>23199.5462071111</v>
      </c>
      <c r="L51" s="60">
        <v>2677</v>
      </c>
    </row>
    <row r="52" spans="1:12">
      <c r="A52" s="61" t="str">
        <f t="shared" si="0"/>
        <v>B2 referenceCzech Republic2025</v>
      </c>
      <c r="B52" s="60">
        <v>5</v>
      </c>
      <c r="C52" s="60" t="s">
        <v>55</v>
      </c>
      <c r="D52" s="60" t="s">
        <v>75</v>
      </c>
      <c r="E52" s="60" t="s">
        <v>76</v>
      </c>
      <c r="F52" s="60" t="s">
        <v>70</v>
      </c>
      <c r="G52" s="60">
        <v>2025</v>
      </c>
      <c r="H52" s="60">
        <v>2346.1029119999998</v>
      </c>
      <c r="I52" s="60">
        <v>798109.99622600002</v>
      </c>
      <c r="J52" s="60">
        <v>20459.384894736399</v>
      </c>
      <c r="K52" s="60">
        <v>23239.898124444499</v>
      </c>
      <c r="L52" s="60">
        <v>2687</v>
      </c>
    </row>
    <row r="53" spans="1:12">
      <c r="A53" s="61" t="str">
        <f t="shared" si="0"/>
        <v>B2 referenceCzech Republic2030</v>
      </c>
      <c r="B53" s="60">
        <v>5</v>
      </c>
      <c r="C53" s="60" t="s">
        <v>55</v>
      </c>
      <c r="D53" s="60" t="s">
        <v>75</v>
      </c>
      <c r="E53" s="60" t="s">
        <v>76</v>
      </c>
      <c r="F53" s="60" t="s">
        <v>70</v>
      </c>
      <c r="G53" s="60">
        <v>2030</v>
      </c>
      <c r="H53" s="60">
        <v>2303.1031090000001</v>
      </c>
      <c r="I53" s="60">
        <v>790590.89116100001</v>
      </c>
      <c r="J53" s="60">
        <v>20420.422289087401</v>
      </c>
      <c r="K53" s="60">
        <v>21924.242771111101</v>
      </c>
      <c r="L53" s="60">
        <v>2697</v>
      </c>
    </row>
    <row r="54" spans="1:12">
      <c r="A54" s="61" t="str">
        <f t="shared" si="0"/>
        <v>B2 referenceGermany2005</v>
      </c>
      <c r="B54" s="60">
        <v>5</v>
      </c>
      <c r="C54" s="60" t="s">
        <v>55</v>
      </c>
      <c r="D54" s="60" t="s">
        <v>77</v>
      </c>
      <c r="E54" s="60" t="s">
        <v>78</v>
      </c>
      <c r="F54" s="60" t="s">
        <v>61</v>
      </c>
      <c r="G54" s="60">
        <v>2005</v>
      </c>
      <c r="H54" s="60">
        <v>10568.135316</v>
      </c>
      <c r="I54" s="60">
        <v>3500920.1992199998</v>
      </c>
      <c r="J54" s="60">
        <v>111967.82562144</v>
      </c>
      <c r="K54" s="60">
        <v>85540.247589499995</v>
      </c>
      <c r="L54" s="60">
        <v>11076</v>
      </c>
    </row>
    <row r="55" spans="1:12">
      <c r="A55" s="61" t="str">
        <f t="shared" si="0"/>
        <v>B2 referenceGermany2010</v>
      </c>
      <c r="B55" s="60">
        <v>5</v>
      </c>
      <c r="C55" s="60" t="s">
        <v>55</v>
      </c>
      <c r="D55" s="60" t="s">
        <v>77</v>
      </c>
      <c r="E55" s="60" t="s">
        <v>78</v>
      </c>
      <c r="F55" s="60" t="s">
        <v>61</v>
      </c>
      <c r="G55" s="60">
        <v>2010</v>
      </c>
      <c r="H55" s="60">
        <v>10568.13379</v>
      </c>
      <c r="I55" s="60">
        <v>3627208.2968759998</v>
      </c>
      <c r="J55" s="60">
        <v>115576.653430854</v>
      </c>
      <c r="K55" s="60">
        <v>90319.034729249994</v>
      </c>
      <c r="L55" s="60">
        <v>11076</v>
      </c>
    </row>
    <row r="56" spans="1:12">
      <c r="A56" s="61" t="str">
        <f t="shared" si="0"/>
        <v>B2 referenceGermany2015</v>
      </c>
      <c r="B56" s="60">
        <v>5</v>
      </c>
      <c r="C56" s="60" t="s">
        <v>55</v>
      </c>
      <c r="D56" s="60" t="s">
        <v>77</v>
      </c>
      <c r="E56" s="60" t="s">
        <v>78</v>
      </c>
      <c r="F56" s="60" t="s">
        <v>61</v>
      </c>
      <c r="G56" s="60">
        <v>2015</v>
      </c>
      <c r="H56" s="60">
        <v>10568.134048</v>
      </c>
      <c r="I56" s="60">
        <v>3755989.5390630001</v>
      </c>
      <c r="J56" s="60">
        <v>117988.83346840199</v>
      </c>
      <c r="K56" s="60">
        <v>92232.585754500004</v>
      </c>
      <c r="L56" s="60">
        <v>11076</v>
      </c>
    </row>
    <row r="57" spans="1:12">
      <c r="A57" s="61" t="str">
        <f t="shared" si="0"/>
        <v>B2 referenceGermany2020</v>
      </c>
      <c r="B57" s="60">
        <v>5</v>
      </c>
      <c r="C57" s="60" t="s">
        <v>55</v>
      </c>
      <c r="D57" s="60" t="s">
        <v>77</v>
      </c>
      <c r="E57" s="60" t="s">
        <v>78</v>
      </c>
      <c r="F57" s="60" t="s">
        <v>61</v>
      </c>
      <c r="G57" s="60">
        <v>2020</v>
      </c>
      <c r="H57" s="60">
        <v>10568.133331000001</v>
      </c>
      <c r="I57" s="60">
        <v>3862161.9648440001</v>
      </c>
      <c r="J57" s="60">
        <v>118503.548046389</v>
      </c>
      <c r="K57" s="60">
        <v>97269.062042499994</v>
      </c>
      <c r="L57" s="60">
        <v>11076</v>
      </c>
    </row>
    <row r="58" spans="1:12">
      <c r="A58" s="61" t="str">
        <f t="shared" si="0"/>
        <v>B2 referenceGermany2025</v>
      </c>
      <c r="B58" s="60">
        <v>5</v>
      </c>
      <c r="C58" s="60" t="s">
        <v>55</v>
      </c>
      <c r="D58" s="60" t="s">
        <v>77</v>
      </c>
      <c r="E58" s="60" t="s">
        <v>78</v>
      </c>
      <c r="F58" s="60" t="s">
        <v>61</v>
      </c>
      <c r="G58" s="60">
        <v>2025</v>
      </c>
      <c r="H58" s="60">
        <v>10568.136399000001</v>
      </c>
      <c r="I58" s="60">
        <v>3952119.0078130001</v>
      </c>
      <c r="J58" s="60">
        <v>119900.100223881</v>
      </c>
      <c r="K58" s="60">
        <v>101908.69390925</v>
      </c>
      <c r="L58" s="60">
        <v>11076</v>
      </c>
    </row>
    <row r="59" spans="1:12">
      <c r="A59" s="61" t="str">
        <f t="shared" si="0"/>
        <v>B2 referenceGermany2030</v>
      </c>
      <c r="B59" s="60">
        <v>5</v>
      </c>
      <c r="C59" s="60" t="s">
        <v>55</v>
      </c>
      <c r="D59" s="60" t="s">
        <v>77</v>
      </c>
      <c r="E59" s="60" t="s">
        <v>78</v>
      </c>
      <c r="F59" s="60" t="s">
        <v>61</v>
      </c>
      <c r="G59" s="60">
        <v>2030</v>
      </c>
      <c r="H59" s="60">
        <v>10568.135393</v>
      </c>
      <c r="I59" s="60">
        <v>4051060.6367190001</v>
      </c>
      <c r="J59" s="60">
        <v>120616.394308024</v>
      </c>
      <c r="K59" s="60">
        <v>100828.071289</v>
      </c>
      <c r="L59" s="60">
        <v>11076</v>
      </c>
    </row>
    <row r="60" spans="1:12">
      <c r="A60" s="61" t="str">
        <f t="shared" si="0"/>
        <v>B2 referenceDenmark2005</v>
      </c>
      <c r="B60" s="60">
        <v>5</v>
      </c>
      <c r="C60" s="60" t="s">
        <v>55</v>
      </c>
      <c r="D60" s="60" t="s">
        <v>79</v>
      </c>
      <c r="E60" s="60" t="s">
        <v>80</v>
      </c>
      <c r="F60" s="60" t="s">
        <v>81</v>
      </c>
      <c r="G60" s="60">
        <v>2005</v>
      </c>
      <c r="H60" s="60">
        <v>545.58685000000003</v>
      </c>
      <c r="I60" s="60">
        <v>102521.459116</v>
      </c>
      <c r="J60" s="60">
        <v>4890.27646800192</v>
      </c>
      <c r="K60" s="60">
        <v>2386.9340210925502</v>
      </c>
      <c r="L60" s="60">
        <v>551.64858820524398</v>
      </c>
    </row>
    <row r="61" spans="1:12">
      <c r="A61" s="61" t="str">
        <f t="shared" si="0"/>
        <v>B2 referenceDenmark2010</v>
      </c>
      <c r="B61" s="60">
        <v>5</v>
      </c>
      <c r="C61" s="60" t="s">
        <v>55</v>
      </c>
      <c r="D61" s="60" t="s">
        <v>79</v>
      </c>
      <c r="E61" s="60" t="s">
        <v>80</v>
      </c>
      <c r="F61" s="60" t="s">
        <v>81</v>
      </c>
      <c r="G61" s="60">
        <v>2010</v>
      </c>
      <c r="H61" s="60">
        <v>580.795794</v>
      </c>
      <c r="I61" s="60">
        <v>112606.22160999999</v>
      </c>
      <c r="J61" s="60">
        <v>5234.1067648335202</v>
      </c>
      <c r="K61" s="60">
        <v>3217.15430107886</v>
      </c>
      <c r="L61" s="60">
        <v>586.85735942695555</v>
      </c>
    </row>
    <row r="62" spans="1:12">
      <c r="A62" s="61" t="str">
        <f t="shared" si="0"/>
        <v>B2 referenceDenmark2015</v>
      </c>
      <c r="B62" s="60">
        <v>5</v>
      </c>
      <c r="C62" s="60" t="s">
        <v>55</v>
      </c>
      <c r="D62" s="60" t="s">
        <v>79</v>
      </c>
      <c r="E62" s="60" t="s">
        <v>80</v>
      </c>
      <c r="F62" s="60" t="s">
        <v>81</v>
      </c>
      <c r="G62" s="60">
        <v>2015</v>
      </c>
      <c r="H62" s="60">
        <v>616.00487599999997</v>
      </c>
      <c r="I62" s="60">
        <v>125153.512346</v>
      </c>
      <c r="J62" s="60">
        <v>5869.8124934893503</v>
      </c>
      <c r="K62" s="60">
        <v>3360.3543871330799</v>
      </c>
      <c r="L62" s="60">
        <v>622.06613064866713</v>
      </c>
    </row>
    <row r="63" spans="1:12">
      <c r="A63" s="61" t="str">
        <f t="shared" si="0"/>
        <v>B2 referenceDenmark2020</v>
      </c>
      <c r="B63" s="60">
        <v>5</v>
      </c>
      <c r="C63" s="60" t="s">
        <v>55</v>
      </c>
      <c r="D63" s="60" t="s">
        <v>79</v>
      </c>
      <c r="E63" s="60" t="s">
        <v>80</v>
      </c>
      <c r="F63" s="60" t="s">
        <v>81</v>
      </c>
      <c r="G63" s="60">
        <v>2020</v>
      </c>
      <c r="H63" s="60">
        <v>651.21377299999995</v>
      </c>
      <c r="I63" s="60">
        <v>141334.44145099999</v>
      </c>
      <c r="J63" s="60">
        <v>6418.0280854636103</v>
      </c>
      <c r="K63" s="60">
        <v>3181.8422842086502</v>
      </c>
      <c r="L63" s="60">
        <v>657.2749018703787</v>
      </c>
    </row>
    <row r="64" spans="1:12">
      <c r="A64" s="61" t="str">
        <f t="shared" si="0"/>
        <v>B2 referenceDenmark2025</v>
      </c>
      <c r="B64" s="60">
        <v>5</v>
      </c>
      <c r="C64" s="60" t="s">
        <v>55</v>
      </c>
      <c r="D64" s="60" t="s">
        <v>79</v>
      </c>
      <c r="E64" s="60" t="s">
        <v>80</v>
      </c>
      <c r="F64" s="60" t="s">
        <v>81</v>
      </c>
      <c r="G64" s="60">
        <v>2025</v>
      </c>
      <c r="H64" s="60">
        <v>686.422821</v>
      </c>
      <c r="I64" s="60">
        <v>160000.96491899999</v>
      </c>
      <c r="J64" s="60">
        <v>7088.0251824884799</v>
      </c>
      <c r="K64" s="60">
        <v>3354.7204277656101</v>
      </c>
      <c r="L64" s="60">
        <v>692.48367309209027</v>
      </c>
    </row>
    <row r="65" spans="1:12">
      <c r="A65" s="61" t="str">
        <f t="shared" si="0"/>
        <v>B2 referenceDenmark2030</v>
      </c>
      <c r="B65" s="60">
        <v>5</v>
      </c>
      <c r="C65" s="60" t="s">
        <v>55</v>
      </c>
      <c r="D65" s="60" t="s">
        <v>79</v>
      </c>
      <c r="E65" s="60" t="s">
        <v>80</v>
      </c>
      <c r="F65" s="60" t="s">
        <v>81</v>
      </c>
      <c r="G65" s="60">
        <v>2030</v>
      </c>
      <c r="H65" s="60">
        <v>721.63171399999999</v>
      </c>
      <c r="I65" s="60">
        <v>180839.99730300001</v>
      </c>
      <c r="J65" s="60">
        <v>7636.5167958717502</v>
      </c>
      <c r="K65" s="60">
        <v>3468.71031827766</v>
      </c>
      <c r="L65" s="60">
        <v>727.69244431380184</v>
      </c>
    </row>
    <row r="66" spans="1:12">
      <c r="A66" s="61" t="str">
        <f t="shared" ref="A66:A129" si="1">CONCATENATE(C66,E66,G66)</f>
        <v>B2 referenceEstonia2005</v>
      </c>
      <c r="B66" s="60">
        <v>5</v>
      </c>
      <c r="C66" s="60" t="s">
        <v>55</v>
      </c>
      <c r="D66" s="60" t="s">
        <v>82</v>
      </c>
      <c r="E66" s="60" t="s">
        <v>83</v>
      </c>
      <c r="F66" s="60" t="s">
        <v>81</v>
      </c>
      <c r="G66" s="60">
        <v>2005</v>
      </c>
      <c r="H66" s="60">
        <v>2089.5839059999998</v>
      </c>
      <c r="I66" s="60">
        <v>439300.86364900001</v>
      </c>
      <c r="J66" s="60">
        <v>11765.4646198869</v>
      </c>
      <c r="K66" s="60">
        <v>11207.233562322001</v>
      </c>
      <c r="L66" s="60">
        <v>2264</v>
      </c>
    </row>
    <row r="67" spans="1:12">
      <c r="A67" s="61" t="str">
        <f t="shared" si="1"/>
        <v>B2 referenceEstonia2010</v>
      </c>
      <c r="B67" s="60">
        <v>5</v>
      </c>
      <c r="C67" s="60" t="s">
        <v>55</v>
      </c>
      <c r="D67" s="60" t="s">
        <v>82</v>
      </c>
      <c r="E67" s="60" t="s">
        <v>83</v>
      </c>
      <c r="F67" s="60" t="s">
        <v>81</v>
      </c>
      <c r="G67" s="60">
        <v>2010</v>
      </c>
      <c r="H67" s="60">
        <v>2076.583928</v>
      </c>
      <c r="I67" s="60">
        <v>446579.17993300001</v>
      </c>
      <c r="J67" s="60">
        <v>11699.371747023</v>
      </c>
      <c r="K67" s="60">
        <v>10243.7080683762</v>
      </c>
      <c r="L67" s="60">
        <v>2285</v>
      </c>
    </row>
    <row r="68" spans="1:12">
      <c r="A68" s="61" t="str">
        <f t="shared" si="1"/>
        <v>B2 referenceEstonia2015</v>
      </c>
      <c r="B68" s="60">
        <v>5</v>
      </c>
      <c r="C68" s="60" t="s">
        <v>55</v>
      </c>
      <c r="D68" s="60" t="s">
        <v>82</v>
      </c>
      <c r="E68" s="60" t="s">
        <v>83</v>
      </c>
      <c r="F68" s="60" t="s">
        <v>81</v>
      </c>
      <c r="G68" s="60">
        <v>2015</v>
      </c>
      <c r="H68" s="60">
        <v>2063.5840069999999</v>
      </c>
      <c r="I68" s="60">
        <v>445684.235231</v>
      </c>
      <c r="J68" s="60">
        <v>11554.5859028409</v>
      </c>
      <c r="K68" s="60">
        <v>11733.574541177401</v>
      </c>
      <c r="L68" s="60">
        <v>2306</v>
      </c>
    </row>
    <row r="69" spans="1:12">
      <c r="A69" s="61" t="str">
        <f t="shared" si="1"/>
        <v>B2 referenceEstonia2020</v>
      </c>
      <c r="B69" s="60">
        <v>5</v>
      </c>
      <c r="C69" s="60" t="s">
        <v>55</v>
      </c>
      <c r="D69" s="60" t="s">
        <v>82</v>
      </c>
      <c r="E69" s="60" t="s">
        <v>83</v>
      </c>
      <c r="F69" s="60" t="s">
        <v>81</v>
      </c>
      <c r="G69" s="60">
        <v>2020</v>
      </c>
      <c r="H69" s="60">
        <v>2050.5840320000002</v>
      </c>
      <c r="I69" s="60">
        <v>438420.26916700002</v>
      </c>
      <c r="J69" s="60">
        <v>11615.548185968601</v>
      </c>
      <c r="K69" s="60">
        <v>13068.341763833499</v>
      </c>
      <c r="L69" s="60">
        <v>2327</v>
      </c>
    </row>
    <row r="70" spans="1:12">
      <c r="A70" s="61" t="str">
        <f t="shared" si="1"/>
        <v>B2 referenceEstonia2025</v>
      </c>
      <c r="B70" s="60">
        <v>5</v>
      </c>
      <c r="C70" s="60" t="s">
        <v>55</v>
      </c>
      <c r="D70" s="60" t="s">
        <v>82</v>
      </c>
      <c r="E70" s="60" t="s">
        <v>83</v>
      </c>
      <c r="F70" s="60" t="s">
        <v>81</v>
      </c>
      <c r="G70" s="60">
        <v>2025</v>
      </c>
      <c r="H70" s="60">
        <v>2037.583975</v>
      </c>
      <c r="I70" s="60">
        <v>430582.477663</v>
      </c>
      <c r="J70" s="60">
        <v>11757.518459955099</v>
      </c>
      <c r="K70" s="60">
        <v>13325.0769173959</v>
      </c>
      <c r="L70" s="60">
        <v>2348</v>
      </c>
    </row>
    <row r="71" spans="1:12">
      <c r="A71" s="61" t="str">
        <f t="shared" si="1"/>
        <v>B2 referenceEstonia2030</v>
      </c>
      <c r="B71" s="60">
        <v>5</v>
      </c>
      <c r="C71" s="60" t="s">
        <v>55</v>
      </c>
      <c r="D71" s="60" t="s">
        <v>82</v>
      </c>
      <c r="E71" s="60" t="s">
        <v>83</v>
      </c>
      <c r="F71" s="60" t="s">
        <v>81</v>
      </c>
      <c r="G71" s="60">
        <v>2030</v>
      </c>
      <c r="H71" s="60">
        <v>2024.5841029999999</v>
      </c>
      <c r="I71" s="60">
        <v>425697.281801</v>
      </c>
      <c r="J71" s="60">
        <v>11961.9884625469</v>
      </c>
      <c r="K71" s="60">
        <v>12939.0272581298</v>
      </c>
      <c r="L71" s="60">
        <v>2369</v>
      </c>
    </row>
    <row r="72" spans="1:12">
      <c r="A72" s="61" t="str">
        <f t="shared" si="1"/>
        <v>B2 referenceSpain2005</v>
      </c>
      <c r="B72" s="60">
        <v>5</v>
      </c>
      <c r="C72" s="60" t="s">
        <v>55</v>
      </c>
      <c r="D72" s="60" t="s">
        <v>84</v>
      </c>
      <c r="E72" s="60" t="s">
        <v>85</v>
      </c>
      <c r="F72" s="60" t="s">
        <v>86</v>
      </c>
      <c r="G72" s="60">
        <v>2005</v>
      </c>
      <c r="H72" s="60">
        <v>14193.001270000001</v>
      </c>
      <c r="I72" s="60">
        <v>816432.34668199997</v>
      </c>
      <c r="J72" s="60">
        <v>32583.399475988401</v>
      </c>
      <c r="K72" s="60">
        <v>20434.066605895401</v>
      </c>
      <c r="L72" s="60">
        <v>17293.189999999999</v>
      </c>
    </row>
    <row r="73" spans="1:12">
      <c r="A73" s="61" t="str">
        <f t="shared" si="1"/>
        <v>B2 referenceSpain2010</v>
      </c>
      <c r="B73" s="60">
        <v>5</v>
      </c>
      <c r="C73" s="60" t="s">
        <v>55</v>
      </c>
      <c r="D73" s="60" t="s">
        <v>84</v>
      </c>
      <c r="E73" s="60" t="s">
        <v>85</v>
      </c>
      <c r="F73" s="60" t="s">
        <v>86</v>
      </c>
      <c r="G73" s="60">
        <v>2010</v>
      </c>
      <c r="H73" s="60">
        <v>14915.30942</v>
      </c>
      <c r="I73" s="60">
        <v>879276.84716899996</v>
      </c>
      <c r="J73" s="60">
        <v>35574.251007100502</v>
      </c>
      <c r="K73" s="60">
        <v>23005.353448778798</v>
      </c>
      <c r="L73" s="60">
        <v>18173.28</v>
      </c>
    </row>
    <row r="74" spans="1:12">
      <c r="A74" s="61" t="str">
        <f t="shared" si="1"/>
        <v>B2 referenceSpain2015</v>
      </c>
      <c r="B74" s="60">
        <v>5</v>
      </c>
      <c r="C74" s="60" t="s">
        <v>55</v>
      </c>
      <c r="D74" s="60" t="s">
        <v>84</v>
      </c>
      <c r="E74" s="60" t="s">
        <v>85</v>
      </c>
      <c r="F74" s="60" t="s">
        <v>86</v>
      </c>
      <c r="G74" s="60">
        <v>2015</v>
      </c>
      <c r="H74" s="60">
        <v>15637.615066</v>
      </c>
      <c r="I74" s="60">
        <v>948614.74145800003</v>
      </c>
      <c r="J74" s="60">
        <v>37155.137227189698</v>
      </c>
      <c r="K74" s="60">
        <v>23287.555444676898</v>
      </c>
      <c r="L74" s="60">
        <v>19053.37</v>
      </c>
    </row>
    <row r="75" spans="1:12">
      <c r="A75" s="61" t="str">
        <f t="shared" si="1"/>
        <v>B2 referenceSpain2020</v>
      </c>
      <c r="B75" s="60">
        <v>5</v>
      </c>
      <c r="C75" s="60" t="s">
        <v>55</v>
      </c>
      <c r="D75" s="60" t="s">
        <v>84</v>
      </c>
      <c r="E75" s="60" t="s">
        <v>85</v>
      </c>
      <c r="F75" s="60" t="s">
        <v>86</v>
      </c>
      <c r="G75" s="60">
        <v>2020</v>
      </c>
      <c r="H75" s="60">
        <v>15637.626877000001</v>
      </c>
      <c r="I75" s="60">
        <v>1018417.064944</v>
      </c>
      <c r="J75" s="60">
        <v>37478.8912530569</v>
      </c>
      <c r="K75" s="60">
        <v>23518.429746527901</v>
      </c>
      <c r="L75" s="60">
        <v>19933.46</v>
      </c>
    </row>
    <row r="76" spans="1:12">
      <c r="A76" s="61" t="str">
        <f t="shared" si="1"/>
        <v>B2 referenceSpain2025</v>
      </c>
      <c r="B76" s="60">
        <v>5</v>
      </c>
      <c r="C76" s="60" t="s">
        <v>55</v>
      </c>
      <c r="D76" s="60" t="s">
        <v>84</v>
      </c>
      <c r="E76" s="60" t="s">
        <v>85</v>
      </c>
      <c r="F76" s="60" t="s">
        <v>86</v>
      </c>
      <c r="G76" s="60">
        <v>2025</v>
      </c>
      <c r="H76" s="60">
        <v>15637.612751000001</v>
      </c>
      <c r="I76" s="60">
        <v>1096619.7019090001</v>
      </c>
      <c r="J76" s="60">
        <v>38781.104553614299</v>
      </c>
      <c r="K76" s="60">
        <v>23140.5739735241</v>
      </c>
      <c r="L76" s="60">
        <v>20813.55</v>
      </c>
    </row>
    <row r="77" spans="1:12">
      <c r="A77" s="61" t="str">
        <f t="shared" si="1"/>
        <v>B2 referenceSpain2030</v>
      </c>
      <c r="B77" s="60">
        <v>5</v>
      </c>
      <c r="C77" s="60" t="s">
        <v>55</v>
      </c>
      <c r="D77" s="60" t="s">
        <v>84</v>
      </c>
      <c r="E77" s="60" t="s">
        <v>85</v>
      </c>
      <c r="F77" s="60" t="s">
        <v>86</v>
      </c>
      <c r="G77" s="60">
        <v>2030</v>
      </c>
      <c r="H77" s="60">
        <v>15637.626362999999</v>
      </c>
      <c r="I77" s="60">
        <v>1181861.612673</v>
      </c>
      <c r="J77" s="60">
        <v>39906.659056241697</v>
      </c>
      <c r="K77" s="60">
        <v>22858.276809290801</v>
      </c>
      <c r="L77" s="60">
        <v>21693.64</v>
      </c>
    </row>
    <row r="78" spans="1:12">
      <c r="A78" s="61" t="str">
        <f t="shared" si="1"/>
        <v>B2 referenceFinland2005</v>
      </c>
      <c r="B78" s="60">
        <v>5</v>
      </c>
      <c r="C78" s="60" t="s">
        <v>55</v>
      </c>
      <c r="D78" s="60" t="s">
        <v>87</v>
      </c>
      <c r="E78" s="60" t="s">
        <v>88</v>
      </c>
      <c r="F78" s="60" t="s">
        <v>81</v>
      </c>
      <c r="G78" s="60">
        <v>2005</v>
      </c>
      <c r="H78" s="60">
        <v>18551.383089999999</v>
      </c>
      <c r="I78" s="60">
        <v>1970877.417439</v>
      </c>
      <c r="J78" s="60">
        <v>0</v>
      </c>
      <c r="K78" s="60">
        <v>0</v>
      </c>
      <c r="L78" s="60">
        <v>22162</v>
      </c>
    </row>
    <row r="79" spans="1:12">
      <c r="A79" s="61" t="str">
        <f t="shared" si="1"/>
        <v>B2 referenceFinland2010</v>
      </c>
      <c r="B79" s="60">
        <v>5</v>
      </c>
      <c r="C79" s="60" t="s">
        <v>55</v>
      </c>
      <c r="D79" s="60" t="s">
        <v>87</v>
      </c>
      <c r="E79" s="60" t="s">
        <v>88</v>
      </c>
      <c r="F79" s="60" t="s">
        <v>81</v>
      </c>
      <c r="G79" s="60">
        <v>2010</v>
      </c>
      <c r="H79" s="60">
        <v>18369.419604999999</v>
      </c>
      <c r="I79" s="60">
        <v>2057937.2668290001</v>
      </c>
      <c r="J79" s="60">
        <v>90932.915069517199</v>
      </c>
      <c r="K79" s="60">
        <v>73520.9447426767</v>
      </c>
      <c r="L79" s="60">
        <v>22084</v>
      </c>
    </row>
    <row r="80" spans="1:12">
      <c r="A80" s="61" t="str">
        <f t="shared" si="1"/>
        <v>B2 referenceFinland2015</v>
      </c>
      <c r="B80" s="60">
        <v>5</v>
      </c>
      <c r="C80" s="60" t="s">
        <v>55</v>
      </c>
      <c r="D80" s="60" t="s">
        <v>87</v>
      </c>
      <c r="E80" s="60" t="s">
        <v>88</v>
      </c>
      <c r="F80" s="60" t="s">
        <v>81</v>
      </c>
      <c r="G80" s="60">
        <v>2015</v>
      </c>
      <c r="H80" s="60">
        <v>18187.455268000002</v>
      </c>
      <c r="I80" s="60">
        <v>2146290.5002080002</v>
      </c>
      <c r="J80" s="60">
        <v>96000.685983113493</v>
      </c>
      <c r="K80" s="60">
        <v>78330.039246288405</v>
      </c>
      <c r="L80" s="60">
        <v>22006</v>
      </c>
    </row>
    <row r="81" spans="1:12">
      <c r="A81" s="61" t="str">
        <f t="shared" si="1"/>
        <v>B2 referenceFinland2020</v>
      </c>
      <c r="B81" s="60">
        <v>5</v>
      </c>
      <c r="C81" s="60" t="s">
        <v>55</v>
      </c>
      <c r="D81" s="60" t="s">
        <v>87</v>
      </c>
      <c r="E81" s="60" t="s">
        <v>88</v>
      </c>
      <c r="F81" s="60" t="s">
        <v>81</v>
      </c>
      <c r="G81" s="60">
        <v>2020</v>
      </c>
      <c r="H81" s="60">
        <v>18005.492503000001</v>
      </c>
      <c r="I81" s="60">
        <v>2257100.17392</v>
      </c>
      <c r="J81" s="60">
        <v>100496.377708004</v>
      </c>
      <c r="K81" s="60">
        <v>78334.444057796107</v>
      </c>
      <c r="L81" s="60">
        <v>21928</v>
      </c>
    </row>
    <row r="82" spans="1:12">
      <c r="A82" s="61" t="str">
        <f t="shared" si="1"/>
        <v>B2 referenceFinland2025</v>
      </c>
      <c r="B82" s="60">
        <v>5</v>
      </c>
      <c r="C82" s="60" t="s">
        <v>55</v>
      </c>
      <c r="D82" s="60" t="s">
        <v>87</v>
      </c>
      <c r="E82" s="60" t="s">
        <v>88</v>
      </c>
      <c r="F82" s="60" t="s">
        <v>81</v>
      </c>
      <c r="G82" s="60">
        <v>2025</v>
      </c>
      <c r="H82" s="60">
        <v>17823.529857000001</v>
      </c>
      <c r="I82" s="60">
        <v>2391056.5492870002</v>
      </c>
      <c r="J82" s="60">
        <v>103686.5283312</v>
      </c>
      <c r="K82" s="60">
        <v>76895.253445171998</v>
      </c>
      <c r="L82" s="60">
        <v>21850</v>
      </c>
    </row>
    <row r="83" spans="1:12">
      <c r="A83" s="61" t="str">
        <f t="shared" si="1"/>
        <v>B2 referenceFinland2030</v>
      </c>
      <c r="B83" s="60">
        <v>5</v>
      </c>
      <c r="C83" s="60" t="s">
        <v>55</v>
      </c>
      <c r="D83" s="60" t="s">
        <v>87</v>
      </c>
      <c r="E83" s="60" t="s">
        <v>88</v>
      </c>
      <c r="F83" s="60" t="s">
        <v>81</v>
      </c>
      <c r="G83" s="60">
        <v>2030</v>
      </c>
      <c r="H83" s="60">
        <v>17641.564891999999</v>
      </c>
      <c r="I83" s="60">
        <v>2533403.453371</v>
      </c>
      <c r="J83" s="60">
        <v>106272.037091729</v>
      </c>
      <c r="K83" s="60">
        <v>77802.657294271005</v>
      </c>
      <c r="L83" s="60">
        <v>21772</v>
      </c>
    </row>
    <row r="84" spans="1:12">
      <c r="A84" s="61" t="str">
        <f t="shared" si="1"/>
        <v>B2 referenceFrance2005</v>
      </c>
      <c r="B84" s="60">
        <v>5</v>
      </c>
      <c r="C84" s="60" t="s">
        <v>55</v>
      </c>
      <c r="D84" s="60" t="s">
        <v>89</v>
      </c>
      <c r="E84" s="60" t="s">
        <v>90</v>
      </c>
      <c r="F84" s="60" t="s">
        <v>61</v>
      </c>
      <c r="G84" s="60">
        <v>2005</v>
      </c>
      <c r="H84" s="60">
        <v>14744.110403999999</v>
      </c>
      <c r="I84" s="60">
        <v>2406912.5293879998</v>
      </c>
      <c r="J84" s="60">
        <v>100481.153458748</v>
      </c>
      <c r="K84" s="60">
        <v>69115.771223975898</v>
      </c>
      <c r="L84" s="60">
        <v>15554</v>
      </c>
    </row>
    <row r="85" spans="1:12">
      <c r="A85" s="61" t="str">
        <f t="shared" si="1"/>
        <v>B2 referenceFrance2010</v>
      </c>
      <c r="B85" s="60">
        <v>5</v>
      </c>
      <c r="C85" s="60" t="s">
        <v>55</v>
      </c>
      <c r="D85" s="60" t="s">
        <v>89</v>
      </c>
      <c r="E85" s="60" t="s">
        <v>90</v>
      </c>
      <c r="F85" s="60" t="s">
        <v>61</v>
      </c>
      <c r="G85" s="60">
        <v>2010</v>
      </c>
      <c r="H85" s="60">
        <v>14842.109793</v>
      </c>
      <c r="I85" s="60">
        <v>2591172.616589</v>
      </c>
      <c r="J85" s="60">
        <v>104464.11346776799</v>
      </c>
      <c r="K85" s="60">
        <v>67612.094846555396</v>
      </c>
      <c r="L85" s="60">
        <v>15757</v>
      </c>
    </row>
    <row r="86" spans="1:12">
      <c r="A86" s="61" t="str">
        <f t="shared" si="1"/>
        <v>B2 referenceFrance2015</v>
      </c>
      <c r="B86" s="60">
        <v>5</v>
      </c>
      <c r="C86" s="60" t="s">
        <v>55</v>
      </c>
      <c r="D86" s="60" t="s">
        <v>89</v>
      </c>
      <c r="E86" s="60" t="s">
        <v>90</v>
      </c>
      <c r="F86" s="60" t="s">
        <v>61</v>
      </c>
      <c r="G86" s="60">
        <v>2015</v>
      </c>
      <c r="H86" s="60">
        <v>14940.110354</v>
      </c>
      <c r="I86" s="60">
        <v>2761768.3671639999</v>
      </c>
      <c r="J86" s="60">
        <v>102583.59404712899</v>
      </c>
      <c r="K86" s="60">
        <v>68464.443421114396</v>
      </c>
      <c r="L86" s="60">
        <v>15960</v>
      </c>
    </row>
    <row r="87" spans="1:12">
      <c r="A87" s="61" t="str">
        <f t="shared" si="1"/>
        <v>B2 referenceFrance2020</v>
      </c>
      <c r="B87" s="60">
        <v>5</v>
      </c>
      <c r="C87" s="60" t="s">
        <v>55</v>
      </c>
      <c r="D87" s="60" t="s">
        <v>89</v>
      </c>
      <c r="E87" s="60" t="s">
        <v>90</v>
      </c>
      <c r="F87" s="60" t="s">
        <v>61</v>
      </c>
      <c r="G87" s="60">
        <v>2020</v>
      </c>
      <c r="H87" s="60">
        <v>15038.109613000001</v>
      </c>
      <c r="I87" s="60">
        <v>2893715.8673149999</v>
      </c>
      <c r="J87" s="60">
        <v>98898.498508499906</v>
      </c>
      <c r="K87" s="60">
        <v>72508.998473932006</v>
      </c>
      <c r="L87" s="60">
        <v>16163</v>
      </c>
    </row>
    <row r="88" spans="1:12">
      <c r="A88" s="61" t="str">
        <f t="shared" si="1"/>
        <v>B2 referenceFrance2025</v>
      </c>
      <c r="B88" s="60">
        <v>5</v>
      </c>
      <c r="C88" s="60" t="s">
        <v>55</v>
      </c>
      <c r="D88" s="60" t="s">
        <v>89</v>
      </c>
      <c r="E88" s="60" t="s">
        <v>90</v>
      </c>
      <c r="F88" s="60" t="s">
        <v>61</v>
      </c>
      <c r="G88" s="60">
        <v>2025</v>
      </c>
      <c r="H88" s="60">
        <v>15136.106245000001</v>
      </c>
      <c r="I88" s="60">
        <v>2996828.5411660001</v>
      </c>
      <c r="J88" s="60">
        <v>99002.614902754794</v>
      </c>
      <c r="K88" s="60">
        <v>78380.079398255693</v>
      </c>
      <c r="L88" s="60">
        <v>16366</v>
      </c>
    </row>
    <row r="89" spans="1:12">
      <c r="A89" s="61" t="str">
        <f t="shared" si="1"/>
        <v>B2 referenceFrance2030</v>
      </c>
      <c r="B89" s="60">
        <v>5</v>
      </c>
      <c r="C89" s="60" t="s">
        <v>55</v>
      </c>
      <c r="D89" s="60" t="s">
        <v>89</v>
      </c>
      <c r="E89" s="60" t="s">
        <v>90</v>
      </c>
      <c r="F89" s="60" t="s">
        <v>61</v>
      </c>
      <c r="G89" s="60">
        <v>2030</v>
      </c>
      <c r="H89" s="60">
        <v>15234.109662000001</v>
      </c>
      <c r="I89" s="60">
        <v>3103379.3414340001</v>
      </c>
      <c r="J89" s="60">
        <v>100105.438543568</v>
      </c>
      <c r="K89" s="60">
        <v>78795.2781200795</v>
      </c>
      <c r="L89" s="60">
        <v>16569</v>
      </c>
    </row>
    <row r="90" spans="1:12">
      <c r="A90" s="61" t="str">
        <f t="shared" si="1"/>
        <v>B2 referenceGreece2010</v>
      </c>
      <c r="B90" s="60">
        <v>5</v>
      </c>
      <c r="C90" s="60" t="s">
        <v>55</v>
      </c>
      <c r="D90" s="60" t="s">
        <v>91</v>
      </c>
      <c r="E90" s="60" t="s">
        <v>92</v>
      </c>
      <c r="F90" s="60" t="s">
        <v>58</v>
      </c>
      <c r="G90" s="60">
        <v>2010</v>
      </c>
      <c r="H90" s="60">
        <v>3594.667481</v>
      </c>
      <c r="I90" s="60">
        <v>171731.148438</v>
      </c>
      <c r="J90" s="60">
        <v>0</v>
      </c>
      <c r="K90" s="60">
        <v>0</v>
      </c>
      <c r="L90" s="60">
        <v>3903</v>
      </c>
    </row>
    <row r="91" spans="1:12">
      <c r="A91" s="61" t="str">
        <f t="shared" si="1"/>
        <v>B2 referenceGreece2015</v>
      </c>
      <c r="B91" s="60">
        <v>5</v>
      </c>
      <c r="C91" s="60" t="s">
        <v>55</v>
      </c>
      <c r="D91" s="60" t="s">
        <v>91</v>
      </c>
      <c r="E91" s="60" t="s">
        <v>92</v>
      </c>
      <c r="F91" s="60" t="s">
        <v>58</v>
      </c>
      <c r="G91" s="60">
        <v>2015</v>
      </c>
      <c r="H91" s="60">
        <v>3733.7379150000002</v>
      </c>
      <c r="I91" s="60">
        <v>174336.15625</v>
      </c>
      <c r="J91" s="60">
        <v>4628.2919540613202</v>
      </c>
      <c r="K91" s="60">
        <v>4107.2911781736002</v>
      </c>
      <c r="L91" s="60">
        <v>4054</v>
      </c>
    </row>
    <row r="92" spans="1:12">
      <c r="A92" s="61" t="str">
        <f t="shared" si="1"/>
        <v>B2 referenceGreece2020</v>
      </c>
      <c r="B92" s="60">
        <v>5</v>
      </c>
      <c r="C92" s="60" t="s">
        <v>55</v>
      </c>
      <c r="D92" s="60" t="s">
        <v>91</v>
      </c>
      <c r="E92" s="60" t="s">
        <v>92</v>
      </c>
      <c r="F92" s="60" t="s">
        <v>58</v>
      </c>
      <c r="G92" s="60">
        <v>2020</v>
      </c>
      <c r="H92" s="60">
        <v>3872.808716</v>
      </c>
      <c r="I92" s="60">
        <v>172393.828125</v>
      </c>
      <c r="J92" s="60">
        <v>4223.0029904152998</v>
      </c>
      <c r="K92" s="60">
        <v>4611.4692986527898</v>
      </c>
      <c r="L92" s="60">
        <v>4205</v>
      </c>
    </row>
    <row r="93" spans="1:12">
      <c r="A93" s="61" t="str">
        <f t="shared" si="1"/>
        <v>B2 referenceGreece2025</v>
      </c>
      <c r="B93" s="60">
        <v>5</v>
      </c>
      <c r="C93" s="60" t="s">
        <v>55</v>
      </c>
      <c r="D93" s="60" t="s">
        <v>91</v>
      </c>
      <c r="E93" s="60" t="s">
        <v>92</v>
      </c>
      <c r="F93" s="60" t="s">
        <v>58</v>
      </c>
      <c r="G93" s="60">
        <v>2025</v>
      </c>
      <c r="H93" s="60">
        <v>4011.8797599999998</v>
      </c>
      <c r="I93" s="60">
        <v>172632.90625</v>
      </c>
      <c r="J93" s="60">
        <v>4753.2069376920799</v>
      </c>
      <c r="K93" s="60">
        <v>4705.3925368400896</v>
      </c>
      <c r="L93" s="60">
        <v>4356</v>
      </c>
    </row>
    <row r="94" spans="1:12">
      <c r="A94" s="61" t="str">
        <f t="shared" si="1"/>
        <v>B2 referenceGreece2030</v>
      </c>
      <c r="B94" s="60">
        <v>5</v>
      </c>
      <c r="C94" s="60" t="s">
        <v>55</v>
      </c>
      <c r="D94" s="60" t="s">
        <v>91</v>
      </c>
      <c r="E94" s="60" t="s">
        <v>92</v>
      </c>
      <c r="F94" s="60" t="s">
        <v>58</v>
      </c>
      <c r="G94" s="60">
        <v>2030</v>
      </c>
      <c r="H94" s="60">
        <v>4150.9509280000002</v>
      </c>
      <c r="I94" s="60">
        <v>174135.75</v>
      </c>
      <c r="J94" s="60">
        <v>4862.7542289786597</v>
      </c>
      <c r="K94" s="60">
        <v>4562.1837831078901</v>
      </c>
      <c r="L94" s="60">
        <v>4507</v>
      </c>
    </row>
    <row r="95" spans="1:12">
      <c r="A95" s="61" t="str">
        <f t="shared" si="1"/>
        <v>B2 referenceCroatia2005</v>
      </c>
      <c r="B95" s="60">
        <v>5</v>
      </c>
      <c r="C95" s="60" t="s">
        <v>55</v>
      </c>
      <c r="D95" s="60" t="s">
        <v>93</v>
      </c>
      <c r="E95" s="60" t="s">
        <v>94</v>
      </c>
      <c r="F95" s="60" t="s">
        <v>58</v>
      </c>
      <c r="G95" s="60">
        <v>2005</v>
      </c>
      <c r="H95" s="60">
        <v>1745.0332960000001</v>
      </c>
      <c r="I95" s="60">
        <v>209383.419845</v>
      </c>
      <c r="J95" s="60">
        <v>6206.3378604412201</v>
      </c>
      <c r="K95" s="60">
        <v>4531.78498537634</v>
      </c>
      <c r="L95" s="60">
        <v>1903</v>
      </c>
    </row>
    <row r="96" spans="1:12">
      <c r="A96" s="61" t="str">
        <f t="shared" si="1"/>
        <v>B2 referenceCroatia2010</v>
      </c>
      <c r="B96" s="60">
        <v>5</v>
      </c>
      <c r="C96" s="60" t="s">
        <v>55</v>
      </c>
      <c r="D96" s="60" t="s">
        <v>93</v>
      </c>
      <c r="E96" s="60" t="s">
        <v>94</v>
      </c>
      <c r="F96" s="60" t="s">
        <v>58</v>
      </c>
      <c r="G96" s="60">
        <v>2010</v>
      </c>
      <c r="H96" s="60">
        <v>1741.0338959999999</v>
      </c>
      <c r="I96" s="60">
        <v>205381.31426700001</v>
      </c>
      <c r="J96" s="60">
        <v>6207.0810836362298</v>
      </c>
      <c r="K96" s="60">
        <v>7007.5020404301104</v>
      </c>
      <c r="L96" s="60">
        <v>1920</v>
      </c>
    </row>
    <row r="97" spans="1:12">
      <c r="A97" s="61" t="str">
        <f t="shared" si="1"/>
        <v>B2 referenceCroatia2015</v>
      </c>
      <c r="B97" s="60">
        <v>5</v>
      </c>
      <c r="C97" s="60" t="s">
        <v>55</v>
      </c>
      <c r="D97" s="60" t="s">
        <v>93</v>
      </c>
      <c r="E97" s="60" t="s">
        <v>94</v>
      </c>
      <c r="F97" s="60" t="s">
        <v>58</v>
      </c>
      <c r="G97" s="60">
        <v>2015</v>
      </c>
      <c r="H97" s="60">
        <v>1737.032923</v>
      </c>
      <c r="I97" s="60">
        <v>202818.29572600001</v>
      </c>
      <c r="J97" s="60">
        <v>6521.36461078293</v>
      </c>
      <c r="K97" s="60">
        <v>7033.9687477419302</v>
      </c>
      <c r="L97" s="60">
        <v>1937</v>
      </c>
    </row>
    <row r="98" spans="1:12">
      <c r="A98" s="61" t="str">
        <f t="shared" si="1"/>
        <v>B2 referenceCroatia2020</v>
      </c>
      <c r="B98" s="60">
        <v>5</v>
      </c>
      <c r="C98" s="60" t="s">
        <v>55</v>
      </c>
      <c r="D98" s="60" t="s">
        <v>93</v>
      </c>
      <c r="E98" s="60" t="s">
        <v>94</v>
      </c>
      <c r="F98" s="60" t="s">
        <v>58</v>
      </c>
      <c r="G98" s="60">
        <v>2020</v>
      </c>
      <c r="H98" s="60">
        <v>1733.033623</v>
      </c>
      <c r="I98" s="60">
        <v>201110.64299600001</v>
      </c>
      <c r="J98" s="60">
        <v>6720.5172092560397</v>
      </c>
      <c r="K98" s="60">
        <v>7062.0479965591403</v>
      </c>
      <c r="L98" s="60">
        <v>1954</v>
      </c>
    </row>
    <row r="99" spans="1:12">
      <c r="A99" s="61" t="str">
        <f t="shared" si="1"/>
        <v>B2 referenceCroatia2025</v>
      </c>
      <c r="B99" s="60">
        <v>5</v>
      </c>
      <c r="C99" s="60" t="s">
        <v>55</v>
      </c>
      <c r="D99" s="60" t="s">
        <v>93</v>
      </c>
      <c r="E99" s="60" t="s">
        <v>94</v>
      </c>
      <c r="F99" s="60" t="s">
        <v>58</v>
      </c>
      <c r="G99" s="60">
        <v>2025</v>
      </c>
      <c r="H99" s="60">
        <v>1729.0335250000001</v>
      </c>
      <c r="I99" s="60">
        <v>200293.25923699999</v>
      </c>
      <c r="J99" s="60">
        <v>6814.7667320829696</v>
      </c>
      <c r="K99" s="60">
        <v>6978.2436991397799</v>
      </c>
      <c r="L99" s="60">
        <v>1971</v>
      </c>
    </row>
    <row r="100" spans="1:12">
      <c r="A100" s="61" t="str">
        <f t="shared" si="1"/>
        <v>B2 referenceCroatia2030</v>
      </c>
      <c r="B100" s="60">
        <v>5</v>
      </c>
      <c r="C100" s="60" t="s">
        <v>55</v>
      </c>
      <c r="D100" s="60" t="s">
        <v>93</v>
      </c>
      <c r="E100" s="60" t="s">
        <v>94</v>
      </c>
      <c r="F100" s="60" t="s">
        <v>58</v>
      </c>
      <c r="G100" s="60">
        <v>2030</v>
      </c>
      <c r="H100" s="60">
        <v>1725.0334539999999</v>
      </c>
      <c r="I100" s="60">
        <v>199847.25316600001</v>
      </c>
      <c r="J100" s="60">
        <v>6829.0935839553604</v>
      </c>
      <c r="K100" s="60">
        <v>6918.2949384946196</v>
      </c>
      <c r="L100" s="60">
        <v>1988</v>
      </c>
    </row>
    <row r="101" spans="1:12">
      <c r="A101" s="61" t="str">
        <f t="shared" si="1"/>
        <v>B2 referenceHungary2005</v>
      </c>
      <c r="B101" s="60">
        <v>5</v>
      </c>
      <c r="C101" s="60" t="s">
        <v>55</v>
      </c>
      <c r="D101" s="60" t="s">
        <v>95</v>
      </c>
      <c r="E101" s="60" t="s">
        <v>96</v>
      </c>
      <c r="F101" s="60" t="s">
        <v>70</v>
      </c>
      <c r="G101" s="60">
        <v>2005</v>
      </c>
      <c r="H101" s="60">
        <v>1684.347078</v>
      </c>
      <c r="I101" s="60">
        <v>316529.21993299999</v>
      </c>
      <c r="J101" s="60">
        <v>0</v>
      </c>
      <c r="K101" s="60">
        <v>0</v>
      </c>
      <c r="L101" s="60">
        <v>1983</v>
      </c>
    </row>
    <row r="102" spans="1:12">
      <c r="A102" s="61" t="str">
        <f t="shared" si="1"/>
        <v>B2 referenceHungary2010</v>
      </c>
      <c r="B102" s="60">
        <v>5</v>
      </c>
      <c r="C102" s="60" t="s">
        <v>55</v>
      </c>
      <c r="D102" s="60" t="s">
        <v>95</v>
      </c>
      <c r="E102" s="60" t="s">
        <v>96</v>
      </c>
      <c r="F102" s="60" t="s">
        <v>70</v>
      </c>
      <c r="G102" s="60">
        <v>2010</v>
      </c>
      <c r="H102" s="60">
        <v>1726.3471850000001</v>
      </c>
      <c r="I102" s="60">
        <v>331174.98233500001</v>
      </c>
      <c r="J102" s="60">
        <v>12089.0465434006</v>
      </c>
      <c r="K102" s="60">
        <v>9159.8935257875492</v>
      </c>
      <c r="L102" s="60">
        <v>2039</v>
      </c>
    </row>
    <row r="103" spans="1:12">
      <c r="A103" s="61" t="str">
        <f t="shared" si="1"/>
        <v>B2 referenceHungary2015</v>
      </c>
      <c r="B103" s="60">
        <v>5</v>
      </c>
      <c r="C103" s="60" t="s">
        <v>55</v>
      </c>
      <c r="D103" s="60" t="s">
        <v>95</v>
      </c>
      <c r="E103" s="60" t="s">
        <v>96</v>
      </c>
      <c r="F103" s="60" t="s">
        <v>70</v>
      </c>
      <c r="G103" s="60">
        <v>2015</v>
      </c>
      <c r="H103" s="60">
        <v>1768.347133</v>
      </c>
      <c r="I103" s="60">
        <v>339723.99764900003</v>
      </c>
      <c r="J103" s="60">
        <v>12336.470585450101</v>
      </c>
      <c r="K103" s="60">
        <v>10626.667255201501</v>
      </c>
      <c r="L103" s="60">
        <v>2095</v>
      </c>
    </row>
    <row r="104" spans="1:12">
      <c r="A104" s="61" t="str">
        <f t="shared" si="1"/>
        <v>B2 referenceHungary2020</v>
      </c>
      <c r="B104" s="60">
        <v>5</v>
      </c>
      <c r="C104" s="60" t="s">
        <v>55</v>
      </c>
      <c r="D104" s="60" t="s">
        <v>95</v>
      </c>
      <c r="E104" s="60" t="s">
        <v>96</v>
      </c>
      <c r="F104" s="60" t="s">
        <v>70</v>
      </c>
      <c r="G104" s="60">
        <v>2020</v>
      </c>
      <c r="H104" s="60">
        <v>1810.3470480000001</v>
      </c>
      <c r="I104" s="60">
        <v>344665.13597599999</v>
      </c>
      <c r="J104" s="60">
        <v>12600.061292390101</v>
      </c>
      <c r="K104" s="60">
        <v>11611.832958315001</v>
      </c>
      <c r="L104" s="60">
        <v>2151</v>
      </c>
    </row>
    <row r="105" spans="1:12">
      <c r="A105" s="61" t="str">
        <f t="shared" si="1"/>
        <v>B2 referenceHungary2025</v>
      </c>
      <c r="B105" s="60">
        <v>5</v>
      </c>
      <c r="C105" s="60" t="s">
        <v>55</v>
      </c>
      <c r="D105" s="60" t="s">
        <v>95</v>
      </c>
      <c r="E105" s="60" t="s">
        <v>96</v>
      </c>
      <c r="F105" s="60" t="s">
        <v>70</v>
      </c>
      <c r="G105" s="60">
        <v>2025</v>
      </c>
      <c r="H105" s="60">
        <v>1852.3470600000001</v>
      </c>
      <c r="I105" s="60">
        <v>353178.14462500002</v>
      </c>
      <c r="J105" s="60">
        <v>12916.8233160049</v>
      </c>
      <c r="K105" s="60">
        <v>11214.2212901648</v>
      </c>
      <c r="L105" s="60">
        <v>2207</v>
      </c>
    </row>
    <row r="106" spans="1:12">
      <c r="A106" s="61" t="str">
        <f t="shared" si="1"/>
        <v>B2 referenceHungary2030</v>
      </c>
      <c r="B106" s="60">
        <v>5</v>
      </c>
      <c r="C106" s="60" t="s">
        <v>55</v>
      </c>
      <c r="D106" s="60" t="s">
        <v>95</v>
      </c>
      <c r="E106" s="60" t="s">
        <v>96</v>
      </c>
      <c r="F106" s="60" t="s">
        <v>70</v>
      </c>
      <c r="G106" s="60">
        <v>2030</v>
      </c>
      <c r="H106" s="60">
        <v>1894.3468350000001</v>
      </c>
      <c r="I106" s="60">
        <v>361857.963254</v>
      </c>
      <c r="J106" s="60">
        <v>13091.4438316141</v>
      </c>
      <c r="K106" s="60">
        <v>11355.4796188645</v>
      </c>
      <c r="L106" s="60">
        <v>2263</v>
      </c>
    </row>
    <row r="107" spans="1:12">
      <c r="A107" s="61" t="str">
        <f t="shared" si="1"/>
        <v>B2 referenceIreland2005</v>
      </c>
      <c r="B107" s="60">
        <v>5</v>
      </c>
      <c r="C107" s="60" t="s">
        <v>55</v>
      </c>
      <c r="D107" s="60" t="s">
        <v>97</v>
      </c>
      <c r="E107" s="60" t="s">
        <v>98</v>
      </c>
      <c r="F107" s="60" t="s">
        <v>61</v>
      </c>
      <c r="G107" s="60">
        <v>2005</v>
      </c>
      <c r="H107" s="60">
        <v>656.28715699999998</v>
      </c>
      <c r="I107" s="60">
        <v>73694.340333</v>
      </c>
      <c r="J107" s="60">
        <v>0</v>
      </c>
      <c r="K107" s="60">
        <v>0</v>
      </c>
      <c r="L107" s="60">
        <v>669</v>
      </c>
    </row>
    <row r="108" spans="1:12">
      <c r="A108" s="61" t="str">
        <f t="shared" si="1"/>
        <v>B2 referenceIreland2010</v>
      </c>
      <c r="B108" s="60">
        <v>5</v>
      </c>
      <c r="C108" s="60" t="s">
        <v>55</v>
      </c>
      <c r="D108" s="60" t="s">
        <v>97</v>
      </c>
      <c r="E108" s="60" t="s">
        <v>98</v>
      </c>
      <c r="F108" s="60" t="s">
        <v>61</v>
      </c>
      <c r="G108" s="60">
        <v>2010</v>
      </c>
      <c r="H108" s="60">
        <v>715.14709400000004</v>
      </c>
      <c r="I108" s="60">
        <v>88348.502686000007</v>
      </c>
      <c r="J108" s="60">
        <v>5460.0894808376697</v>
      </c>
      <c r="K108" s="60">
        <v>2529.2566121547002</v>
      </c>
      <c r="L108" s="60">
        <v>729</v>
      </c>
    </row>
    <row r="109" spans="1:12">
      <c r="A109" s="61" t="str">
        <f t="shared" si="1"/>
        <v>B2 referenceIreland2015</v>
      </c>
      <c r="B109" s="60">
        <v>5</v>
      </c>
      <c r="C109" s="60" t="s">
        <v>55</v>
      </c>
      <c r="D109" s="60" t="s">
        <v>97</v>
      </c>
      <c r="E109" s="60" t="s">
        <v>98</v>
      </c>
      <c r="F109" s="60" t="s">
        <v>61</v>
      </c>
      <c r="G109" s="60">
        <v>2015</v>
      </c>
      <c r="H109" s="60">
        <v>774.007293</v>
      </c>
      <c r="I109" s="60">
        <v>105297.831299</v>
      </c>
      <c r="J109" s="60">
        <v>6124.5719060066003</v>
      </c>
      <c r="K109" s="60">
        <v>2734.70639690608</v>
      </c>
      <c r="L109" s="60">
        <v>789</v>
      </c>
    </row>
    <row r="110" spans="1:12">
      <c r="A110" s="61" t="str">
        <f t="shared" si="1"/>
        <v>B2 referenceIreland2020</v>
      </c>
      <c r="B110" s="60">
        <v>5</v>
      </c>
      <c r="C110" s="60" t="s">
        <v>55</v>
      </c>
      <c r="D110" s="60" t="s">
        <v>97</v>
      </c>
      <c r="E110" s="60" t="s">
        <v>98</v>
      </c>
      <c r="F110" s="60" t="s">
        <v>61</v>
      </c>
      <c r="G110" s="60">
        <v>2020</v>
      </c>
      <c r="H110" s="60">
        <v>832.86733200000003</v>
      </c>
      <c r="I110" s="60">
        <v>121749.861206</v>
      </c>
      <c r="J110" s="60">
        <v>6712.8573628919003</v>
      </c>
      <c r="K110" s="60">
        <v>3422.4509683977899</v>
      </c>
      <c r="L110" s="60">
        <v>849</v>
      </c>
    </row>
    <row r="111" spans="1:12">
      <c r="A111" s="61" t="str">
        <f t="shared" si="1"/>
        <v>B2 referenceIreland2025</v>
      </c>
      <c r="B111" s="60">
        <v>5</v>
      </c>
      <c r="C111" s="60" t="s">
        <v>55</v>
      </c>
      <c r="D111" s="60" t="s">
        <v>97</v>
      </c>
      <c r="E111" s="60" t="s">
        <v>98</v>
      </c>
      <c r="F111" s="60" t="s">
        <v>61</v>
      </c>
      <c r="G111" s="60">
        <v>2025</v>
      </c>
      <c r="H111" s="60">
        <v>891.72714800000006</v>
      </c>
      <c r="I111" s="60">
        <v>139639.28198299999</v>
      </c>
      <c r="J111" s="60">
        <v>7156.7390006017604</v>
      </c>
      <c r="K111" s="60">
        <v>3578.85490850829</v>
      </c>
      <c r="L111" s="60">
        <v>909</v>
      </c>
    </row>
    <row r="112" spans="1:12">
      <c r="A112" s="61" t="str">
        <f t="shared" si="1"/>
        <v>B2 referenceIreland2030</v>
      </c>
      <c r="B112" s="60">
        <v>5</v>
      </c>
      <c r="C112" s="60" t="s">
        <v>55</v>
      </c>
      <c r="D112" s="60" t="s">
        <v>97</v>
      </c>
      <c r="E112" s="60" t="s">
        <v>98</v>
      </c>
      <c r="F112" s="60" t="s">
        <v>61</v>
      </c>
      <c r="G112" s="60">
        <v>2030</v>
      </c>
      <c r="H112" s="60">
        <v>950.58729200000005</v>
      </c>
      <c r="I112" s="60">
        <v>153510.36706700001</v>
      </c>
      <c r="J112" s="60">
        <v>6940.0129819593203</v>
      </c>
      <c r="K112" s="60">
        <v>4165.7962391160199</v>
      </c>
      <c r="L112" s="60">
        <v>969</v>
      </c>
    </row>
    <row r="113" spans="1:12">
      <c r="A113" s="61" t="str">
        <f t="shared" si="1"/>
        <v>B2 referenceItaly2005</v>
      </c>
      <c r="B113" s="60">
        <v>5</v>
      </c>
      <c r="C113" s="60" t="s">
        <v>55</v>
      </c>
      <c r="D113" s="60" t="s">
        <v>99</v>
      </c>
      <c r="E113" s="60" t="s">
        <v>100</v>
      </c>
      <c r="F113" s="60" t="s">
        <v>86</v>
      </c>
      <c r="G113" s="60">
        <v>2005</v>
      </c>
      <c r="H113" s="60">
        <v>7741.3993549999996</v>
      </c>
      <c r="I113" s="60">
        <v>1133765.480217</v>
      </c>
      <c r="J113" s="60">
        <v>0</v>
      </c>
      <c r="K113" s="60">
        <v>0</v>
      </c>
      <c r="L113" s="60">
        <v>8759</v>
      </c>
    </row>
    <row r="114" spans="1:12">
      <c r="A114" s="61" t="str">
        <f t="shared" si="1"/>
        <v>B2 referenceItaly2010</v>
      </c>
      <c r="B114" s="60">
        <v>5</v>
      </c>
      <c r="C114" s="60" t="s">
        <v>55</v>
      </c>
      <c r="D114" s="60" t="s">
        <v>99</v>
      </c>
      <c r="E114" s="60" t="s">
        <v>100</v>
      </c>
      <c r="F114" s="60" t="s">
        <v>86</v>
      </c>
      <c r="G114" s="60">
        <v>2010</v>
      </c>
      <c r="H114" s="60">
        <v>8086.0721579999999</v>
      </c>
      <c r="I114" s="60">
        <v>1234197.719697</v>
      </c>
      <c r="J114" s="60">
        <v>30354.161530598602</v>
      </c>
      <c r="K114" s="60">
        <v>10267.7145298543</v>
      </c>
      <c r="L114" s="60">
        <v>9149</v>
      </c>
    </row>
    <row r="115" spans="1:12">
      <c r="A115" s="61" t="str">
        <f t="shared" si="1"/>
        <v>B2 referenceItaly2015</v>
      </c>
      <c r="B115" s="60">
        <v>5</v>
      </c>
      <c r="C115" s="60" t="s">
        <v>55</v>
      </c>
      <c r="D115" s="60" t="s">
        <v>99</v>
      </c>
      <c r="E115" s="60" t="s">
        <v>100</v>
      </c>
      <c r="F115" s="60" t="s">
        <v>86</v>
      </c>
      <c r="G115" s="60">
        <v>2015</v>
      </c>
      <c r="H115" s="60">
        <v>8430.7452720000001</v>
      </c>
      <c r="I115" s="60">
        <v>1334513.7440780001</v>
      </c>
      <c r="J115" s="60">
        <v>30829.809996608299</v>
      </c>
      <c r="K115" s="60">
        <v>10766.605835091899</v>
      </c>
      <c r="L115" s="60">
        <v>9539</v>
      </c>
    </row>
    <row r="116" spans="1:12">
      <c r="A116" s="61" t="str">
        <f t="shared" si="1"/>
        <v>B2 referenceItaly2020</v>
      </c>
      <c r="B116" s="60">
        <v>5</v>
      </c>
      <c r="C116" s="60" t="s">
        <v>55</v>
      </c>
      <c r="D116" s="60" t="s">
        <v>99</v>
      </c>
      <c r="E116" s="60" t="s">
        <v>100</v>
      </c>
      <c r="F116" s="60" t="s">
        <v>86</v>
      </c>
      <c r="G116" s="60">
        <v>2020</v>
      </c>
      <c r="H116" s="60">
        <v>8775.4187149999998</v>
      </c>
      <c r="I116" s="60">
        <v>1434094.2305759999</v>
      </c>
      <c r="J116" s="60">
        <v>31169.6117552834</v>
      </c>
      <c r="K116" s="60">
        <v>11253.515092082</v>
      </c>
      <c r="L116" s="60">
        <v>9929</v>
      </c>
    </row>
    <row r="117" spans="1:12">
      <c r="A117" s="61" t="str">
        <f t="shared" si="1"/>
        <v>B2 referenceItaly2025</v>
      </c>
      <c r="B117" s="60">
        <v>5</v>
      </c>
      <c r="C117" s="60" t="s">
        <v>55</v>
      </c>
      <c r="D117" s="60" t="s">
        <v>99</v>
      </c>
      <c r="E117" s="60" t="s">
        <v>100</v>
      </c>
      <c r="F117" s="60" t="s">
        <v>86</v>
      </c>
      <c r="G117" s="60">
        <v>2025</v>
      </c>
      <c r="H117" s="60">
        <v>9120.0917300000001</v>
      </c>
      <c r="I117" s="60">
        <v>1537176.2459499999</v>
      </c>
      <c r="J117" s="60">
        <v>32424.640042528099</v>
      </c>
      <c r="K117" s="60">
        <v>11808.237816266201</v>
      </c>
      <c r="L117" s="60">
        <v>10319</v>
      </c>
    </row>
    <row r="118" spans="1:12">
      <c r="A118" s="61" t="str">
        <f t="shared" si="1"/>
        <v>B2 referenceItaly2030</v>
      </c>
      <c r="B118" s="60">
        <v>5</v>
      </c>
      <c r="C118" s="60" t="s">
        <v>55</v>
      </c>
      <c r="D118" s="60" t="s">
        <v>99</v>
      </c>
      <c r="E118" s="60" t="s">
        <v>100</v>
      </c>
      <c r="F118" s="60" t="s">
        <v>86</v>
      </c>
      <c r="G118" s="60">
        <v>2030</v>
      </c>
      <c r="H118" s="60">
        <v>9464.7650990000002</v>
      </c>
      <c r="I118" s="60">
        <v>1641577.0800640001</v>
      </c>
      <c r="J118" s="60">
        <v>33696.9385815735</v>
      </c>
      <c r="K118" s="60">
        <v>12816.772663433399</v>
      </c>
      <c r="L118" s="60">
        <v>10709</v>
      </c>
    </row>
    <row r="119" spans="1:12">
      <c r="A119" s="61" t="str">
        <f t="shared" si="1"/>
        <v>B2 referenceLithuania2005</v>
      </c>
      <c r="B119" s="60">
        <v>5</v>
      </c>
      <c r="C119" s="60" t="s">
        <v>55</v>
      </c>
      <c r="D119" s="60" t="s">
        <v>101</v>
      </c>
      <c r="E119" s="60" t="s">
        <v>102</v>
      </c>
      <c r="F119" s="60" t="s">
        <v>81</v>
      </c>
      <c r="G119" s="60">
        <v>2005</v>
      </c>
      <c r="H119" s="60">
        <v>1834.9576119999999</v>
      </c>
      <c r="I119" s="60">
        <v>341016.436407</v>
      </c>
      <c r="J119" s="60">
        <v>10532.678776316299</v>
      </c>
      <c r="K119" s="60">
        <v>7973.0826117647102</v>
      </c>
      <c r="L119" s="60">
        <v>2121</v>
      </c>
    </row>
    <row r="120" spans="1:12">
      <c r="A120" s="61" t="str">
        <f t="shared" si="1"/>
        <v>B2 referenceLithuania2010</v>
      </c>
      <c r="B120" s="60">
        <v>5</v>
      </c>
      <c r="C120" s="60" t="s">
        <v>55</v>
      </c>
      <c r="D120" s="60" t="s">
        <v>101</v>
      </c>
      <c r="E120" s="60" t="s">
        <v>102</v>
      </c>
      <c r="F120" s="60" t="s">
        <v>81</v>
      </c>
      <c r="G120" s="60">
        <v>2010</v>
      </c>
      <c r="H120" s="60">
        <v>1874.957776</v>
      </c>
      <c r="I120" s="60">
        <v>347246.90220999997</v>
      </c>
      <c r="J120" s="60">
        <v>10724.8934271773</v>
      </c>
      <c r="K120" s="60">
        <v>9478.8004778823597</v>
      </c>
      <c r="L120" s="60">
        <v>2165</v>
      </c>
    </row>
    <row r="121" spans="1:12">
      <c r="A121" s="61" t="str">
        <f t="shared" si="1"/>
        <v>B2 referenceLithuania2015</v>
      </c>
      <c r="B121" s="60">
        <v>5</v>
      </c>
      <c r="C121" s="60" t="s">
        <v>55</v>
      </c>
      <c r="D121" s="60" t="s">
        <v>101</v>
      </c>
      <c r="E121" s="60" t="s">
        <v>102</v>
      </c>
      <c r="F121" s="60" t="s">
        <v>81</v>
      </c>
      <c r="G121" s="60">
        <v>2015</v>
      </c>
      <c r="H121" s="60">
        <v>1914.9573800000001</v>
      </c>
      <c r="I121" s="60">
        <v>352633.37755099998</v>
      </c>
      <c r="J121" s="60">
        <v>11125.4802748124</v>
      </c>
      <c r="K121" s="60">
        <v>10048.185554588201</v>
      </c>
      <c r="L121" s="60">
        <v>2209</v>
      </c>
    </row>
    <row r="122" spans="1:12">
      <c r="A122" s="61" t="str">
        <f t="shared" si="1"/>
        <v>B2 referenceLithuania2020</v>
      </c>
      <c r="B122" s="60">
        <v>5</v>
      </c>
      <c r="C122" s="60" t="s">
        <v>55</v>
      </c>
      <c r="D122" s="60" t="s">
        <v>101</v>
      </c>
      <c r="E122" s="60" t="s">
        <v>102</v>
      </c>
      <c r="F122" s="60" t="s">
        <v>81</v>
      </c>
      <c r="G122" s="60">
        <v>2020</v>
      </c>
      <c r="H122" s="60">
        <v>1954.95677</v>
      </c>
      <c r="I122" s="60">
        <v>360869.73133799998</v>
      </c>
      <c r="J122" s="60">
        <v>11398.236790720401</v>
      </c>
      <c r="K122" s="60">
        <v>9750.9663091764705</v>
      </c>
      <c r="L122" s="60">
        <v>2253</v>
      </c>
    </row>
    <row r="123" spans="1:12">
      <c r="A123" s="61" t="str">
        <f t="shared" si="1"/>
        <v>B2 referenceLithuania2025</v>
      </c>
      <c r="B123" s="60">
        <v>5</v>
      </c>
      <c r="C123" s="60" t="s">
        <v>55</v>
      </c>
      <c r="D123" s="60" t="s">
        <v>101</v>
      </c>
      <c r="E123" s="60" t="s">
        <v>102</v>
      </c>
      <c r="F123" s="60" t="s">
        <v>81</v>
      </c>
      <c r="G123" s="60">
        <v>2025</v>
      </c>
      <c r="H123" s="60">
        <v>1994.956813</v>
      </c>
      <c r="I123" s="60">
        <v>366254.00517399999</v>
      </c>
      <c r="J123" s="60">
        <v>11449.2111036391</v>
      </c>
      <c r="K123" s="60">
        <v>10372.3562557647</v>
      </c>
      <c r="L123" s="60">
        <v>2297</v>
      </c>
    </row>
    <row r="124" spans="1:12">
      <c r="A124" s="61" t="str">
        <f t="shared" si="1"/>
        <v>B2 referenceLithuania2030</v>
      </c>
      <c r="B124" s="60">
        <v>5</v>
      </c>
      <c r="C124" s="60" t="s">
        <v>55</v>
      </c>
      <c r="D124" s="60" t="s">
        <v>101</v>
      </c>
      <c r="E124" s="60" t="s">
        <v>102</v>
      </c>
      <c r="F124" s="60" t="s">
        <v>81</v>
      </c>
      <c r="G124" s="60">
        <v>2030</v>
      </c>
      <c r="H124" s="60">
        <v>2034.9570160000001</v>
      </c>
      <c r="I124" s="60">
        <v>372254.79595100001</v>
      </c>
      <c r="J124" s="60">
        <v>11807.2734362679</v>
      </c>
      <c r="K124" s="60">
        <v>10607.115676470599</v>
      </c>
      <c r="L124" s="60">
        <v>2341</v>
      </c>
    </row>
    <row r="125" spans="1:12">
      <c r="A125" s="61" t="str">
        <f t="shared" si="1"/>
        <v>B2 referenceLuxembourg2005</v>
      </c>
      <c r="B125" s="60">
        <v>5</v>
      </c>
      <c r="C125" s="60" t="s">
        <v>55</v>
      </c>
      <c r="D125" s="60" t="s">
        <v>103</v>
      </c>
      <c r="E125" s="60" t="s">
        <v>104</v>
      </c>
      <c r="F125" s="60" t="s">
        <v>61</v>
      </c>
      <c r="G125" s="60">
        <v>2005</v>
      </c>
      <c r="H125" s="60">
        <v>86.103437</v>
      </c>
      <c r="I125" s="60">
        <v>36262.814079000003</v>
      </c>
      <c r="J125" s="60">
        <v>896.41094530286102</v>
      </c>
      <c r="K125" s="60">
        <v>347.47227075575</v>
      </c>
      <c r="L125" s="60">
        <v>86.75</v>
      </c>
    </row>
    <row r="126" spans="1:12">
      <c r="A126" s="61" t="str">
        <f t="shared" si="1"/>
        <v>B2 referenceLuxembourg2010</v>
      </c>
      <c r="B126" s="60">
        <v>5</v>
      </c>
      <c r="C126" s="60" t="s">
        <v>55</v>
      </c>
      <c r="D126" s="60" t="s">
        <v>103</v>
      </c>
      <c r="E126" s="60" t="s">
        <v>104</v>
      </c>
      <c r="F126" s="60" t="s">
        <v>61</v>
      </c>
      <c r="G126" s="60">
        <v>2010</v>
      </c>
      <c r="H126" s="60">
        <v>86.103480000000005</v>
      </c>
      <c r="I126" s="60">
        <v>39399.188491000001</v>
      </c>
      <c r="J126" s="60">
        <v>883.948019723436</v>
      </c>
      <c r="K126" s="60">
        <v>256.67312850219099</v>
      </c>
      <c r="L126" s="60">
        <v>86.75</v>
      </c>
    </row>
    <row r="127" spans="1:12">
      <c r="A127" s="61" t="str">
        <f t="shared" si="1"/>
        <v>B2 referenceLuxembourg2015</v>
      </c>
      <c r="B127" s="60">
        <v>5</v>
      </c>
      <c r="C127" s="60" t="s">
        <v>55</v>
      </c>
      <c r="D127" s="60" t="s">
        <v>103</v>
      </c>
      <c r="E127" s="60" t="s">
        <v>104</v>
      </c>
      <c r="F127" s="60" t="s">
        <v>61</v>
      </c>
      <c r="G127" s="60">
        <v>2015</v>
      </c>
      <c r="H127" s="60">
        <v>86.103438999999995</v>
      </c>
      <c r="I127" s="60">
        <v>42416.046133999997</v>
      </c>
      <c r="J127" s="60">
        <v>890.78714519528296</v>
      </c>
      <c r="K127" s="60">
        <v>287.415544309967</v>
      </c>
      <c r="L127" s="60">
        <v>86.75</v>
      </c>
    </row>
    <row r="128" spans="1:12">
      <c r="A128" s="61" t="str">
        <f t="shared" si="1"/>
        <v>B2 referenceLuxembourg2020</v>
      </c>
      <c r="B128" s="60">
        <v>5</v>
      </c>
      <c r="C128" s="60" t="s">
        <v>55</v>
      </c>
      <c r="D128" s="60" t="s">
        <v>103</v>
      </c>
      <c r="E128" s="60" t="s">
        <v>104</v>
      </c>
      <c r="F128" s="60" t="s">
        <v>61</v>
      </c>
      <c r="G128" s="60">
        <v>2020</v>
      </c>
      <c r="H128" s="60">
        <v>86.103460999999996</v>
      </c>
      <c r="I128" s="60">
        <v>45420.011139000002</v>
      </c>
      <c r="J128" s="60">
        <v>907.10871799722895</v>
      </c>
      <c r="K128" s="60">
        <v>306.315772664294</v>
      </c>
      <c r="L128" s="60">
        <v>86.75</v>
      </c>
    </row>
    <row r="129" spans="1:12">
      <c r="A129" s="61" t="str">
        <f t="shared" si="1"/>
        <v>B2 referenceLuxembourg2025</v>
      </c>
      <c r="B129" s="60">
        <v>5</v>
      </c>
      <c r="C129" s="60" t="s">
        <v>55</v>
      </c>
      <c r="D129" s="60" t="s">
        <v>103</v>
      </c>
      <c r="E129" s="60" t="s">
        <v>104</v>
      </c>
      <c r="F129" s="60" t="s">
        <v>61</v>
      </c>
      <c r="G129" s="60">
        <v>2025</v>
      </c>
      <c r="H129" s="60">
        <v>86.103464000000002</v>
      </c>
      <c r="I129" s="60">
        <v>48123.946799999998</v>
      </c>
      <c r="J129" s="60">
        <v>859.56669629819498</v>
      </c>
      <c r="K129" s="60">
        <v>318.77960215772202</v>
      </c>
      <c r="L129" s="60">
        <v>86.75</v>
      </c>
    </row>
    <row r="130" spans="1:12">
      <c r="A130" s="61" t="str">
        <f t="shared" ref="A130:A193" si="2">CONCATENATE(C130,E130,G130)</f>
        <v>B2 referenceLuxembourg2030</v>
      </c>
      <c r="B130" s="60">
        <v>5</v>
      </c>
      <c r="C130" s="60" t="s">
        <v>55</v>
      </c>
      <c r="D130" s="60" t="s">
        <v>103</v>
      </c>
      <c r="E130" s="60" t="s">
        <v>104</v>
      </c>
      <c r="F130" s="60" t="s">
        <v>61</v>
      </c>
      <c r="G130" s="60">
        <v>2030</v>
      </c>
      <c r="H130" s="60">
        <v>86.103430000000003</v>
      </c>
      <c r="I130" s="60">
        <v>50461.269775000001</v>
      </c>
      <c r="J130" s="60">
        <v>786.78452592406597</v>
      </c>
      <c r="K130" s="60">
        <v>319.31989905805</v>
      </c>
      <c r="L130" s="60">
        <v>86.75</v>
      </c>
    </row>
    <row r="131" spans="1:12">
      <c r="A131" s="61" t="str">
        <f t="shared" si="2"/>
        <v>B2 referenceLatvia2005</v>
      </c>
      <c r="B131" s="60">
        <v>5</v>
      </c>
      <c r="C131" s="60" t="s">
        <v>55</v>
      </c>
      <c r="D131" s="60" t="s">
        <v>105</v>
      </c>
      <c r="E131" s="60" t="s">
        <v>106</v>
      </c>
      <c r="F131" s="60" t="s">
        <v>81</v>
      </c>
      <c r="G131" s="60">
        <v>2005</v>
      </c>
      <c r="H131" s="60">
        <v>3088.2563409999998</v>
      </c>
      <c r="I131" s="60">
        <v>633840.91015600006</v>
      </c>
      <c r="J131" s="60">
        <v>0</v>
      </c>
      <c r="K131" s="60">
        <v>0</v>
      </c>
      <c r="L131" s="60">
        <v>3297</v>
      </c>
    </row>
    <row r="132" spans="1:12">
      <c r="A132" s="61" t="str">
        <f t="shared" si="2"/>
        <v>B2 referenceLatvia2010</v>
      </c>
      <c r="B132" s="60">
        <v>5</v>
      </c>
      <c r="C132" s="60" t="s">
        <v>55</v>
      </c>
      <c r="D132" s="60" t="s">
        <v>105</v>
      </c>
      <c r="E132" s="60" t="s">
        <v>106</v>
      </c>
      <c r="F132" s="60" t="s">
        <v>81</v>
      </c>
      <c r="G132" s="60">
        <v>2010</v>
      </c>
      <c r="H132" s="60">
        <v>3137.656806</v>
      </c>
      <c r="I132" s="60">
        <v>662998.32714900002</v>
      </c>
      <c r="J132" s="60">
        <v>23729.080761899098</v>
      </c>
      <c r="K132" s="60">
        <v>17897.595825022199</v>
      </c>
      <c r="L132" s="60">
        <v>3354</v>
      </c>
    </row>
    <row r="133" spans="1:12">
      <c r="A133" s="61" t="str">
        <f t="shared" si="2"/>
        <v>B2 referenceLatvia2015</v>
      </c>
      <c r="B133" s="60">
        <v>5</v>
      </c>
      <c r="C133" s="60" t="s">
        <v>55</v>
      </c>
      <c r="D133" s="60" t="s">
        <v>105</v>
      </c>
      <c r="E133" s="60" t="s">
        <v>106</v>
      </c>
      <c r="F133" s="60" t="s">
        <v>81</v>
      </c>
      <c r="G133" s="60">
        <v>2015</v>
      </c>
      <c r="H133" s="60">
        <v>3187.0564469999999</v>
      </c>
      <c r="I133" s="60">
        <v>690577.211427</v>
      </c>
      <c r="J133" s="60">
        <v>23757.9352385245</v>
      </c>
      <c r="K133" s="60">
        <v>18242.158442533299</v>
      </c>
      <c r="L133" s="60">
        <v>3411</v>
      </c>
    </row>
    <row r="134" spans="1:12">
      <c r="A134" s="61" t="str">
        <f t="shared" si="2"/>
        <v>B2 referenceLatvia2020</v>
      </c>
      <c r="B134" s="60">
        <v>5</v>
      </c>
      <c r="C134" s="60" t="s">
        <v>55</v>
      </c>
      <c r="D134" s="60" t="s">
        <v>105</v>
      </c>
      <c r="E134" s="60" t="s">
        <v>106</v>
      </c>
      <c r="F134" s="60" t="s">
        <v>81</v>
      </c>
      <c r="G134" s="60">
        <v>2020</v>
      </c>
      <c r="H134" s="60">
        <v>3236.4560999999999</v>
      </c>
      <c r="I134" s="60">
        <v>725114.34472699999</v>
      </c>
      <c r="J134" s="60">
        <v>23818.306664654101</v>
      </c>
      <c r="K134" s="60">
        <v>16910.880794311099</v>
      </c>
      <c r="L134" s="60">
        <v>3468</v>
      </c>
    </row>
    <row r="135" spans="1:12">
      <c r="A135" s="61" t="str">
        <f t="shared" si="2"/>
        <v>B2 referenceLatvia2025</v>
      </c>
      <c r="B135" s="60">
        <v>5</v>
      </c>
      <c r="C135" s="60" t="s">
        <v>55</v>
      </c>
      <c r="D135" s="60" t="s">
        <v>105</v>
      </c>
      <c r="E135" s="60" t="s">
        <v>106</v>
      </c>
      <c r="F135" s="60" t="s">
        <v>81</v>
      </c>
      <c r="G135" s="60">
        <v>2025</v>
      </c>
      <c r="H135" s="60">
        <v>3285.8556090000002</v>
      </c>
      <c r="I135" s="60">
        <v>759497.09375100001</v>
      </c>
      <c r="J135" s="60">
        <v>23855.980055114102</v>
      </c>
      <c r="K135" s="60">
        <v>16979.428233244402</v>
      </c>
      <c r="L135" s="60">
        <v>3525</v>
      </c>
    </row>
    <row r="136" spans="1:12">
      <c r="A136" s="61" t="str">
        <f t="shared" si="2"/>
        <v>B2 referenceLatvia2030</v>
      </c>
      <c r="B136" s="60">
        <v>5</v>
      </c>
      <c r="C136" s="60" t="s">
        <v>55</v>
      </c>
      <c r="D136" s="60" t="s">
        <v>105</v>
      </c>
      <c r="E136" s="60" t="s">
        <v>106</v>
      </c>
      <c r="F136" s="60" t="s">
        <v>81</v>
      </c>
      <c r="G136" s="60">
        <v>2030</v>
      </c>
      <c r="H136" s="60">
        <v>3335.2551880000001</v>
      </c>
      <c r="I136" s="60">
        <v>776843.93847599998</v>
      </c>
      <c r="J136" s="60">
        <v>23206.7744141601</v>
      </c>
      <c r="K136" s="60">
        <v>19737.405484666699</v>
      </c>
      <c r="L136" s="60">
        <v>3582</v>
      </c>
    </row>
    <row r="137" spans="1:12">
      <c r="A137" s="61" t="str">
        <f t="shared" si="2"/>
        <v>B2 referenceRepublic of Moldova2005</v>
      </c>
      <c r="B137" s="60">
        <v>5</v>
      </c>
      <c r="C137" s="60" t="s">
        <v>55</v>
      </c>
      <c r="D137" s="60" t="s">
        <v>107</v>
      </c>
      <c r="E137" s="60" t="s">
        <v>108</v>
      </c>
      <c r="F137" s="60" t="s">
        <v>70</v>
      </c>
      <c r="G137" s="60">
        <v>2005</v>
      </c>
      <c r="H137" s="60">
        <v>216.19306900000001</v>
      </c>
      <c r="I137" s="60">
        <v>30949.355468999998</v>
      </c>
      <c r="J137" s="60">
        <v>1024.66566842369</v>
      </c>
      <c r="K137" s="60">
        <v>207.921092328767</v>
      </c>
      <c r="L137" s="60">
        <v>329</v>
      </c>
    </row>
    <row r="138" spans="1:12">
      <c r="A138" s="61" t="str">
        <f t="shared" si="2"/>
        <v>B2 referenceRepublic of Moldova2010</v>
      </c>
      <c r="B138" s="60">
        <v>5</v>
      </c>
      <c r="C138" s="60" t="s">
        <v>55</v>
      </c>
      <c r="D138" s="60" t="s">
        <v>107</v>
      </c>
      <c r="E138" s="60" t="s">
        <v>108</v>
      </c>
      <c r="F138" s="60" t="s">
        <v>70</v>
      </c>
      <c r="G138" s="60">
        <v>2010</v>
      </c>
      <c r="H138" s="60">
        <v>219.44284099999999</v>
      </c>
      <c r="I138" s="60">
        <v>32407.224609000001</v>
      </c>
      <c r="J138" s="60">
        <v>1035.8831967860001</v>
      </c>
      <c r="K138" s="60">
        <v>744.30931616438397</v>
      </c>
      <c r="L138" s="60">
        <v>332</v>
      </c>
    </row>
    <row r="139" spans="1:12">
      <c r="A139" s="61" t="str">
        <f t="shared" si="2"/>
        <v>B2 referenceRepublic of Moldova2015</v>
      </c>
      <c r="B139" s="60">
        <v>5</v>
      </c>
      <c r="C139" s="60" t="s">
        <v>55</v>
      </c>
      <c r="D139" s="60" t="s">
        <v>107</v>
      </c>
      <c r="E139" s="60" t="s">
        <v>108</v>
      </c>
      <c r="F139" s="60" t="s">
        <v>70</v>
      </c>
      <c r="G139" s="60">
        <v>2015</v>
      </c>
      <c r="H139" s="60">
        <v>222.692871</v>
      </c>
      <c r="I139" s="60">
        <v>34733.09375</v>
      </c>
      <c r="J139" s="60">
        <v>1089.9658548433099</v>
      </c>
      <c r="K139" s="60">
        <v>624.79194520548003</v>
      </c>
      <c r="L139" s="60">
        <v>335</v>
      </c>
    </row>
    <row r="140" spans="1:12">
      <c r="A140" s="61" t="str">
        <f t="shared" si="2"/>
        <v>B2 referenceRepublic of Moldova2020</v>
      </c>
      <c r="B140" s="60">
        <v>5</v>
      </c>
      <c r="C140" s="60" t="s">
        <v>55</v>
      </c>
      <c r="D140" s="60" t="s">
        <v>107</v>
      </c>
      <c r="E140" s="60" t="s">
        <v>108</v>
      </c>
      <c r="F140" s="60" t="s">
        <v>70</v>
      </c>
      <c r="G140" s="60">
        <v>2020</v>
      </c>
      <c r="H140" s="60">
        <v>225.942902</v>
      </c>
      <c r="I140" s="60">
        <v>38171.703125</v>
      </c>
      <c r="J140" s="60">
        <v>1132.7240220711899</v>
      </c>
      <c r="K140" s="60">
        <v>445.00225753424701</v>
      </c>
      <c r="L140" s="60">
        <v>338</v>
      </c>
    </row>
    <row r="141" spans="1:12">
      <c r="A141" s="61" t="str">
        <f t="shared" si="2"/>
        <v>B2 referenceRepublic of Moldova2025</v>
      </c>
      <c r="B141" s="60">
        <v>5</v>
      </c>
      <c r="C141" s="60" t="s">
        <v>55</v>
      </c>
      <c r="D141" s="60" t="s">
        <v>107</v>
      </c>
      <c r="E141" s="60" t="s">
        <v>108</v>
      </c>
      <c r="F141" s="60" t="s">
        <v>70</v>
      </c>
      <c r="G141" s="60">
        <v>2025</v>
      </c>
      <c r="H141" s="60">
        <v>229.192947</v>
      </c>
      <c r="I141" s="60">
        <v>41991.890625</v>
      </c>
      <c r="J141" s="60">
        <v>1194.9625309144501</v>
      </c>
      <c r="K141" s="60">
        <v>430.92507561643799</v>
      </c>
      <c r="L141" s="60">
        <v>341</v>
      </c>
    </row>
    <row r="142" spans="1:12">
      <c r="A142" s="61" t="str">
        <f t="shared" si="2"/>
        <v>B2 referenceRepublic of Moldova2030</v>
      </c>
      <c r="B142" s="60">
        <v>5</v>
      </c>
      <c r="C142" s="60" t="s">
        <v>55</v>
      </c>
      <c r="D142" s="60" t="s">
        <v>107</v>
      </c>
      <c r="E142" s="60" t="s">
        <v>108</v>
      </c>
      <c r="F142" s="60" t="s">
        <v>70</v>
      </c>
      <c r="G142" s="60">
        <v>2030</v>
      </c>
      <c r="H142" s="60">
        <v>232.44300799999999</v>
      </c>
      <c r="I142" s="60">
        <v>45238.613280999998</v>
      </c>
      <c r="J142" s="60">
        <v>1140.04802935968</v>
      </c>
      <c r="K142" s="60">
        <v>490.703492876712</v>
      </c>
      <c r="L142" s="60">
        <v>344</v>
      </c>
    </row>
    <row r="143" spans="1:12">
      <c r="A143" s="61" t="str">
        <f t="shared" si="2"/>
        <v>B2 referenceMontenegro2010</v>
      </c>
      <c r="B143" s="60">
        <v>5</v>
      </c>
      <c r="C143" s="60" t="s">
        <v>55</v>
      </c>
      <c r="D143" s="60" t="s">
        <v>109</v>
      </c>
      <c r="E143" s="60" t="s">
        <v>110</v>
      </c>
      <c r="F143" s="60" t="s">
        <v>58</v>
      </c>
      <c r="G143" s="60">
        <v>2010</v>
      </c>
      <c r="H143" s="60">
        <v>386.001983</v>
      </c>
      <c r="I143" s="60">
        <v>69327.625</v>
      </c>
      <c r="J143" s="60">
        <v>0</v>
      </c>
      <c r="K143" s="60">
        <v>0</v>
      </c>
      <c r="L143" s="60">
        <v>467</v>
      </c>
    </row>
    <row r="144" spans="1:12">
      <c r="A144" s="61" t="str">
        <f t="shared" si="2"/>
        <v>B2 referenceMontenegro2015</v>
      </c>
      <c r="B144" s="60">
        <v>5</v>
      </c>
      <c r="C144" s="60" t="s">
        <v>55</v>
      </c>
      <c r="D144" s="60" t="s">
        <v>109</v>
      </c>
      <c r="E144" s="60" t="s">
        <v>110</v>
      </c>
      <c r="F144" s="60" t="s">
        <v>58</v>
      </c>
      <c r="G144" s="60">
        <v>2015</v>
      </c>
      <c r="H144" s="60">
        <v>386.00201399999997</v>
      </c>
      <c r="I144" s="60">
        <v>72224.173829000007</v>
      </c>
      <c r="J144" s="60">
        <v>1242.3129089367501</v>
      </c>
      <c r="K144" s="60">
        <v>663.00309751810198</v>
      </c>
      <c r="L144" s="60">
        <v>467</v>
      </c>
    </row>
    <row r="145" spans="1:12">
      <c r="A145" s="61" t="str">
        <f t="shared" si="2"/>
        <v>B2 referenceMontenegro2020</v>
      </c>
      <c r="B145" s="60">
        <v>5</v>
      </c>
      <c r="C145" s="60" t="s">
        <v>55</v>
      </c>
      <c r="D145" s="60" t="s">
        <v>109</v>
      </c>
      <c r="E145" s="60" t="s">
        <v>110</v>
      </c>
      <c r="F145" s="60" t="s">
        <v>58</v>
      </c>
      <c r="G145" s="60">
        <v>2020</v>
      </c>
      <c r="H145" s="60">
        <v>386.00201399999997</v>
      </c>
      <c r="I145" s="60">
        <v>75611.542969000002</v>
      </c>
      <c r="J145" s="60">
        <v>1369.72300207066</v>
      </c>
      <c r="K145" s="60">
        <v>692.24901760549301</v>
      </c>
      <c r="L145" s="60">
        <v>467</v>
      </c>
    </row>
    <row r="146" spans="1:12">
      <c r="A146" s="61" t="str">
        <f t="shared" si="2"/>
        <v>B2 referenceMontenegro2025</v>
      </c>
      <c r="B146" s="60">
        <v>5</v>
      </c>
      <c r="C146" s="60" t="s">
        <v>55</v>
      </c>
      <c r="D146" s="60" t="s">
        <v>109</v>
      </c>
      <c r="E146" s="60" t="s">
        <v>110</v>
      </c>
      <c r="F146" s="60" t="s">
        <v>58</v>
      </c>
      <c r="G146" s="60">
        <v>2025</v>
      </c>
      <c r="H146" s="60">
        <v>386.00199900000001</v>
      </c>
      <c r="I146" s="60">
        <v>79434.929688000004</v>
      </c>
      <c r="J146" s="60">
        <v>1476.53524398384</v>
      </c>
      <c r="K146" s="60">
        <v>711.85792262172299</v>
      </c>
      <c r="L146" s="60">
        <v>467</v>
      </c>
    </row>
    <row r="147" spans="1:12">
      <c r="A147" s="61" t="str">
        <f t="shared" si="2"/>
        <v>B2 referenceMontenegro2030</v>
      </c>
      <c r="B147" s="60">
        <v>5</v>
      </c>
      <c r="C147" s="60" t="s">
        <v>55</v>
      </c>
      <c r="D147" s="60" t="s">
        <v>109</v>
      </c>
      <c r="E147" s="60" t="s">
        <v>110</v>
      </c>
      <c r="F147" s="60" t="s">
        <v>58</v>
      </c>
      <c r="G147" s="60">
        <v>2030</v>
      </c>
      <c r="H147" s="60">
        <v>386.00199900000001</v>
      </c>
      <c r="I147" s="60">
        <v>83654.3125</v>
      </c>
      <c r="J147" s="60">
        <v>1557.1248855799799</v>
      </c>
      <c r="K147" s="60">
        <v>713.24838683146095</v>
      </c>
      <c r="L147" s="60">
        <v>467</v>
      </c>
    </row>
    <row r="148" spans="1:12">
      <c r="A148" s="61" t="str">
        <f t="shared" si="2"/>
        <v>B2 referenceThe former Yugoslav Republic of Macedonia2010</v>
      </c>
      <c r="B148" s="60">
        <v>5</v>
      </c>
      <c r="C148" s="60" t="s">
        <v>55</v>
      </c>
      <c r="D148" s="60" t="s">
        <v>111</v>
      </c>
      <c r="E148" s="60" t="s">
        <v>112</v>
      </c>
      <c r="F148" s="60" t="s">
        <v>58</v>
      </c>
      <c r="G148" s="60">
        <v>2010</v>
      </c>
      <c r="H148" s="60">
        <v>804.00100699999996</v>
      </c>
      <c r="I148" s="60">
        <v>66855.868652999998</v>
      </c>
      <c r="J148" s="60">
        <v>0</v>
      </c>
      <c r="K148" s="60">
        <v>0</v>
      </c>
      <c r="L148" s="60">
        <v>998</v>
      </c>
    </row>
    <row r="149" spans="1:12">
      <c r="A149" s="61" t="str">
        <f t="shared" si="2"/>
        <v>B2 referenceThe former Yugoslav Republic of Macedonia2015</v>
      </c>
      <c r="B149" s="60">
        <v>5</v>
      </c>
      <c r="C149" s="60" t="s">
        <v>55</v>
      </c>
      <c r="D149" s="60" t="s">
        <v>111</v>
      </c>
      <c r="E149" s="60" t="s">
        <v>112</v>
      </c>
      <c r="F149" s="60" t="s">
        <v>58</v>
      </c>
      <c r="G149" s="60">
        <v>2015</v>
      </c>
      <c r="H149" s="60">
        <v>804.00096099999996</v>
      </c>
      <c r="I149" s="60">
        <v>69272.076172000001</v>
      </c>
      <c r="J149" s="60">
        <v>1896.0281107605699</v>
      </c>
      <c r="K149" s="60">
        <v>1412.7862557902599</v>
      </c>
      <c r="L149" s="60">
        <v>1021</v>
      </c>
    </row>
    <row r="150" spans="1:12">
      <c r="A150" s="61" t="str">
        <f t="shared" si="2"/>
        <v>B2 referenceThe former Yugoslav Republic of Macedonia2020</v>
      </c>
      <c r="B150" s="60">
        <v>5</v>
      </c>
      <c r="C150" s="60" t="s">
        <v>55</v>
      </c>
      <c r="D150" s="60" t="s">
        <v>111</v>
      </c>
      <c r="E150" s="60" t="s">
        <v>112</v>
      </c>
      <c r="F150" s="60" t="s">
        <v>58</v>
      </c>
      <c r="G150" s="60">
        <v>2020</v>
      </c>
      <c r="H150" s="60">
        <v>804.00107600000001</v>
      </c>
      <c r="I150" s="60">
        <v>69022.789550999994</v>
      </c>
      <c r="J150" s="60">
        <v>1412.78458039972</v>
      </c>
      <c r="K150" s="60">
        <v>1462.6419247215999</v>
      </c>
      <c r="L150" s="60">
        <v>1044</v>
      </c>
    </row>
    <row r="151" spans="1:12">
      <c r="A151" s="61" t="str">
        <f t="shared" si="2"/>
        <v>B2 referenceThe former Yugoslav Republic of Macedonia2025</v>
      </c>
      <c r="B151" s="60">
        <v>5</v>
      </c>
      <c r="C151" s="60" t="s">
        <v>55</v>
      </c>
      <c r="D151" s="60" t="s">
        <v>111</v>
      </c>
      <c r="E151" s="60" t="s">
        <v>112</v>
      </c>
      <c r="F151" s="60" t="s">
        <v>58</v>
      </c>
      <c r="G151" s="60">
        <v>2025</v>
      </c>
      <c r="H151" s="60">
        <v>804.00102200000003</v>
      </c>
      <c r="I151" s="60">
        <v>68855.649902999998</v>
      </c>
      <c r="J151" s="60">
        <v>1462.6417948364899</v>
      </c>
      <c r="K151" s="60">
        <v>1496.0695790137299</v>
      </c>
      <c r="L151" s="60">
        <v>1067</v>
      </c>
    </row>
    <row r="152" spans="1:12">
      <c r="A152" s="61" t="str">
        <f t="shared" si="2"/>
        <v>B2 referenceThe former Yugoslav Republic of Macedonia2030</v>
      </c>
      <c r="B152" s="60">
        <v>5</v>
      </c>
      <c r="C152" s="60" t="s">
        <v>55</v>
      </c>
      <c r="D152" s="60" t="s">
        <v>111</v>
      </c>
      <c r="E152" s="60" t="s">
        <v>112</v>
      </c>
      <c r="F152" s="60" t="s">
        <v>58</v>
      </c>
      <c r="G152" s="60">
        <v>2030</v>
      </c>
      <c r="H152" s="60">
        <v>804.00102200000003</v>
      </c>
      <c r="I152" s="60">
        <v>68843.791503999993</v>
      </c>
      <c r="J152" s="60">
        <v>1496.0685393771701</v>
      </c>
      <c r="K152" s="60">
        <v>1498.43994729838</v>
      </c>
      <c r="L152" s="60">
        <v>1090</v>
      </c>
    </row>
    <row r="153" spans="1:12">
      <c r="A153" s="61" t="str">
        <f t="shared" si="2"/>
        <v>B2 referenceNetherlands2005</v>
      </c>
      <c r="B153" s="60">
        <v>5</v>
      </c>
      <c r="C153" s="60" t="s">
        <v>55</v>
      </c>
      <c r="D153" s="60" t="s">
        <v>113</v>
      </c>
      <c r="E153" s="60" t="s">
        <v>114</v>
      </c>
      <c r="F153" s="60" t="s">
        <v>61</v>
      </c>
      <c r="G153" s="60">
        <v>2005</v>
      </c>
      <c r="H153" s="60">
        <v>295.18229500000001</v>
      </c>
      <c r="I153" s="60">
        <v>59919.313543999997</v>
      </c>
      <c r="J153" s="60">
        <v>0</v>
      </c>
      <c r="K153" s="60">
        <v>0</v>
      </c>
      <c r="L153" s="60">
        <v>365</v>
      </c>
    </row>
    <row r="154" spans="1:12">
      <c r="A154" s="61" t="str">
        <f t="shared" si="2"/>
        <v>B2 referenceNetherlands2010</v>
      </c>
      <c r="B154" s="60">
        <v>5</v>
      </c>
      <c r="C154" s="60" t="s">
        <v>55</v>
      </c>
      <c r="D154" s="60" t="s">
        <v>113</v>
      </c>
      <c r="E154" s="60" t="s">
        <v>114</v>
      </c>
      <c r="F154" s="60" t="s">
        <v>61</v>
      </c>
      <c r="G154" s="60">
        <v>2010</v>
      </c>
      <c r="H154" s="60">
        <v>295.18227200000001</v>
      </c>
      <c r="I154" s="60">
        <v>63324.136027</v>
      </c>
      <c r="J154" s="60">
        <v>2346.8808716946801</v>
      </c>
      <c r="K154" s="60">
        <v>1665.91637190663</v>
      </c>
      <c r="L154" s="60">
        <v>365</v>
      </c>
    </row>
    <row r="155" spans="1:12">
      <c r="A155" s="61" t="str">
        <f t="shared" si="2"/>
        <v>B2 referenceNetherlands2015</v>
      </c>
      <c r="B155" s="60">
        <v>5</v>
      </c>
      <c r="C155" s="60" t="s">
        <v>55</v>
      </c>
      <c r="D155" s="60" t="s">
        <v>113</v>
      </c>
      <c r="E155" s="60" t="s">
        <v>114</v>
      </c>
      <c r="F155" s="60" t="s">
        <v>61</v>
      </c>
      <c r="G155" s="60">
        <v>2015</v>
      </c>
      <c r="H155" s="60">
        <v>295.18231200000002</v>
      </c>
      <c r="I155" s="60">
        <v>67264.675961000001</v>
      </c>
      <c r="J155" s="60">
        <v>2449.95459445916</v>
      </c>
      <c r="K155" s="60">
        <v>1661.84655944578</v>
      </c>
      <c r="L155" s="60">
        <v>365</v>
      </c>
    </row>
    <row r="156" spans="1:12">
      <c r="A156" s="61" t="str">
        <f t="shared" si="2"/>
        <v>B2 referenceNetherlands2020</v>
      </c>
      <c r="B156" s="60">
        <v>5</v>
      </c>
      <c r="C156" s="60" t="s">
        <v>55</v>
      </c>
      <c r="D156" s="60" t="s">
        <v>113</v>
      </c>
      <c r="E156" s="60" t="s">
        <v>114</v>
      </c>
      <c r="F156" s="60" t="s">
        <v>61</v>
      </c>
      <c r="G156" s="60">
        <v>2020</v>
      </c>
      <c r="H156" s="60">
        <v>295.18230599999998</v>
      </c>
      <c r="I156" s="60">
        <v>71838.075496000005</v>
      </c>
      <c r="J156" s="60">
        <v>2486.1288329051999</v>
      </c>
      <c r="K156" s="60">
        <v>1571.4489032168699</v>
      </c>
      <c r="L156" s="60">
        <v>365</v>
      </c>
    </row>
    <row r="157" spans="1:12">
      <c r="A157" s="61" t="str">
        <f t="shared" si="2"/>
        <v>B2 referenceNetherlands2025</v>
      </c>
      <c r="B157" s="60">
        <v>5</v>
      </c>
      <c r="C157" s="60" t="s">
        <v>55</v>
      </c>
      <c r="D157" s="60" t="s">
        <v>113</v>
      </c>
      <c r="E157" s="60" t="s">
        <v>114</v>
      </c>
      <c r="F157" s="60" t="s">
        <v>61</v>
      </c>
      <c r="G157" s="60">
        <v>2025</v>
      </c>
      <c r="H157" s="60">
        <v>295.182298</v>
      </c>
      <c r="I157" s="60">
        <v>76890.475476000007</v>
      </c>
      <c r="J157" s="60">
        <v>2578.6667907609199</v>
      </c>
      <c r="K157" s="60">
        <v>1568.18686101807</v>
      </c>
      <c r="L157" s="60">
        <v>365</v>
      </c>
    </row>
    <row r="158" spans="1:12">
      <c r="A158" s="61" t="str">
        <f t="shared" si="2"/>
        <v>B2 referenceNetherlands2030</v>
      </c>
      <c r="B158" s="60">
        <v>5</v>
      </c>
      <c r="C158" s="60" t="s">
        <v>55</v>
      </c>
      <c r="D158" s="60" t="s">
        <v>113</v>
      </c>
      <c r="E158" s="60" t="s">
        <v>114</v>
      </c>
      <c r="F158" s="60" t="s">
        <v>61</v>
      </c>
      <c r="G158" s="60">
        <v>2030</v>
      </c>
      <c r="H158" s="60">
        <v>295.18232699999999</v>
      </c>
      <c r="I158" s="60">
        <v>81768.564675000001</v>
      </c>
      <c r="J158" s="60">
        <v>2647.27609235921</v>
      </c>
      <c r="K158" s="60">
        <v>1671.6583003494</v>
      </c>
      <c r="L158" s="60">
        <v>365</v>
      </c>
    </row>
    <row r="159" spans="1:12">
      <c r="A159" s="61" t="str">
        <f t="shared" si="2"/>
        <v>B2 referenceNorway2005</v>
      </c>
      <c r="B159" s="60">
        <v>5</v>
      </c>
      <c r="C159" s="60" t="s">
        <v>55</v>
      </c>
      <c r="D159" s="60" t="s">
        <v>115</v>
      </c>
      <c r="E159" s="60" t="s">
        <v>116</v>
      </c>
      <c r="F159" s="60" t="s">
        <v>81</v>
      </c>
      <c r="G159" s="60">
        <v>2005</v>
      </c>
      <c r="H159" s="60">
        <v>6499.2277700000004</v>
      </c>
      <c r="I159" s="60">
        <v>812295.59207500098</v>
      </c>
      <c r="J159" s="60">
        <v>23507.714026630401</v>
      </c>
      <c r="K159" s="60">
        <v>10642.091209517699</v>
      </c>
      <c r="L159" s="60">
        <v>9387</v>
      </c>
    </row>
    <row r="160" spans="1:12">
      <c r="A160" s="61" t="str">
        <f t="shared" si="2"/>
        <v>B2 referenceNorway2010</v>
      </c>
      <c r="B160" s="60">
        <v>5</v>
      </c>
      <c r="C160" s="60" t="s">
        <v>55</v>
      </c>
      <c r="D160" s="60" t="s">
        <v>115</v>
      </c>
      <c r="E160" s="60" t="s">
        <v>116</v>
      </c>
      <c r="F160" s="60" t="s">
        <v>81</v>
      </c>
      <c r="G160" s="60">
        <v>2010</v>
      </c>
      <c r="H160" s="60">
        <v>6479.2276000000002</v>
      </c>
      <c r="I160" s="60">
        <v>863087.895472</v>
      </c>
      <c r="J160" s="60">
        <v>24108.990017951299</v>
      </c>
      <c r="K160" s="60">
        <v>13950.5296293144</v>
      </c>
      <c r="L160" s="60">
        <v>9473</v>
      </c>
    </row>
    <row r="161" spans="1:12">
      <c r="A161" s="61" t="str">
        <f t="shared" si="2"/>
        <v>B2 referenceNorway2015</v>
      </c>
      <c r="B161" s="60">
        <v>5</v>
      </c>
      <c r="C161" s="60" t="s">
        <v>55</v>
      </c>
      <c r="D161" s="60" t="s">
        <v>115</v>
      </c>
      <c r="E161" s="60" t="s">
        <v>116</v>
      </c>
      <c r="F161" s="60" t="s">
        <v>81</v>
      </c>
      <c r="G161" s="60">
        <v>2015</v>
      </c>
      <c r="H161" s="60">
        <v>6459.2277899999999</v>
      </c>
      <c r="I161" s="60">
        <v>908367.64496399998</v>
      </c>
      <c r="J161" s="60">
        <v>24164.7295096661</v>
      </c>
      <c r="K161" s="60">
        <v>15108.7793389409</v>
      </c>
      <c r="L161" s="60">
        <v>9559</v>
      </c>
    </row>
    <row r="162" spans="1:12">
      <c r="A162" s="61" t="str">
        <f t="shared" si="2"/>
        <v>B2 referenceNorway2020</v>
      </c>
      <c r="B162" s="60">
        <v>5</v>
      </c>
      <c r="C162" s="60" t="s">
        <v>55</v>
      </c>
      <c r="D162" s="60" t="s">
        <v>115</v>
      </c>
      <c r="E162" s="60" t="s">
        <v>116</v>
      </c>
      <c r="F162" s="60" t="s">
        <v>81</v>
      </c>
      <c r="G162" s="60">
        <v>2020</v>
      </c>
      <c r="H162" s="60">
        <v>6439.2273349999996</v>
      </c>
      <c r="I162" s="60">
        <v>940230.06368999905</v>
      </c>
      <c r="J162" s="60">
        <v>24017.4866059899</v>
      </c>
      <c r="K162" s="60">
        <v>17645.002645966899</v>
      </c>
      <c r="L162" s="60">
        <v>9645</v>
      </c>
    </row>
    <row r="163" spans="1:12">
      <c r="A163" s="61" t="str">
        <f t="shared" si="2"/>
        <v>B2 referenceNorway2025</v>
      </c>
      <c r="B163" s="60">
        <v>5</v>
      </c>
      <c r="C163" s="60" t="s">
        <v>55</v>
      </c>
      <c r="D163" s="60" t="s">
        <v>115</v>
      </c>
      <c r="E163" s="60" t="s">
        <v>116</v>
      </c>
      <c r="F163" s="60" t="s">
        <v>81</v>
      </c>
      <c r="G163" s="60">
        <v>2025</v>
      </c>
      <c r="H163" s="60">
        <v>6419.2270429999999</v>
      </c>
      <c r="I163" s="60">
        <v>959892.08426999999</v>
      </c>
      <c r="J163" s="60">
        <v>24257.634718154401</v>
      </c>
      <c r="K163" s="60">
        <v>20325.2306015697</v>
      </c>
      <c r="L163" s="60">
        <v>9731</v>
      </c>
    </row>
    <row r="164" spans="1:12">
      <c r="A164" s="61" t="str">
        <f t="shared" si="2"/>
        <v>B2 referenceNorway2030</v>
      </c>
      <c r="B164" s="60">
        <v>5</v>
      </c>
      <c r="C164" s="60" t="s">
        <v>55</v>
      </c>
      <c r="D164" s="60" t="s">
        <v>115</v>
      </c>
      <c r="E164" s="60" t="s">
        <v>116</v>
      </c>
      <c r="F164" s="60" t="s">
        <v>81</v>
      </c>
      <c r="G164" s="60">
        <v>2030</v>
      </c>
      <c r="H164" s="60">
        <v>6399.2276970000003</v>
      </c>
      <c r="I164" s="60">
        <v>965996.46477800002</v>
      </c>
      <c r="J164" s="60">
        <v>24615.225636276002</v>
      </c>
      <c r="K164" s="60">
        <v>23394.349245555499</v>
      </c>
      <c r="L164" s="60">
        <v>9817</v>
      </c>
    </row>
    <row r="165" spans="1:12">
      <c r="A165" s="61" t="str">
        <f t="shared" si="2"/>
        <v>B2 referencePoland2005</v>
      </c>
      <c r="B165" s="60">
        <v>5</v>
      </c>
      <c r="C165" s="60" t="s">
        <v>55</v>
      </c>
      <c r="D165" s="60" t="s">
        <v>117</v>
      </c>
      <c r="E165" s="60" t="s">
        <v>118</v>
      </c>
      <c r="F165" s="60" t="s">
        <v>70</v>
      </c>
      <c r="G165" s="60">
        <v>2005</v>
      </c>
      <c r="H165" s="60">
        <v>8417.008296</v>
      </c>
      <c r="I165" s="60">
        <v>1947551.0673189999</v>
      </c>
      <c r="J165" s="60">
        <v>63056.314102907898</v>
      </c>
      <c r="K165" s="60">
        <v>39270.035470477</v>
      </c>
      <c r="L165" s="60">
        <v>9200</v>
      </c>
    </row>
    <row r="166" spans="1:12">
      <c r="A166" s="61" t="str">
        <f t="shared" si="2"/>
        <v>B2 referencePoland2010</v>
      </c>
      <c r="B166" s="60">
        <v>5</v>
      </c>
      <c r="C166" s="60" t="s">
        <v>55</v>
      </c>
      <c r="D166" s="60" t="s">
        <v>117</v>
      </c>
      <c r="E166" s="60" t="s">
        <v>118</v>
      </c>
      <c r="F166" s="60" t="s">
        <v>70</v>
      </c>
      <c r="G166" s="60">
        <v>2010</v>
      </c>
      <c r="H166" s="60">
        <v>8532.0073100000009</v>
      </c>
      <c r="I166" s="60">
        <v>2010968.6401500001</v>
      </c>
      <c r="J166" s="60">
        <v>66812.431157528597</v>
      </c>
      <c r="K166" s="60">
        <v>54128.915727923697</v>
      </c>
      <c r="L166" s="60">
        <v>9319</v>
      </c>
    </row>
    <row r="167" spans="1:12">
      <c r="A167" s="61" t="str">
        <f t="shared" si="2"/>
        <v>B2 referencePoland2015</v>
      </c>
      <c r="B167" s="60">
        <v>5</v>
      </c>
      <c r="C167" s="60" t="s">
        <v>55</v>
      </c>
      <c r="D167" s="60" t="s">
        <v>117</v>
      </c>
      <c r="E167" s="60" t="s">
        <v>118</v>
      </c>
      <c r="F167" s="60" t="s">
        <v>70</v>
      </c>
      <c r="G167" s="60">
        <v>2015</v>
      </c>
      <c r="H167" s="60">
        <v>8647.0087100000001</v>
      </c>
      <c r="I167" s="60">
        <v>2046598.1368790001</v>
      </c>
      <c r="J167" s="60">
        <v>66699.072307811293</v>
      </c>
      <c r="K167" s="60">
        <v>59573.172996414098</v>
      </c>
      <c r="L167" s="60">
        <v>9438</v>
      </c>
    </row>
    <row r="168" spans="1:12">
      <c r="A168" s="61" t="str">
        <f t="shared" si="2"/>
        <v>B2 referencePoland2020</v>
      </c>
      <c r="B168" s="60">
        <v>5</v>
      </c>
      <c r="C168" s="60" t="s">
        <v>55</v>
      </c>
      <c r="D168" s="60" t="s">
        <v>117</v>
      </c>
      <c r="E168" s="60" t="s">
        <v>118</v>
      </c>
      <c r="F168" s="60" t="s">
        <v>70</v>
      </c>
      <c r="G168" s="60">
        <v>2020</v>
      </c>
      <c r="H168" s="60">
        <v>8762.0079170000008</v>
      </c>
      <c r="I168" s="60">
        <v>2083697.9560750001</v>
      </c>
      <c r="J168" s="60">
        <v>65738.067521737496</v>
      </c>
      <c r="K168" s="60">
        <v>58318.103060889502</v>
      </c>
      <c r="L168" s="60">
        <v>9557</v>
      </c>
    </row>
    <row r="169" spans="1:12">
      <c r="A169" s="61" t="str">
        <f t="shared" si="2"/>
        <v>B2 referencePoland2025</v>
      </c>
      <c r="B169" s="60">
        <v>5</v>
      </c>
      <c r="C169" s="60" t="s">
        <v>55</v>
      </c>
      <c r="D169" s="60" t="s">
        <v>117</v>
      </c>
      <c r="E169" s="60" t="s">
        <v>118</v>
      </c>
      <c r="F169" s="60" t="s">
        <v>70</v>
      </c>
      <c r="G169" s="60">
        <v>2025</v>
      </c>
      <c r="H169" s="60">
        <v>8877.0076769999996</v>
      </c>
      <c r="I169" s="60">
        <v>2131282.9320149999</v>
      </c>
      <c r="J169" s="60">
        <v>66521.664265565501</v>
      </c>
      <c r="K169" s="60">
        <v>57004.668496467501</v>
      </c>
      <c r="L169" s="60">
        <v>9676</v>
      </c>
    </row>
    <row r="170" spans="1:12">
      <c r="A170" s="61" t="str">
        <f t="shared" si="2"/>
        <v>B2 referencePoland2030</v>
      </c>
      <c r="B170" s="60">
        <v>5</v>
      </c>
      <c r="C170" s="60" t="s">
        <v>55</v>
      </c>
      <c r="D170" s="60" t="s">
        <v>117</v>
      </c>
      <c r="E170" s="60" t="s">
        <v>118</v>
      </c>
      <c r="F170" s="60" t="s">
        <v>70</v>
      </c>
      <c r="G170" s="60">
        <v>2030</v>
      </c>
      <c r="H170" s="60">
        <v>8992.00713</v>
      </c>
      <c r="I170" s="60">
        <v>2185300.6200680002</v>
      </c>
      <c r="J170" s="60">
        <v>67377.678287635194</v>
      </c>
      <c r="K170" s="60">
        <v>56574.141979326603</v>
      </c>
      <c r="L170" s="60">
        <v>9795</v>
      </c>
    </row>
    <row r="171" spans="1:12">
      <c r="A171" s="61" t="str">
        <f t="shared" si="2"/>
        <v>B2 referencePortugal2005</v>
      </c>
      <c r="B171" s="60">
        <v>5</v>
      </c>
      <c r="C171" s="60" t="s">
        <v>55</v>
      </c>
      <c r="D171" s="60" t="s">
        <v>119</v>
      </c>
      <c r="E171" s="60" t="s">
        <v>120</v>
      </c>
      <c r="F171" s="60" t="s">
        <v>86</v>
      </c>
      <c r="G171" s="60">
        <v>2005</v>
      </c>
      <c r="H171" s="60">
        <v>1801.9219049999999</v>
      </c>
      <c r="I171" s="60">
        <v>148704.22167999999</v>
      </c>
      <c r="J171" s="60">
        <v>11783.603141940101</v>
      </c>
      <c r="K171" s="60">
        <v>6950.8118272210304</v>
      </c>
      <c r="L171" s="60">
        <v>3437</v>
      </c>
    </row>
    <row r="172" spans="1:12">
      <c r="A172" s="61" t="str">
        <f t="shared" si="2"/>
        <v>B2 referencePortugal2010</v>
      </c>
      <c r="B172" s="60">
        <v>5</v>
      </c>
      <c r="C172" s="60" t="s">
        <v>55</v>
      </c>
      <c r="D172" s="60" t="s">
        <v>119</v>
      </c>
      <c r="E172" s="60" t="s">
        <v>120</v>
      </c>
      <c r="F172" s="60" t="s">
        <v>86</v>
      </c>
      <c r="G172" s="60">
        <v>2010</v>
      </c>
      <c r="H172" s="60">
        <v>1821.921722</v>
      </c>
      <c r="I172" s="60">
        <v>165073.29052800001</v>
      </c>
      <c r="J172" s="60">
        <v>12220.4258910185</v>
      </c>
      <c r="K172" s="60">
        <v>8946.6122912089795</v>
      </c>
      <c r="L172" s="60">
        <v>3456</v>
      </c>
    </row>
    <row r="173" spans="1:12">
      <c r="A173" s="61" t="str">
        <f t="shared" si="2"/>
        <v>B2 referencePortugal2015</v>
      </c>
      <c r="B173" s="60">
        <v>5</v>
      </c>
      <c r="C173" s="60" t="s">
        <v>55</v>
      </c>
      <c r="D173" s="60" t="s">
        <v>119</v>
      </c>
      <c r="E173" s="60" t="s">
        <v>120</v>
      </c>
      <c r="F173" s="60" t="s">
        <v>86</v>
      </c>
      <c r="G173" s="60">
        <v>2015</v>
      </c>
      <c r="H173" s="60">
        <v>1841.9215690000001</v>
      </c>
      <c r="I173" s="60">
        <v>180278.82031400001</v>
      </c>
      <c r="J173" s="60">
        <v>12153.961955065901</v>
      </c>
      <c r="K173" s="60">
        <v>9112.8562992265106</v>
      </c>
      <c r="L173" s="60">
        <v>3475</v>
      </c>
    </row>
    <row r="174" spans="1:12">
      <c r="A174" s="61" t="str">
        <f t="shared" si="2"/>
        <v>B2 referencePortugal2020</v>
      </c>
      <c r="B174" s="60">
        <v>5</v>
      </c>
      <c r="C174" s="60" t="s">
        <v>55</v>
      </c>
      <c r="D174" s="60" t="s">
        <v>119</v>
      </c>
      <c r="E174" s="60" t="s">
        <v>120</v>
      </c>
      <c r="F174" s="60" t="s">
        <v>86</v>
      </c>
      <c r="G174" s="60">
        <v>2020</v>
      </c>
      <c r="H174" s="60">
        <v>1861.9217530000001</v>
      </c>
      <c r="I174" s="60">
        <v>198291.91015700001</v>
      </c>
      <c r="J174" s="60">
        <v>12314.604983273701</v>
      </c>
      <c r="K174" s="60">
        <v>8711.9870985192792</v>
      </c>
      <c r="L174" s="60">
        <v>3494</v>
      </c>
    </row>
    <row r="175" spans="1:12">
      <c r="A175" s="61" t="str">
        <f t="shared" si="2"/>
        <v>B2 referencePortugal2025</v>
      </c>
      <c r="B175" s="60">
        <v>5</v>
      </c>
      <c r="C175" s="60" t="s">
        <v>55</v>
      </c>
      <c r="D175" s="60" t="s">
        <v>119</v>
      </c>
      <c r="E175" s="60" t="s">
        <v>120</v>
      </c>
      <c r="F175" s="60" t="s">
        <v>86</v>
      </c>
      <c r="G175" s="60">
        <v>2025</v>
      </c>
      <c r="H175" s="60">
        <v>1881.9215999999999</v>
      </c>
      <c r="I175" s="60">
        <v>218929.348145</v>
      </c>
      <c r="J175" s="60">
        <v>12587.2919965847</v>
      </c>
      <c r="K175" s="60">
        <v>8459.8041236835707</v>
      </c>
      <c r="L175" s="60">
        <v>3513</v>
      </c>
    </row>
    <row r="176" spans="1:12">
      <c r="A176" s="61" t="str">
        <f t="shared" si="2"/>
        <v>B2 referencePortugal2030</v>
      </c>
      <c r="B176" s="60">
        <v>5</v>
      </c>
      <c r="C176" s="60" t="s">
        <v>55</v>
      </c>
      <c r="D176" s="60" t="s">
        <v>119</v>
      </c>
      <c r="E176" s="60" t="s">
        <v>120</v>
      </c>
      <c r="F176" s="60" t="s">
        <v>86</v>
      </c>
      <c r="G176" s="60">
        <v>2030</v>
      </c>
      <c r="H176" s="60">
        <v>1901.9219660000001</v>
      </c>
      <c r="I176" s="60">
        <v>235251.541016</v>
      </c>
      <c r="J176" s="60">
        <v>12663.0492067659</v>
      </c>
      <c r="K176" s="60">
        <v>9398.61017747601</v>
      </c>
      <c r="L176" s="60">
        <v>3532</v>
      </c>
    </row>
    <row r="177" spans="1:12">
      <c r="A177" s="61" t="str">
        <f t="shared" si="2"/>
        <v>B2 referenceRomania2005</v>
      </c>
      <c r="B177" s="60">
        <v>5</v>
      </c>
      <c r="C177" s="60" t="s">
        <v>55</v>
      </c>
      <c r="D177" s="60" t="s">
        <v>121</v>
      </c>
      <c r="E177" s="60" t="s">
        <v>122</v>
      </c>
      <c r="F177" s="60" t="s">
        <v>70</v>
      </c>
      <c r="G177" s="60">
        <v>2005</v>
      </c>
      <c r="H177" s="60">
        <v>5038.7404619999998</v>
      </c>
      <c r="I177" s="60">
        <v>1436707.8666989999</v>
      </c>
      <c r="J177" s="60">
        <v>38900.8095119032</v>
      </c>
      <c r="K177" s="60">
        <v>19328.005095358702</v>
      </c>
      <c r="L177" s="60">
        <v>6391</v>
      </c>
    </row>
    <row r="178" spans="1:12">
      <c r="A178" s="61" t="str">
        <f t="shared" si="2"/>
        <v>B2 referenceRomania2010</v>
      </c>
      <c r="B178" s="60">
        <v>5</v>
      </c>
      <c r="C178" s="60" t="s">
        <v>55</v>
      </c>
      <c r="D178" s="60" t="s">
        <v>121</v>
      </c>
      <c r="E178" s="60" t="s">
        <v>122</v>
      </c>
      <c r="F178" s="60" t="s">
        <v>70</v>
      </c>
      <c r="G178" s="60">
        <v>2010</v>
      </c>
      <c r="H178" s="60">
        <v>5182.7405399999998</v>
      </c>
      <c r="I178" s="60">
        <v>1523600.1157259999</v>
      </c>
      <c r="J178" s="60">
        <v>40740.153869367801</v>
      </c>
      <c r="K178" s="60">
        <v>23361.7039036145</v>
      </c>
      <c r="L178" s="60">
        <v>6573</v>
      </c>
    </row>
    <row r="179" spans="1:12">
      <c r="A179" s="61" t="str">
        <f t="shared" si="2"/>
        <v>B2 referenceRomania2015</v>
      </c>
      <c r="B179" s="60">
        <v>5</v>
      </c>
      <c r="C179" s="60" t="s">
        <v>55</v>
      </c>
      <c r="D179" s="60" t="s">
        <v>121</v>
      </c>
      <c r="E179" s="60" t="s">
        <v>122</v>
      </c>
      <c r="F179" s="60" t="s">
        <v>70</v>
      </c>
      <c r="G179" s="60">
        <v>2015</v>
      </c>
      <c r="H179" s="60">
        <v>5326.7405479999998</v>
      </c>
      <c r="I179" s="60">
        <v>1596232.7304700001</v>
      </c>
      <c r="J179" s="60">
        <v>42978.444913295498</v>
      </c>
      <c r="K179" s="60">
        <v>28451.920793978599</v>
      </c>
      <c r="L179" s="60">
        <v>6755</v>
      </c>
    </row>
    <row r="180" spans="1:12">
      <c r="A180" s="61" t="str">
        <f t="shared" si="2"/>
        <v>B2 referenceRomania2020</v>
      </c>
      <c r="B180" s="60">
        <v>5</v>
      </c>
      <c r="C180" s="60" t="s">
        <v>55</v>
      </c>
      <c r="D180" s="60" t="s">
        <v>121</v>
      </c>
      <c r="E180" s="60" t="s">
        <v>122</v>
      </c>
      <c r="F180" s="60" t="s">
        <v>70</v>
      </c>
      <c r="G180" s="60">
        <v>2020</v>
      </c>
      <c r="H180" s="60">
        <v>5470.740796</v>
      </c>
      <c r="I180" s="60">
        <v>1653852.5444360001</v>
      </c>
      <c r="J180" s="60">
        <v>44486.765856434104</v>
      </c>
      <c r="K180" s="60">
        <v>32962.803411878398</v>
      </c>
      <c r="L180" s="60">
        <v>6937</v>
      </c>
    </row>
    <row r="181" spans="1:12">
      <c r="A181" s="61" t="str">
        <f t="shared" si="2"/>
        <v>B2 referenceRomania2025</v>
      </c>
      <c r="B181" s="60">
        <v>5</v>
      </c>
      <c r="C181" s="60" t="s">
        <v>55</v>
      </c>
      <c r="D181" s="60" t="s">
        <v>121</v>
      </c>
      <c r="E181" s="60" t="s">
        <v>122</v>
      </c>
      <c r="F181" s="60" t="s">
        <v>70</v>
      </c>
      <c r="G181" s="60">
        <v>2025</v>
      </c>
      <c r="H181" s="60">
        <v>5614.7408949999999</v>
      </c>
      <c r="I181" s="60">
        <v>1716073.4655770001</v>
      </c>
      <c r="J181" s="60">
        <v>45411.043271058203</v>
      </c>
      <c r="K181" s="60">
        <v>32966.858862710797</v>
      </c>
      <c r="L181" s="60">
        <v>7119</v>
      </c>
    </row>
    <row r="182" spans="1:12">
      <c r="A182" s="61" t="str">
        <f t="shared" si="2"/>
        <v>B2 referenceRomania2030</v>
      </c>
      <c r="B182" s="60">
        <v>5</v>
      </c>
      <c r="C182" s="60" t="s">
        <v>55</v>
      </c>
      <c r="D182" s="60" t="s">
        <v>121</v>
      </c>
      <c r="E182" s="60" t="s">
        <v>122</v>
      </c>
      <c r="F182" s="60" t="s">
        <v>70</v>
      </c>
      <c r="G182" s="60">
        <v>2030</v>
      </c>
      <c r="H182" s="60">
        <v>5758.740229</v>
      </c>
      <c r="I182" s="60">
        <v>1780764.894778</v>
      </c>
      <c r="J182" s="60">
        <v>45535.324460402</v>
      </c>
      <c r="K182" s="60">
        <v>32597.039229813799</v>
      </c>
      <c r="L182" s="60">
        <v>7301</v>
      </c>
    </row>
    <row r="183" spans="1:12">
      <c r="A183" s="61" t="str">
        <f t="shared" si="2"/>
        <v>B2 referenceSerbia2005</v>
      </c>
      <c r="B183" s="60">
        <v>5</v>
      </c>
      <c r="C183" s="60" t="s">
        <v>55</v>
      </c>
      <c r="D183" s="60" t="s">
        <v>123</v>
      </c>
      <c r="E183" s="60" t="s">
        <v>124</v>
      </c>
      <c r="F183" s="60" t="s">
        <v>58</v>
      </c>
      <c r="G183" s="60">
        <v>2005</v>
      </c>
      <c r="H183" s="60">
        <v>1534.0129509999999</v>
      </c>
      <c r="I183" s="60">
        <v>263920.98681700003</v>
      </c>
      <c r="J183" s="60">
        <v>0</v>
      </c>
      <c r="K183" s="60">
        <v>0</v>
      </c>
      <c r="L183" s="60">
        <v>1812.5</v>
      </c>
    </row>
    <row r="184" spans="1:12">
      <c r="A184" s="61" t="str">
        <f t="shared" si="2"/>
        <v>B2 referenceSerbia2010</v>
      </c>
      <c r="B184" s="60">
        <v>5</v>
      </c>
      <c r="C184" s="60" t="s">
        <v>55</v>
      </c>
      <c r="D184" s="60" t="s">
        <v>123</v>
      </c>
      <c r="E184" s="60" t="s">
        <v>124</v>
      </c>
      <c r="F184" s="60" t="s">
        <v>58</v>
      </c>
      <c r="G184" s="60">
        <v>2010</v>
      </c>
      <c r="H184" s="60">
        <v>1534.012952</v>
      </c>
      <c r="I184" s="60">
        <v>271414.45117299998</v>
      </c>
      <c r="J184" s="60">
        <v>6370.3502683406095</v>
      </c>
      <c r="K184" s="60">
        <v>4871.6574366541799</v>
      </c>
      <c r="L184" s="60">
        <v>1803</v>
      </c>
    </row>
    <row r="185" spans="1:12">
      <c r="A185" s="61" t="str">
        <f t="shared" si="2"/>
        <v>B2 referenceSerbia2015</v>
      </c>
      <c r="B185" s="60">
        <v>5</v>
      </c>
      <c r="C185" s="60" t="s">
        <v>55</v>
      </c>
      <c r="D185" s="60" t="s">
        <v>123</v>
      </c>
      <c r="E185" s="60" t="s">
        <v>124</v>
      </c>
      <c r="F185" s="60" t="s">
        <v>58</v>
      </c>
      <c r="G185" s="60">
        <v>2015</v>
      </c>
      <c r="H185" s="60">
        <v>1534.012792</v>
      </c>
      <c r="I185" s="60">
        <v>279763.12793000002</v>
      </c>
      <c r="J185" s="60">
        <v>6913.2272248100098</v>
      </c>
      <c r="K185" s="60">
        <v>5243.4918434032497</v>
      </c>
      <c r="L185" s="60">
        <v>1793.5</v>
      </c>
    </row>
    <row r="186" spans="1:12">
      <c r="A186" s="61" t="str">
        <f t="shared" si="2"/>
        <v>B2 referenceSerbia2020</v>
      </c>
      <c r="B186" s="60">
        <v>5</v>
      </c>
      <c r="C186" s="60" t="s">
        <v>55</v>
      </c>
      <c r="D186" s="60" t="s">
        <v>123</v>
      </c>
      <c r="E186" s="60" t="s">
        <v>124</v>
      </c>
      <c r="F186" s="60" t="s">
        <v>58</v>
      </c>
      <c r="G186" s="60">
        <v>2020</v>
      </c>
      <c r="H186" s="60">
        <v>1534.0127829999999</v>
      </c>
      <c r="I186" s="60">
        <v>294896.32617199997</v>
      </c>
      <c r="J186" s="60">
        <v>7318.1663816963201</v>
      </c>
      <c r="K186" s="60">
        <v>4291.5263605867704</v>
      </c>
      <c r="L186" s="60">
        <v>1784</v>
      </c>
    </row>
    <row r="187" spans="1:12">
      <c r="A187" s="61" t="str">
        <f t="shared" si="2"/>
        <v>B2 referenceSerbia2025</v>
      </c>
      <c r="B187" s="60">
        <v>5</v>
      </c>
      <c r="C187" s="60" t="s">
        <v>55</v>
      </c>
      <c r="D187" s="60" t="s">
        <v>123</v>
      </c>
      <c r="E187" s="60" t="s">
        <v>124</v>
      </c>
      <c r="F187" s="60" t="s">
        <v>58</v>
      </c>
      <c r="G187" s="60">
        <v>2025</v>
      </c>
      <c r="H187" s="60">
        <v>1534.012837</v>
      </c>
      <c r="I187" s="60">
        <v>306935.93261900003</v>
      </c>
      <c r="J187" s="60">
        <v>7124.3253983672603</v>
      </c>
      <c r="K187" s="60">
        <v>4716.4040778676699</v>
      </c>
      <c r="L187" s="60">
        <v>1774.5</v>
      </c>
    </row>
    <row r="188" spans="1:12">
      <c r="A188" s="61" t="str">
        <f t="shared" si="2"/>
        <v>B2 referenceSerbia2030</v>
      </c>
      <c r="B188" s="60">
        <v>5</v>
      </c>
      <c r="C188" s="60" t="s">
        <v>55</v>
      </c>
      <c r="D188" s="60" t="s">
        <v>123</v>
      </c>
      <c r="E188" s="60" t="s">
        <v>124</v>
      </c>
      <c r="F188" s="60" t="s">
        <v>58</v>
      </c>
      <c r="G188" s="60">
        <v>2030</v>
      </c>
      <c r="H188" s="60">
        <v>1534.012806</v>
      </c>
      <c r="I188" s="60">
        <v>320914.19726699998</v>
      </c>
      <c r="J188" s="60">
        <v>7239.3659347162702</v>
      </c>
      <c r="K188" s="60">
        <v>4443.7129860798996</v>
      </c>
      <c r="L188" s="60">
        <v>1765</v>
      </c>
    </row>
    <row r="189" spans="1:12">
      <c r="A189" s="61" t="str">
        <f t="shared" si="2"/>
        <v>B2 referenceSweden2005</v>
      </c>
      <c r="B189" s="60">
        <v>5</v>
      </c>
      <c r="C189" s="60" t="s">
        <v>55</v>
      </c>
      <c r="D189" s="60" t="s">
        <v>125</v>
      </c>
      <c r="E189" s="60" t="s">
        <v>126</v>
      </c>
      <c r="F189" s="60" t="s">
        <v>81</v>
      </c>
      <c r="G189" s="60">
        <v>2005</v>
      </c>
      <c r="H189" s="60">
        <v>20631.419808999999</v>
      </c>
      <c r="I189" s="60">
        <v>2739172.078067</v>
      </c>
      <c r="J189" s="60">
        <v>0</v>
      </c>
      <c r="K189" s="60">
        <v>0</v>
      </c>
      <c r="L189" s="60">
        <v>28512</v>
      </c>
    </row>
    <row r="190" spans="1:12">
      <c r="A190" s="61" t="str">
        <f t="shared" si="2"/>
        <v>B2 referenceSweden2010</v>
      </c>
      <c r="B190" s="60">
        <v>5</v>
      </c>
      <c r="C190" s="60" t="s">
        <v>55</v>
      </c>
      <c r="D190" s="60" t="s">
        <v>125</v>
      </c>
      <c r="E190" s="60" t="s">
        <v>126</v>
      </c>
      <c r="F190" s="60" t="s">
        <v>81</v>
      </c>
      <c r="G190" s="60">
        <v>2010</v>
      </c>
      <c r="H190" s="60">
        <v>20553.424029999998</v>
      </c>
      <c r="I190" s="60">
        <v>2789824.3822499998</v>
      </c>
      <c r="J190" s="60">
        <v>102228.884876004</v>
      </c>
      <c r="K190" s="60">
        <v>92098.426837731895</v>
      </c>
      <c r="L190" s="60">
        <v>28605</v>
      </c>
    </row>
    <row r="191" spans="1:12">
      <c r="A191" s="61" t="str">
        <f t="shared" si="2"/>
        <v>B2 referenceSweden2015</v>
      </c>
      <c r="B191" s="60">
        <v>5</v>
      </c>
      <c r="C191" s="60" t="s">
        <v>55</v>
      </c>
      <c r="D191" s="60" t="s">
        <v>125</v>
      </c>
      <c r="E191" s="60" t="s">
        <v>126</v>
      </c>
      <c r="F191" s="60" t="s">
        <v>81</v>
      </c>
      <c r="G191" s="60">
        <v>2015</v>
      </c>
      <c r="H191" s="60">
        <v>20475.422178000001</v>
      </c>
      <c r="I191" s="60">
        <v>2856535.7308419999</v>
      </c>
      <c r="J191" s="60">
        <v>108025.37504956999</v>
      </c>
      <c r="K191" s="60">
        <v>94683.108732577297</v>
      </c>
      <c r="L191" s="60">
        <v>28698</v>
      </c>
    </row>
    <row r="192" spans="1:12">
      <c r="A192" s="61" t="str">
        <f t="shared" si="2"/>
        <v>B2 referenceSweden2020</v>
      </c>
      <c r="B192" s="60">
        <v>5</v>
      </c>
      <c r="C192" s="60" t="s">
        <v>55</v>
      </c>
      <c r="D192" s="60" t="s">
        <v>125</v>
      </c>
      <c r="E192" s="60" t="s">
        <v>126</v>
      </c>
      <c r="F192" s="60" t="s">
        <v>81</v>
      </c>
      <c r="G192" s="60">
        <v>2020</v>
      </c>
      <c r="H192" s="60">
        <v>20397.422931000001</v>
      </c>
      <c r="I192" s="60">
        <v>2955028.1628169999</v>
      </c>
      <c r="J192" s="60">
        <v>112534.588819586</v>
      </c>
      <c r="K192" s="60">
        <v>92836.1042319587</v>
      </c>
      <c r="L192" s="60">
        <v>28791</v>
      </c>
    </row>
    <row r="193" spans="1:12">
      <c r="A193" s="61" t="str">
        <f t="shared" si="2"/>
        <v>B2 referenceSweden2025</v>
      </c>
      <c r="B193" s="60">
        <v>5</v>
      </c>
      <c r="C193" s="60" t="s">
        <v>55</v>
      </c>
      <c r="D193" s="60" t="s">
        <v>125</v>
      </c>
      <c r="E193" s="60" t="s">
        <v>126</v>
      </c>
      <c r="F193" s="60" t="s">
        <v>81</v>
      </c>
      <c r="G193" s="60">
        <v>2025</v>
      </c>
      <c r="H193" s="60">
        <v>20319.422178000001</v>
      </c>
      <c r="I193" s="60">
        <v>3067910.1433990002</v>
      </c>
      <c r="J193" s="60">
        <v>118776.768816991</v>
      </c>
      <c r="K193" s="60">
        <v>96200.375532577295</v>
      </c>
      <c r="L193" s="60">
        <v>28884</v>
      </c>
    </row>
    <row r="194" spans="1:12">
      <c r="A194" s="61" t="str">
        <f t="shared" ref="A194:A257" si="3">CONCATENATE(C194,E194,G194)</f>
        <v>B2 referenceSweden2030</v>
      </c>
      <c r="B194" s="60">
        <v>5</v>
      </c>
      <c r="C194" s="60" t="s">
        <v>55</v>
      </c>
      <c r="D194" s="60" t="s">
        <v>125</v>
      </c>
      <c r="E194" s="60" t="s">
        <v>126</v>
      </c>
      <c r="F194" s="60" t="s">
        <v>81</v>
      </c>
      <c r="G194" s="60">
        <v>2030</v>
      </c>
      <c r="H194" s="60">
        <v>20241.420834</v>
      </c>
      <c r="I194" s="60">
        <v>3196931.1131930002</v>
      </c>
      <c r="J194" s="60">
        <v>125402.832942258</v>
      </c>
      <c r="K194" s="60">
        <v>99598.641263298996</v>
      </c>
      <c r="L194" s="60">
        <v>28977</v>
      </c>
    </row>
    <row r="195" spans="1:12">
      <c r="A195" s="61" t="str">
        <f t="shared" si="3"/>
        <v>B2 referenceSlovenia2005</v>
      </c>
      <c r="B195" s="60">
        <v>5</v>
      </c>
      <c r="C195" s="60" t="s">
        <v>55</v>
      </c>
      <c r="D195" s="60" t="s">
        <v>127</v>
      </c>
      <c r="E195" s="60" t="s">
        <v>128</v>
      </c>
      <c r="F195" s="60" t="s">
        <v>58</v>
      </c>
      <c r="G195" s="60">
        <v>2005</v>
      </c>
      <c r="H195" s="60">
        <v>1166.040315</v>
      </c>
      <c r="I195" s="60">
        <v>378946.78125100001</v>
      </c>
      <c r="J195" s="60">
        <v>7334.6598816768601</v>
      </c>
      <c r="K195" s="60">
        <v>3160.1362540909099</v>
      </c>
      <c r="L195" s="60">
        <v>1243</v>
      </c>
    </row>
    <row r="196" spans="1:12">
      <c r="A196" s="61" t="str">
        <f t="shared" si="3"/>
        <v>B2 referenceSlovenia2010</v>
      </c>
      <c r="B196" s="60">
        <v>5</v>
      </c>
      <c r="C196" s="60" t="s">
        <v>55</v>
      </c>
      <c r="D196" s="60" t="s">
        <v>127</v>
      </c>
      <c r="E196" s="60" t="s">
        <v>128</v>
      </c>
      <c r="F196" s="60" t="s">
        <v>58</v>
      </c>
      <c r="G196" s="60">
        <v>2010</v>
      </c>
      <c r="H196" s="60">
        <v>1175.040618</v>
      </c>
      <c r="I196" s="60">
        <v>393194.132813</v>
      </c>
      <c r="J196" s="60">
        <v>7575.7074618033103</v>
      </c>
      <c r="K196" s="60">
        <v>4726.2369049999998</v>
      </c>
      <c r="L196" s="60">
        <v>1253</v>
      </c>
    </row>
    <row r="197" spans="1:12">
      <c r="A197" s="61" t="str">
        <f t="shared" si="3"/>
        <v>B2 referenceSlovenia2015</v>
      </c>
      <c r="B197" s="60">
        <v>5</v>
      </c>
      <c r="C197" s="60" t="s">
        <v>55</v>
      </c>
      <c r="D197" s="60" t="s">
        <v>127</v>
      </c>
      <c r="E197" s="60" t="s">
        <v>128</v>
      </c>
      <c r="F197" s="60" t="s">
        <v>58</v>
      </c>
      <c r="G197" s="60">
        <v>2015</v>
      </c>
      <c r="H197" s="60">
        <v>1184.0402979999999</v>
      </c>
      <c r="I197" s="60">
        <v>405878.67578200001</v>
      </c>
      <c r="J197" s="60">
        <v>7911.4669264450004</v>
      </c>
      <c r="K197" s="60">
        <v>5374.55839681818</v>
      </c>
      <c r="L197" s="60">
        <v>1263</v>
      </c>
    </row>
    <row r="198" spans="1:12">
      <c r="A198" s="61" t="str">
        <f t="shared" si="3"/>
        <v>B2 referenceSlovenia2020</v>
      </c>
      <c r="B198" s="60">
        <v>5</v>
      </c>
      <c r="C198" s="60" t="s">
        <v>55</v>
      </c>
      <c r="D198" s="60" t="s">
        <v>127</v>
      </c>
      <c r="E198" s="60" t="s">
        <v>128</v>
      </c>
      <c r="F198" s="60" t="s">
        <v>58</v>
      </c>
      <c r="G198" s="60">
        <v>2020</v>
      </c>
      <c r="H198" s="60">
        <v>1193.0407259999999</v>
      </c>
      <c r="I198" s="60">
        <v>417440.273438</v>
      </c>
      <c r="J198" s="60">
        <v>8211.2838632293206</v>
      </c>
      <c r="K198" s="60">
        <v>5898.9641502272698</v>
      </c>
      <c r="L198" s="60">
        <v>1273</v>
      </c>
    </row>
    <row r="199" spans="1:12">
      <c r="A199" s="61" t="str">
        <f t="shared" si="3"/>
        <v>B2 referenceSlovenia2025</v>
      </c>
      <c r="B199" s="60">
        <v>5</v>
      </c>
      <c r="C199" s="60" t="s">
        <v>55</v>
      </c>
      <c r="D199" s="60" t="s">
        <v>127</v>
      </c>
      <c r="E199" s="60" t="s">
        <v>128</v>
      </c>
      <c r="F199" s="60" t="s">
        <v>58</v>
      </c>
      <c r="G199" s="60">
        <v>2025</v>
      </c>
      <c r="H199" s="60">
        <v>1202.0404820000001</v>
      </c>
      <c r="I199" s="60">
        <v>426118.160156</v>
      </c>
      <c r="J199" s="60">
        <v>8472.3257242744803</v>
      </c>
      <c r="K199" s="60">
        <v>6736.7484352272704</v>
      </c>
      <c r="L199" s="60">
        <v>1283</v>
      </c>
    </row>
    <row r="200" spans="1:12">
      <c r="A200" s="61" t="str">
        <f t="shared" si="3"/>
        <v>B2 referenceSlovenia2030</v>
      </c>
      <c r="B200" s="60">
        <v>5</v>
      </c>
      <c r="C200" s="60" t="s">
        <v>55</v>
      </c>
      <c r="D200" s="60" t="s">
        <v>127</v>
      </c>
      <c r="E200" s="60" t="s">
        <v>128</v>
      </c>
      <c r="F200" s="60" t="s">
        <v>58</v>
      </c>
      <c r="G200" s="60">
        <v>2030</v>
      </c>
      <c r="H200" s="60">
        <v>1211.040618</v>
      </c>
      <c r="I200" s="60">
        <v>427683.48828200001</v>
      </c>
      <c r="J200" s="60">
        <v>8653.9724037397391</v>
      </c>
      <c r="K200" s="60">
        <v>8340.9063720454506</v>
      </c>
      <c r="L200" s="60">
        <v>1293</v>
      </c>
    </row>
    <row r="201" spans="1:12">
      <c r="A201" s="61" t="str">
        <f t="shared" si="3"/>
        <v>B2 referenceSlovakia2005</v>
      </c>
      <c r="B201" s="60">
        <v>5</v>
      </c>
      <c r="C201" s="60" t="s">
        <v>55</v>
      </c>
      <c r="D201" s="60" t="s">
        <v>129</v>
      </c>
      <c r="E201" s="60" t="s">
        <v>130</v>
      </c>
      <c r="F201" s="60" t="s">
        <v>70</v>
      </c>
      <c r="G201" s="60">
        <v>2005</v>
      </c>
      <c r="H201" s="60">
        <v>1751.3403800000001</v>
      </c>
      <c r="I201" s="60">
        <v>408907.28662199999</v>
      </c>
      <c r="J201" s="60">
        <v>11702.0518590139</v>
      </c>
      <c r="K201" s="60">
        <v>10192.0125194866</v>
      </c>
      <c r="L201" s="60">
        <v>1931.6</v>
      </c>
    </row>
    <row r="202" spans="1:12">
      <c r="A202" s="61" t="str">
        <f t="shared" si="3"/>
        <v>B2 referenceSlovakia2010</v>
      </c>
      <c r="B202" s="60">
        <v>5</v>
      </c>
      <c r="C202" s="60" t="s">
        <v>55</v>
      </c>
      <c r="D202" s="60" t="s">
        <v>129</v>
      </c>
      <c r="E202" s="60" t="s">
        <v>130</v>
      </c>
      <c r="F202" s="60" t="s">
        <v>70</v>
      </c>
      <c r="G202" s="60">
        <v>2010</v>
      </c>
      <c r="H202" s="60">
        <v>1735.4403150000001</v>
      </c>
      <c r="I202" s="60">
        <v>407348.65942400001</v>
      </c>
      <c r="J202" s="60">
        <v>12060.0460617094</v>
      </c>
      <c r="K202" s="60">
        <v>12371.7716572714</v>
      </c>
      <c r="L202" s="60">
        <v>1941.8</v>
      </c>
    </row>
    <row r="203" spans="1:12">
      <c r="A203" s="61" t="str">
        <f t="shared" si="3"/>
        <v>B2 referenceSlovakia2015</v>
      </c>
      <c r="B203" s="60">
        <v>5</v>
      </c>
      <c r="C203" s="60" t="s">
        <v>55</v>
      </c>
      <c r="D203" s="60" t="s">
        <v>129</v>
      </c>
      <c r="E203" s="60" t="s">
        <v>130</v>
      </c>
      <c r="F203" s="60" t="s">
        <v>70</v>
      </c>
      <c r="G203" s="60">
        <v>2015</v>
      </c>
      <c r="H203" s="60">
        <v>1719.540334</v>
      </c>
      <c r="I203" s="60">
        <v>404163.809328</v>
      </c>
      <c r="J203" s="60">
        <v>11820.1039311109</v>
      </c>
      <c r="K203" s="60">
        <v>12457.0745831435</v>
      </c>
      <c r="L203" s="60">
        <v>1952</v>
      </c>
    </row>
    <row r="204" spans="1:12">
      <c r="A204" s="61" t="str">
        <f t="shared" si="3"/>
        <v>B2 referenceSlovakia2020</v>
      </c>
      <c r="B204" s="60">
        <v>5</v>
      </c>
      <c r="C204" s="60" t="s">
        <v>55</v>
      </c>
      <c r="D204" s="60" t="s">
        <v>129</v>
      </c>
      <c r="E204" s="60" t="s">
        <v>130</v>
      </c>
      <c r="F204" s="60" t="s">
        <v>70</v>
      </c>
      <c r="G204" s="60">
        <v>2020</v>
      </c>
      <c r="H204" s="60">
        <v>1703.6401450000001</v>
      </c>
      <c r="I204" s="60">
        <v>400944.48681700003</v>
      </c>
      <c r="J204" s="60">
        <v>11360.8725356662</v>
      </c>
      <c r="K204" s="60">
        <v>12004.737768045001</v>
      </c>
      <c r="L204" s="60">
        <v>1962.2</v>
      </c>
    </row>
    <row r="205" spans="1:12">
      <c r="A205" s="61" t="str">
        <f t="shared" si="3"/>
        <v>B2 referenceSlovakia2025</v>
      </c>
      <c r="B205" s="60">
        <v>5</v>
      </c>
      <c r="C205" s="60" t="s">
        <v>55</v>
      </c>
      <c r="D205" s="60" t="s">
        <v>129</v>
      </c>
      <c r="E205" s="60" t="s">
        <v>130</v>
      </c>
      <c r="F205" s="60" t="s">
        <v>70</v>
      </c>
      <c r="G205" s="60">
        <v>2025</v>
      </c>
      <c r="H205" s="60">
        <v>1687.740309</v>
      </c>
      <c r="I205" s="60">
        <v>400301.8125</v>
      </c>
      <c r="J205" s="60">
        <v>11865.797746627601</v>
      </c>
      <c r="K205" s="60">
        <v>11994.332944448</v>
      </c>
      <c r="L205" s="60">
        <v>1972.4</v>
      </c>
    </row>
    <row r="206" spans="1:12">
      <c r="A206" s="61" t="str">
        <f t="shared" si="3"/>
        <v>B2 referenceSlovakia2030</v>
      </c>
      <c r="B206" s="60">
        <v>5</v>
      </c>
      <c r="C206" s="60" t="s">
        <v>55</v>
      </c>
      <c r="D206" s="60" t="s">
        <v>129</v>
      </c>
      <c r="E206" s="60" t="s">
        <v>130</v>
      </c>
      <c r="F206" s="60" t="s">
        <v>70</v>
      </c>
      <c r="G206" s="60">
        <v>2030</v>
      </c>
      <c r="H206" s="60">
        <v>1671.840207</v>
      </c>
      <c r="I206" s="60">
        <v>398700.21093900001</v>
      </c>
      <c r="J206" s="60">
        <v>11741.4753035912</v>
      </c>
      <c r="K206" s="60">
        <v>12061.796153924101</v>
      </c>
      <c r="L206" s="60">
        <v>1982.6</v>
      </c>
    </row>
    <row r="207" spans="1:12">
      <c r="A207" s="61" t="str">
        <f t="shared" si="3"/>
        <v>B2 referenceTurkey2005</v>
      </c>
      <c r="B207" s="60">
        <v>5</v>
      </c>
      <c r="C207" s="60" t="s">
        <v>55</v>
      </c>
      <c r="D207" s="60" t="s">
        <v>131</v>
      </c>
      <c r="E207" s="60" t="s">
        <v>132</v>
      </c>
      <c r="F207" s="60" t="s">
        <v>58</v>
      </c>
      <c r="G207" s="60">
        <v>2005</v>
      </c>
      <c r="H207" s="60">
        <v>8664.6995800000004</v>
      </c>
      <c r="I207" s="60">
        <v>1088685.98098</v>
      </c>
      <c r="J207" s="60">
        <v>20458.415594935501</v>
      </c>
      <c r="K207" s="60">
        <v>18950.537204472199</v>
      </c>
      <c r="L207" s="60">
        <v>10175</v>
      </c>
    </row>
    <row r="208" spans="1:12">
      <c r="A208" s="61" t="str">
        <f t="shared" si="3"/>
        <v>B2 referenceTurkey2010</v>
      </c>
      <c r="B208" s="60">
        <v>5</v>
      </c>
      <c r="C208" s="60" t="s">
        <v>55</v>
      </c>
      <c r="D208" s="60" t="s">
        <v>131</v>
      </c>
      <c r="E208" s="60" t="s">
        <v>132</v>
      </c>
      <c r="F208" s="60" t="s">
        <v>58</v>
      </c>
      <c r="G208" s="60">
        <v>2010</v>
      </c>
      <c r="H208" s="60">
        <v>8681.6996689999996</v>
      </c>
      <c r="I208" s="60">
        <v>1103753.156192</v>
      </c>
      <c r="J208" s="60">
        <v>19650.881241968698</v>
      </c>
      <c r="K208" s="60">
        <v>16637.4453396389</v>
      </c>
      <c r="L208" s="60">
        <v>10298</v>
      </c>
    </row>
    <row r="209" spans="1:12">
      <c r="A209" s="61" t="str">
        <f t="shared" si="3"/>
        <v>B2 referenceTurkey2015</v>
      </c>
      <c r="B209" s="60">
        <v>5</v>
      </c>
      <c r="C209" s="60" t="s">
        <v>55</v>
      </c>
      <c r="D209" s="60" t="s">
        <v>131</v>
      </c>
      <c r="E209" s="60" t="s">
        <v>132</v>
      </c>
      <c r="F209" s="60" t="s">
        <v>58</v>
      </c>
      <c r="G209" s="60">
        <v>2015</v>
      </c>
      <c r="H209" s="60">
        <v>8698.6995850000003</v>
      </c>
      <c r="I209" s="60">
        <v>1108798.3222690001</v>
      </c>
      <c r="J209" s="60">
        <v>18735.4492291276</v>
      </c>
      <c r="K209" s="60">
        <v>17726.415365541699</v>
      </c>
      <c r="L209" s="60">
        <v>10421</v>
      </c>
    </row>
    <row r="210" spans="1:12">
      <c r="A210" s="61" t="str">
        <f t="shared" si="3"/>
        <v>B2 referenceTurkey2020</v>
      </c>
      <c r="B210" s="60">
        <v>5</v>
      </c>
      <c r="C210" s="60" t="s">
        <v>55</v>
      </c>
      <c r="D210" s="60" t="s">
        <v>131</v>
      </c>
      <c r="E210" s="60" t="s">
        <v>132</v>
      </c>
      <c r="F210" s="60" t="s">
        <v>58</v>
      </c>
      <c r="G210" s="60">
        <v>2020</v>
      </c>
      <c r="H210" s="60">
        <v>8715.69917299999</v>
      </c>
      <c r="I210" s="60">
        <v>1108981.2157950001</v>
      </c>
      <c r="J210" s="60">
        <v>17919.571694428501</v>
      </c>
      <c r="K210" s="60">
        <v>17882.992389347201</v>
      </c>
      <c r="L210" s="60">
        <v>10544</v>
      </c>
    </row>
    <row r="211" spans="1:12">
      <c r="A211" s="61" t="str">
        <f t="shared" si="3"/>
        <v>B2 referenceTurkey2025</v>
      </c>
      <c r="B211" s="60">
        <v>5</v>
      </c>
      <c r="C211" s="60" t="s">
        <v>55</v>
      </c>
      <c r="D211" s="60" t="s">
        <v>131</v>
      </c>
      <c r="E211" s="60" t="s">
        <v>132</v>
      </c>
      <c r="F211" s="60" t="s">
        <v>58</v>
      </c>
      <c r="G211" s="60">
        <v>2025</v>
      </c>
      <c r="H211" s="60">
        <v>8732.6996100000106</v>
      </c>
      <c r="I211" s="60">
        <v>1102132.2312960001</v>
      </c>
      <c r="J211" s="60">
        <v>16897.691955091501</v>
      </c>
      <c r="K211" s="60">
        <v>18267.488618236101</v>
      </c>
      <c r="L211" s="60">
        <v>10667</v>
      </c>
    </row>
    <row r="212" spans="1:12">
      <c r="A212" s="61" t="str">
        <f t="shared" si="3"/>
        <v>B2 referenceTurkey2030</v>
      </c>
      <c r="B212" s="60">
        <v>5</v>
      </c>
      <c r="C212" s="60" t="s">
        <v>55</v>
      </c>
      <c r="D212" s="60" t="s">
        <v>131</v>
      </c>
      <c r="E212" s="60" t="s">
        <v>132</v>
      </c>
      <c r="F212" s="60" t="s">
        <v>58</v>
      </c>
      <c r="G212" s="60">
        <v>2030</v>
      </c>
      <c r="H212" s="60">
        <v>8749.6992929999997</v>
      </c>
      <c r="I212" s="60">
        <v>1095890.5246629999</v>
      </c>
      <c r="J212" s="60">
        <v>16865.4842402297</v>
      </c>
      <c r="K212" s="60">
        <v>18113.824887694402</v>
      </c>
      <c r="L212" s="60">
        <v>10790</v>
      </c>
    </row>
    <row r="213" spans="1:12">
      <c r="A213" s="61" t="str">
        <f t="shared" si="3"/>
        <v>B2 referenceUkraine2005</v>
      </c>
      <c r="B213" s="60">
        <v>5</v>
      </c>
      <c r="C213" s="60" t="s">
        <v>55</v>
      </c>
      <c r="D213" s="60" t="s">
        <v>133</v>
      </c>
      <c r="E213" s="60" t="s">
        <v>134</v>
      </c>
      <c r="F213" s="60" t="s">
        <v>70</v>
      </c>
      <c r="G213" s="60">
        <v>2005</v>
      </c>
      <c r="H213" s="60">
        <v>5788.3697279999997</v>
      </c>
      <c r="I213" s="60">
        <v>1453986.2222839999</v>
      </c>
      <c r="J213" s="60">
        <v>29941.007163128899</v>
      </c>
      <c r="K213" s="60">
        <v>16974.985582346701</v>
      </c>
      <c r="L213" s="60">
        <v>9575</v>
      </c>
    </row>
    <row r="214" spans="1:12">
      <c r="A214" s="61" t="str">
        <f t="shared" si="3"/>
        <v>B2 referenceUkraine2010</v>
      </c>
      <c r="B214" s="60">
        <v>5</v>
      </c>
      <c r="C214" s="60" t="s">
        <v>55</v>
      </c>
      <c r="D214" s="60" t="s">
        <v>133</v>
      </c>
      <c r="E214" s="60" t="s">
        <v>134</v>
      </c>
      <c r="F214" s="60" t="s">
        <v>70</v>
      </c>
      <c r="G214" s="60">
        <v>2010</v>
      </c>
      <c r="H214" s="60">
        <v>5688.3702089999997</v>
      </c>
      <c r="I214" s="60">
        <v>1492367.0379850001</v>
      </c>
      <c r="J214" s="60">
        <v>30054.203998290301</v>
      </c>
      <c r="K214" s="60">
        <v>22378.039952409599</v>
      </c>
      <c r="L214" s="60">
        <v>9705</v>
      </c>
    </row>
    <row r="215" spans="1:12">
      <c r="A215" s="61" t="str">
        <f t="shared" si="3"/>
        <v>B2 referenceUkraine2015</v>
      </c>
      <c r="B215" s="60">
        <v>5</v>
      </c>
      <c r="C215" s="60" t="s">
        <v>55</v>
      </c>
      <c r="D215" s="60" t="s">
        <v>133</v>
      </c>
      <c r="E215" s="60" t="s">
        <v>134</v>
      </c>
      <c r="F215" s="60" t="s">
        <v>70</v>
      </c>
      <c r="G215" s="60">
        <v>2015</v>
      </c>
      <c r="H215" s="60">
        <v>5588.3692920000003</v>
      </c>
      <c r="I215" s="60">
        <v>1521352.268954</v>
      </c>
      <c r="J215" s="60">
        <v>28889.403035960098</v>
      </c>
      <c r="K215" s="60">
        <v>23092.355679550899</v>
      </c>
      <c r="L215" s="60">
        <v>9835</v>
      </c>
    </row>
    <row r="216" spans="1:12">
      <c r="A216" s="61" t="str">
        <f t="shared" si="3"/>
        <v>B2 referenceUkraine2020</v>
      </c>
      <c r="B216" s="60">
        <v>5</v>
      </c>
      <c r="C216" s="60" t="s">
        <v>55</v>
      </c>
      <c r="D216" s="60" t="s">
        <v>133</v>
      </c>
      <c r="E216" s="60" t="s">
        <v>134</v>
      </c>
      <c r="F216" s="60" t="s">
        <v>70</v>
      </c>
      <c r="G216" s="60">
        <v>2020</v>
      </c>
      <c r="H216" s="60">
        <v>5488.3706599999996</v>
      </c>
      <c r="I216" s="60">
        <v>1539820.2909580001</v>
      </c>
      <c r="J216" s="60">
        <v>27489.7775235796</v>
      </c>
      <c r="K216" s="60">
        <v>23796.172361541601</v>
      </c>
      <c r="L216" s="60">
        <v>9965</v>
      </c>
    </row>
    <row r="217" spans="1:12">
      <c r="A217" s="61" t="str">
        <f t="shared" si="3"/>
        <v>B2 referenceUkraine2025</v>
      </c>
      <c r="B217" s="60">
        <v>5</v>
      </c>
      <c r="C217" s="60" t="s">
        <v>55</v>
      </c>
      <c r="D217" s="60" t="s">
        <v>133</v>
      </c>
      <c r="E217" s="60" t="s">
        <v>134</v>
      </c>
      <c r="F217" s="60" t="s">
        <v>70</v>
      </c>
      <c r="G217" s="60">
        <v>2025</v>
      </c>
      <c r="H217" s="60">
        <v>5388.3700280000003</v>
      </c>
      <c r="I217" s="60">
        <v>1554680.6780360001</v>
      </c>
      <c r="J217" s="60">
        <v>26907.913456980001</v>
      </c>
      <c r="K217" s="60">
        <v>23935.835575643501</v>
      </c>
      <c r="L217" s="60">
        <v>10095</v>
      </c>
    </row>
    <row r="218" spans="1:12">
      <c r="A218" s="61" t="str">
        <f t="shared" si="3"/>
        <v>B2 referenceUkraine2030</v>
      </c>
      <c r="B218" s="60">
        <v>5</v>
      </c>
      <c r="C218" s="60" t="s">
        <v>55</v>
      </c>
      <c r="D218" s="60" t="s">
        <v>133</v>
      </c>
      <c r="E218" s="60" t="s">
        <v>134</v>
      </c>
      <c r="F218" s="60" t="s">
        <v>70</v>
      </c>
      <c r="G218" s="60">
        <v>2030</v>
      </c>
      <c r="H218" s="60">
        <v>5288.3696760000003</v>
      </c>
      <c r="I218" s="60">
        <v>1567227.761254</v>
      </c>
      <c r="J218" s="60">
        <v>26048.325168804298</v>
      </c>
      <c r="K218" s="60">
        <v>23538.9092895619</v>
      </c>
      <c r="L218" s="60">
        <v>10225</v>
      </c>
    </row>
    <row r="219" spans="1:12">
      <c r="A219" s="61" t="str">
        <f t="shared" si="3"/>
        <v>B2 referenceUnited Kingdom2005</v>
      </c>
      <c r="B219" s="60">
        <v>5</v>
      </c>
      <c r="C219" s="60" t="s">
        <v>55</v>
      </c>
      <c r="D219" s="60" t="s">
        <v>135</v>
      </c>
      <c r="E219" s="60" t="s">
        <v>136</v>
      </c>
      <c r="F219" s="60" t="s">
        <v>61</v>
      </c>
      <c r="G219" s="60">
        <v>2005</v>
      </c>
      <c r="H219" s="60">
        <v>2375.020575</v>
      </c>
      <c r="I219" s="60">
        <v>388682.24373500003</v>
      </c>
      <c r="J219" s="60">
        <v>17691.6965790867</v>
      </c>
      <c r="K219" s="60">
        <v>11437.907634842401</v>
      </c>
      <c r="L219" s="60">
        <v>2845</v>
      </c>
    </row>
    <row r="220" spans="1:12">
      <c r="A220" s="61" t="str">
        <f t="shared" si="3"/>
        <v>B2 referenceUnited Kingdom2010</v>
      </c>
      <c r="B220" s="60">
        <v>5</v>
      </c>
      <c r="C220" s="60" t="s">
        <v>55</v>
      </c>
      <c r="D220" s="60" t="s">
        <v>135</v>
      </c>
      <c r="E220" s="60" t="s">
        <v>136</v>
      </c>
      <c r="F220" s="60" t="s">
        <v>61</v>
      </c>
      <c r="G220" s="60">
        <v>2010</v>
      </c>
      <c r="H220" s="60">
        <v>2411.0204319999998</v>
      </c>
      <c r="I220" s="60">
        <v>417722.57808599999</v>
      </c>
      <c r="J220" s="60">
        <v>18056.598130609</v>
      </c>
      <c r="K220" s="60">
        <v>12248.530960787901</v>
      </c>
      <c r="L220" s="60">
        <v>2881</v>
      </c>
    </row>
    <row r="221" spans="1:12">
      <c r="A221" s="61" t="str">
        <f t="shared" si="3"/>
        <v>B2 referenceUnited Kingdom2015</v>
      </c>
      <c r="B221" s="60">
        <v>5</v>
      </c>
      <c r="C221" s="60" t="s">
        <v>55</v>
      </c>
      <c r="D221" s="60" t="s">
        <v>135</v>
      </c>
      <c r="E221" s="60" t="s">
        <v>136</v>
      </c>
      <c r="F221" s="60" t="s">
        <v>61</v>
      </c>
      <c r="G221" s="60">
        <v>2015</v>
      </c>
      <c r="H221" s="60">
        <v>2447.0200559999998</v>
      </c>
      <c r="I221" s="60">
        <v>448429.413658</v>
      </c>
      <c r="J221" s="60">
        <v>18819.768361328101</v>
      </c>
      <c r="K221" s="60">
        <v>12678.401403006101</v>
      </c>
      <c r="L221" s="60">
        <v>2917</v>
      </c>
    </row>
    <row r="222" spans="1:12">
      <c r="A222" s="61" t="str">
        <f t="shared" si="3"/>
        <v>B2 referenceUnited Kingdom2020</v>
      </c>
      <c r="B222" s="60">
        <v>5</v>
      </c>
      <c r="C222" s="60" t="s">
        <v>55</v>
      </c>
      <c r="D222" s="60" t="s">
        <v>135</v>
      </c>
      <c r="E222" s="60" t="s">
        <v>136</v>
      </c>
      <c r="F222" s="60" t="s">
        <v>61</v>
      </c>
      <c r="G222" s="60">
        <v>2020</v>
      </c>
      <c r="H222" s="60">
        <v>2483.0206149999999</v>
      </c>
      <c r="I222" s="60">
        <v>476510.85402500001</v>
      </c>
      <c r="J222" s="60">
        <v>18578.477295033099</v>
      </c>
      <c r="K222" s="60">
        <v>12962.1894520879</v>
      </c>
      <c r="L222" s="60">
        <v>2953</v>
      </c>
    </row>
    <row r="223" spans="1:12">
      <c r="A223" s="61" t="str">
        <f t="shared" si="3"/>
        <v>B2 referenceUnited Kingdom2025</v>
      </c>
      <c r="B223" s="60">
        <v>5</v>
      </c>
      <c r="C223" s="60" t="s">
        <v>55</v>
      </c>
      <c r="D223" s="60" t="s">
        <v>135</v>
      </c>
      <c r="E223" s="60" t="s">
        <v>136</v>
      </c>
      <c r="F223" s="60" t="s">
        <v>61</v>
      </c>
      <c r="G223" s="60">
        <v>2025</v>
      </c>
      <c r="H223" s="60">
        <v>2519.0205999999998</v>
      </c>
      <c r="I223" s="60">
        <v>503440.44559199997</v>
      </c>
      <c r="J223" s="60">
        <v>18877.438799250998</v>
      </c>
      <c r="K223" s="60">
        <v>13491.5206208121</v>
      </c>
      <c r="L223" s="60">
        <v>2989</v>
      </c>
    </row>
    <row r="224" spans="1:12">
      <c r="A224" s="61" t="str">
        <f t="shared" si="3"/>
        <v>B2 referenceUnited Kingdom2030</v>
      </c>
      <c r="B224" s="60">
        <v>5</v>
      </c>
      <c r="C224" s="60" t="s">
        <v>55</v>
      </c>
      <c r="D224" s="60" t="s">
        <v>135</v>
      </c>
      <c r="E224" s="60" t="s">
        <v>136</v>
      </c>
      <c r="F224" s="60" t="s">
        <v>61</v>
      </c>
      <c r="G224" s="60">
        <v>2030</v>
      </c>
      <c r="H224" s="60">
        <v>2555.0209420000001</v>
      </c>
      <c r="I224" s="60">
        <v>529693.47061199998</v>
      </c>
      <c r="J224" s="60">
        <v>18980.0295114734</v>
      </c>
      <c r="K224" s="60">
        <v>13729.424476415201</v>
      </c>
      <c r="L224" s="60">
        <v>3025</v>
      </c>
    </row>
    <row r="225" spans="1:12">
      <c r="A225" s="61" t="str">
        <f t="shared" si="3"/>
        <v>B2 carbonAlbania2005</v>
      </c>
      <c r="B225" s="60">
        <v>6</v>
      </c>
      <c r="C225" s="60" t="s">
        <v>137</v>
      </c>
      <c r="D225" s="60" t="s">
        <v>56</v>
      </c>
      <c r="E225" s="60" t="s">
        <v>57</v>
      </c>
      <c r="F225" s="60" t="s">
        <v>58</v>
      </c>
      <c r="G225" s="60">
        <v>2005</v>
      </c>
      <c r="H225" s="60">
        <v>638.55777399999999</v>
      </c>
      <c r="I225" s="60">
        <v>60228.289139</v>
      </c>
      <c r="J225" s="60">
        <v>1250.5252133281899</v>
      </c>
      <c r="K225" s="60">
        <v>249.75010610913901</v>
      </c>
      <c r="L225" s="60">
        <v>782</v>
      </c>
    </row>
    <row r="226" spans="1:12">
      <c r="A226" s="61" t="str">
        <f t="shared" si="3"/>
        <v>B2 carbonAlbania2010</v>
      </c>
      <c r="B226" s="60">
        <v>6</v>
      </c>
      <c r="C226" s="60" t="s">
        <v>137</v>
      </c>
      <c r="D226" s="60" t="s">
        <v>56</v>
      </c>
      <c r="E226" s="60" t="s">
        <v>57</v>
      </c>
      <c r="F226" s="60" t="s">
        <v>58</v>
      </c>
      <c r="G226" s="60">
        <v>2010</v>
      </c>
      <c r="H226" s="60">
        <v>637.27871200000004</v>
      </c>
      <c r="I226" s="60">
        <v>63369.213229000001</v>
      </c>
      <c r="J226" s="60">
        <v>1106.7304494964401</v>
      </c>
      <c r="K226" s="60">
        <v>478.54568942324801</v>
      </c>
      <c r="L226" s="60">
        <v>776.3</v>
      </c>
    </row>
    <row r="227" spans="1:12">
      <c r="A227" s="61" t="str">
        <f t="shared" si="3"/>
        <v>B2 carbonAlbania2015</v>
      </c>
      <c r="B227" s="60">
        <v>6</v>
      </c>
      <c r="C227" s="60" t="s">
        <v>137</v>
      </c>
      <c r="D227" s="60" t="s">
        <v>56</v>
      </c>
      <c r="E227" s="60" t="s">
        <v>57</v>
      </c>
      <c r="F227" s="60" t="s">
        <v>58</v>
      </c>
      <c r="G227" s="60">
        <v>2015</v>
      </c>
      <c r="H227" s="60">
        <v>635.81466499999999</v>
      </c>
      <c r="I227" s="60">
        <v>66158.014894000007</v>
      </c>
      <c r="J227" s="60">
        <v>1060.1622577471601</v>
      </c>
      <c r="K227" s="60">
        <v>502.40202552795</v>
      </c>
      <c r="L227" s="60">
        <v>770.6</v>
      </c>
    </row>
    <row r="228" spans="1:12">
      <c r="A228" s="61" t="str">
        <f t="shared" si="3"/>
        <v>B2 carbonAlbania2020</v>
      </c>
      <c r="B228" s="60">
        <v>6</v>
      </c>
      <c r="C228" s="60" t="s">
        <v>137</v>
      </c>
      <c r="D228" s="60" t="s">
        <v>56</v>
      </c>
      <c r="E228" s="60" t="s">
        <v>57</v>
      </c>
      <c r="F228" s="60" t="s">
        <v>58</v>
      </c>
      <c r="G228" s="60">
        <v>2020</v>
      </c>
      <c r="H228" s="60">
        <v>634.34616300000005</v>
      </c>
      <c r="I228" s="60">
        <v>68686.049165999997</v>
      </c>
      <c r="J228" s="60">
        <v>1022.00096087776</v>
      </c>
      <c r="K228" s="60">
        <v>516.39396661046999</v>
      </c>
      <c r="L228" s="60">
        <v>764.9</v>
      </c>
    </row>
    <row r="229" spans="1:12">
      <c r="A229" s="61" t="str">
        <f t="shared" si="3"/>
        <v>B2 carbonAlbania2025</v>
      </c>
      <c r="B229" s="60">
        <v>6</v>
      </c>
      <c r="C229" s="60" t="s">
        <v>137</v>
      </c>
      <c r="D229" s="60" t="s">
        <v>56</v>
      </c>
      <c r="E229" s="60" t="s">
        <v>57</v>
      </c>
      <c r="F229" s="60" t="s">
        <v>58</v>
      </c>
      <c r="G229" s="60">
        <v>2025</v>
      </c>
      <c r="H229" s="60">
        <v>632.87100599999997</v>
      </c>
      <c r="I229" s="60">
        <v>71053.778411000007</v>
      </c>
      <c r="J229" s="60">
        <v>999.98493285339998</v>
      </c>
      <c r="K229" s="60">
        <v>526.43916637976895</v>
      </c>
      <c r="L229" s="60">
        <v>759.2</v>
      </c>
    </row>
    <row r="230" spans="1:12">
      <c r="A230" s="61" t="str">
        <f t="shared" si="3"/>
        <v>B2 carbonAlbania2030</v>
      </c>
      <c r="B230" s="60">
        <v>6</v>
      </c>
      <c r="C230" s="60" t="s">
        <v>137</v>
      </c>
      <c r="D230" s="60" t="s">
        <v>56</v>
      </c>
      <c r="E230" s="60" t="s">
        <v>57</v>
      </c>
      <c r="F230" s="60" t="s">
        <v>58</v>
      </c>
      <c r="G230" s="60">
        <v>2030</v>
      </c>
      <c r="H230" s="60">
        <v>631.47546799999998</v>
      </c>
      <c r="I230" s="60">
        <v>73087.403932000001</v>
      </c>
      <c r="J230" s="60">
        <v>933.62606424308399</v>
      </c>
      <c r="K230" s="60">
        <v>526.90100844720496</v>
      </c>
      <c r="L230" s="60">
        <v>753.5</v>
      </c>
    </row>
    <row r="231" spans="1:12">
      <c r="A231" s="61" t="str">
        <f t="shared" si="3"/>
        <v>B2 carbonAustria2005</v>
      </c>
      <c r="B231" s="60">
        <v>6</v>
      </c>
      <c r="C231" s="60" t="s">
        <v>137</v>
      </c>
      <c r="D231" s="60" t="s">
        <v>59</v>
      </c>
      <c r="E231" s="60" t="s">
        <v>60</v>
      </c>
      <c r="F231" s="60" t="s">
        <v>61</v>
      </c>
      <c r="G231" s="60">
        <v>2005</v>
      </c>
      <c r="H231" s="60">
        <v>3343.0596890000002</v>
      </c>
      <c r="I231" s="60">
        <v>1088826.2481730001</v>
      </c>
      <c r="J231" s="60">
        <v>31019.7583062468</v>
      </c>
      <c r="K231" s="60">
        <v>20260.041206949201</v>
      </c>
      <c r="L231" s="60">
        <v>3851</v>
      </c>
    </row>
    <row r="232" spans="1:12">
      <c r="A232" s="61" t="str">
        <f t="shared" si="3"/>
        <v>B2 carbonAustria2010</v>
      </c>
      <c r="B232" s="60">
        <v>6</v>
      </c>
      <c r="C232" s="60" t="s">
        <v>137</v>
      </c>
      <c r="D232" s="60" t="s">
        <v>59</v>
      </c>
      <c r="E232" s="60" t="s">
        <v>60</v>
      </c>
      <c r="F232" s="60" t="s">
        <v>61</v>
      </c>
      <c r="G232" s="60">
        <v>2010</v>
      </c>
      <c r="H232" s="60">
        <v>3343.0594980000001</v>
      </c>
      <c r="I232" s="60">
        <v>1093285.8550750001</v>
      </c>
      <c r="J232" s="60">
        <v>31919.914916754002</v>
      </c>
      <c r="K232" s="60">
        <v>31329.437729616398</v>
      </c>
      <c r="L232" s="60">
        <v>3857</v>
      </c>
    </row>
    <row r="233" spans="1:12">
      <c r="A233" s="61" t="str">
        <f t="shared" si="3"/>
        <v>B2 carbonAustria2015</v>
      </c>
      <c r="B233" s="60">
        <v>6</v>
      </c>
      <c r="C233" s="60" t="s">
        <v>137</v>
      </c>
      <c r="D233" s="60" t="s">
        <v>59</v>
      </c>
      <c r="E233" s="60" t="s">
        <v>60</v>
      </c>
      <c r="F233" s="60" t="s">
        <v>61</v>
      </c>
      <c r="G233" s="60">
        <v>2015</v>
      </c>
      <c r="H233" s="60">
        <v>3343.0594390000001</v>
      </c>
      <c r="I233" s="60">
        <v>1125442.7335340001</v>
      </c>
      <c r="J233" s="60">
        <v>38677.557314676596</v>
      </c>
      <c r="K233" s="60">
        <v>32557.387740578899</v>
      </c>
      <c r="L233" s="60">
        <v>3863</v>
      </c>
    </row>
    <row r="234" spans="1:12">
      <c r="A234" s="61" t="str">
        <f t="shared" si="3"/>
        <v>B2 carbonAustria2020</v>
      </c>
      <c r="B234" s="60">
        <v>6</v>
      </c>
      <c r="C234" s="60" t="s">
        <v>137</v>
      </c>
      <c r="D234" s="60" t="s">
        <v>59</v>
      </c>
      <c r="E234" s="60" t="s">
        <v>60</v>
      </c>
      <c r="F234" s="60" t="s">
        <v>61</v>
      </c>
      <c r="G234" s="60">
        <v>2020</v>
      </c>
      <c r="H234" s="60">
        <v>3343.0593600000002</v>
      </c>
      <c r="I234" s="60">
        <v>1178903.0032550001</v>
      </c>
      <c r="J234" s="60">
        <v>43198.6127207096</v>
      </c>
      <c r="K234" s="60">
        <v>32819.343652469201</v>
      </c>
      <c r="L234" s="60">
        <v>3869</v>
      </c>
    </row>
    <row r="235" spans="1:12">
      <c r="A235" s="61" t="str">
        <f t="shared" si="3"/>
        <v>B2 carbonAustria2025</v>
      </c>
      <c r="B235" s="60">
        <v>6</v>
      </c>
      <c r="C235" s="60" t="s">
        <v>137</v>
      </c>
      <c r="D235" s="60" t="s">
        <v>59</v>
      </c>
      <c r="E235" s="60" t="s">
        <v>60</v>
      </c>
      <c r="F235" s="60" t="s">
        <v>61</v>
      </c>
      <c r="G235" s="60">
        <v>2025</v>
      </c>
      <c r="H235" s="60">
        <v>3343.0594339999998</v>
      </c>
      <c r="I235" s="60">
        <v>1244758.6441200001</v>
      </c>
      <c r="J235" s="60">
        <v>46196.534271115699</v>
      </c>
      <c r="K235" s="60">
        <v>33341.624999662097</v>
      </c>
      <c r="L235" s="60">
        <v>3875</v>
      </c>
    </row>
    <row r="236" spans="1:12">
      <c r="A236" s="61" t="str">
        <f t="shared" si="3"/>
        <v>B2 carbonAustria2030</v>
      </c>
      <c r="B236" s="60">
        <v>6</v>
      </c>
      <c r="C236" s="60" t="s">
        <v>137</v>
      </c>
      <c r="D236" s="60" t="s">
        <v>59</v>
      </c>
      <c r="E236" s="60" t="s">
        <v>60</v>
      </c>
      <c r="F236" s="60" t="s">
        <v>61</v>
      </c>
      <c r="G236" s="60">
        <v>2030</v>
      </c>
      <c r="H236" s="60">
        <v>3343.0590670000001</v>
      </c>
      <c r="I236" s="60">
        <v>1304210.5033859999</v>
      </c>
      <c r="J236" s="60">
        <v>46250.615393742497</v>
      </c>
      <c r="K236" s="60">
        <v>34689.189648189997</v>
      </c>
      <c r="L236" s="60">
        <v>3881</v>
      </c>
    </row>
    <row r="237" spans="1:12">
      <c r="A237" s="61" t="str">
        <f t="shared" si="3"/>
        <v>B2 carbonBosnia and Herzegovina2010</v>
      </c>
      <c r="B237" s="60">
        <v>6</v>
      </c>
      <c r="C237" s="60" t="s">
        <v>137</v>
      </c>
      <c r="D237" s="60" t="s">
        <v>62</v>
      </c>
      <c r="E237" s="60" t="s">
        <v>63</v>
      </c>
      <c r="F237" s="60" t="s">
        <v>58</v>
      </c>
      <c r="G237" s="60">
        <v>2010</v>
      </c>
      <c r="H237" s="60">
        <v>1252.0020750000001</v>
      </c>
      <c r="I237" s="60">
        <v>209780.48437600001</v>
      </c>
      <c r="J237" s="60">
        <v>0</v>
      </c>
      <c r="K237" s="60">
        <v>0</v>
      </c>
      <c r="L237" s="60">
        <v>2185</v>
      </c>
    </row>
    <row r="238" spans="1:12">
      <c r="A238" s="61" t="str">
        <f t="shared" si="3"/>
        <v>B2 carbonBosnia and Herzegovina2015</v>
      </c>
      <c r="B238" s="60">
        <v>6</v>
      </c>
      <c r="C238" s="60" t="s">
        <v>137</v>
      </c>
      <c r="D238" s="60" t="s">
        <v>62</v>
      </c>
      <c r="E238" s="60" t="s">
        <v>63</v>
      </c>
      <c r="F238" s="60" t="s">
        <v>58</v>
      </c>
      <c r="G238" s="60">
        <v>2015</v>
      </c>
      <c r="H238" s="60">
        <v>1252.001953</v>
      </c>
      <c r="I238" s="60">
        <v>209021.171875</v>
      </c>
      <c r="J238" s="60">
        <v>5356.94137180916</v>
      </c>
      <c r="K238" s="60">
        <v>5508.8042097078696</v>
      </c>
      <c r="L238" s="60">
        <v>2185</v>
      </c>
    </row>
    <row r="239" spans="1:12">
      <c r="A239" s="61" t="str">
        <f t="shared" si="3"/>
        <v>B2 carbonBosnia and Herzegovina2020</v>
      </c>
      <c r="B239" s="60">
        <v>6</v>
      </c>
      <c r="C239" s="60" t="s">
        <v>137</v>
      </c>
      <c r="D239" s="60" t="s">
        <v>62</v>
      </c>
      <c r="E239" s="60" t="s">
        <v>63</v>
      </c>
      <c r="F239" s="60" t="s">
        <v>58</v>
      </c>
      <c r="G239" s="60">
        <v>2020</v>
      </c>
      <c r="H239" s="60">
        <v>1252.0020139999999</v>
      </c>
      <c r="I239" s="60">
        <v>209373.789063</v>
      </c>
      <c r="J239" s="60">
        <v>5508.8022728498199</v>
      </c>
      <c r="K239" s="60">
        <v>5438.2781020799002</v>
      </c>
      <c r="L239" s="60">
        <v>2185</v>
      </c>
    </row>
    <row r="240" spans="1:12">
      <c r="A240" s="61" t="str">
        <f t="shared" si="3"/>
        <v>B2 carbonBosnia and Herzegovina2025</v>
      </c>
      <c r="B240" s="60">
        <v>6</v>
      </c>
      <c r="C240" s="60" t="s">
        <v>137</v>
      </c>
      <c r="D240" s="60" t="s">
        <v>62</v>
      </c>
      <c r="E240" s="60" t="s">
        <v>63</v>
      </c>
      <c r="F240" s="60" t="s">
        <v>58</v>
      </c>
      <c r="G240" s="60">
        <v>2025</v>
      </c>
      <c r="H240" s="60">
        <v>1252.001984</v>
      </c>
      <c r="I240" s="60">
        <v>209457.71875100001</v>
      </c>
      <c r="J240" s="60">
        <v>5438.2808104533096</v>
      </c>
      <c r="K240" s="60">
        <v>5421.4950622272199</v>
      </c>
      <c r="L240" s="60">
        <v>2185</v>
      </c>
    </row>
    <row r="241" spans="1:12">
      <c r="A241" s="61" t="str">
        <f t="shared" si="3"/>
        <v>B2 carbonBosnia and Herzegovina2030</v>
      </c>
      <c r="B241" s="60">
        <v>6</v>
      </c>
      <c r="C241" s="60" t="s">
        <v>137</v>
      </c>
      <c r="D241" s="60" t="s">
        <v>62</v>
      </c>
      <c r="E241" s="60" t="s">
        <v>63</v>
      </c>
      <c r="F241" s="60" t="s">
        <v>58</v>
      </c>
      <c r="G241" s="60">
        <v>2030</v>
      </c>
      <c r="H241" s="60">
        <v>1252.0020139999999</v>
      </c>
      <c r="I241" s="60">
        <v>209462.796875</v>
      </c>
      <c r="J241" s="60">
        <v>5421.4937690196202</v>
      </c>
      <c r="K241" s="60">
        <v>5420.4782571310898</v>
      </c>
      <c r="L241" s="60">
        <v>2185</v>
      </c>
    </row>
    <row r="242" spans="1:12">
      <c r="A242" s="61" t="str">
        <f t="shared" si="3"/>
        <v>B2 carbonBelgium2005</v>
      </c>
      <c r="B242" s="60">
        <v>6</v>
      </c>
      <c r="C242" s="60" t="s">
        <v>137</v>
      </c>
      <c r="D242" s="60" t="s">
        <v>64</v>
      </c>
      <c r="E242" s="60" t="s">
        <v>65</v>
      </c>
      <c r="F242" s="60" t="s">
        <v>61</v>
      </c>
      <c r="G242" s="60">
        <v>2005</v>
      </c>
      <c r="H242" s="60">
        <v>666.97930399999996</v>
      </c>
      <c r="I242" s="60">
        <v>168014.50442799999</v>
      </c>
      <c r="J242" s="60">
        <v>5697.6723147332996</v>
      </c>
      <c r="K242" s="60">
        <v>4941.8132006270598</v>
      </c>
      <c r="L242" s="60">
        <v>672.6</v>
      </c>
    </row>
    <row r="243" spans="1:12">
      <c r="A243" s="61" t="str">
        <f t="shared" si="3"/>
        <v>B2 carbonBelgium2010</v>
      </c>
      <c r="B243" s="60">
        <v>6</v>
      </c>
      <c r="C243" s="60" t="s">
        <v>137</v>
      </c>
      <c r="D243" s="60" t="s">
        <v>64</v>
      </c>
      <c r="E243" s="60" t="s">
        <v>65</v>
      </c>
      <c r="F243" s="60" t="s">
        <v>61</v>
      </c>
      <c r="G243" s="60">
        <v>2010</v>
      </c>
      <c r="H243" s="60">
        <v>672.17942500000004</v>
      </c>
      <c r="I243" s="60">
        <v>170144.13189799999</v>
      </c>
      <c r="J243" s="60">
        <v>5681.1913116185697</v>
      </c>
      <c r="K243" s="60">
        <v>5255.2658666730504</v>
      </c>
      <c r="L243" s="60">
        <v>677.8</v>
      </c>
    </row>
    <row r="244" spans="1:12">
      <c r="A244" s="61" t="str">
        <f t="shared" si="3"/>
        <v>B2 carbonBelgium2015</v>
      </c>
      <c r="B244" s="60">
        <v>6</v>
      </c>
      <c r="C244" s="60" t="s">
        <v>137</v>
      </c>
      <c r="D244" s="60" t="s">
        <v>64</v>
      </c>
      <c r="E244" s="60" t="s">
        <v>65</v>
      </c>
      <c r="F244" s="60" t="s">
        <v>61</v>
      </c>
      <c r="G244" s="60">
        <v>2015</v>
      </c>
      <c r="H244" s="60">
        <v>677.37938999999994</v>
      </c>
      <c r="I244" s="60">
        <v>173861.02160800001</v>
      </c>
      <c r="J244" s="60">
        <v>5917.9084102037496</v>
      </c>
      <c r="K244" s="60">
        <v>5174.5303753915696</v>
      </c>
      <c r="L244" s="60">
        <v>683</v>
      </c>
    </row>
    <row r="245" spans="1:12">
      <c r="A245" s="61" t="str">
        <f t="shared" si="3"/>
        <v>B2 carbonBelgium2020</v>
      </c>
      <c r="B245" s="60">
        <v>6</v>
      </c>
      <c r="C245" s="60" t="s">
        <v>137</v>
      </c>
      <c r="D245" s="60" t="s">
        <v>64</v>
      </c>
      <c r="E245" s="60" t="s">
        <v>65</v>
      </c>
      <c r="F245" s="60" t="s">
        <v>61</v>
      </c>
      <c r="G245" s="60">
        <v>2020</v>
      </c>
      <c r="H245" s="60">
        <v>682.57926899999995</v>
      </c>
      <c r="I245" s="60">
        <v>177407.25138500001</v>
      </c>
      <c r="J245" s="60">
        <v>5852.0138420027397</v>
      </c>
      <c r="K245" s="60">
        <v>5142.7679651396502</v>
      </c>
      <c r="L245" s="60">
        <v>688.2</v>
      </c>
    </row>
    <row r="246" spans="1:12">
      <c r="A246" s="61" t="str">
        <f t="shared" si="3"/>
        <v>B2 carbonBelgium2025</v>
      </c>
      <c r="B246" s="60">
        <v>6</v>
      </c>
      <c r="C246" s="60" t="s">
        <v>137</v>
      </c>
      <c r="D246" s="60" t="s">
        <v>64</v>
      </c>
      <c r="E246" s="60" t="s">
        <v>65</v>
      </c>
      <c r="F246" s="60" t="s">
        <v>61</v>
      </c>
      <c r="G246" s="60">
        <v>2025</v>
      </c>
      <c r="H246" s="60">
        <v>687.77917500000001</v>
      </c>
      <c r="I246" s="60">
        <v>180311.55270299999</v>
      </c>
      <c r="J246" s="60">
        <v>5706.3078707742197</v>
      </c>
      <c r="K246" s="60">
        <v>5125.4477302272699</v>
      </c>
      <c r="L246" s="60">
        <v>693.4</v>
      </c>
    </row>
    <row r="247" spans="1:12">
      <c r="A247" s="61" t="str">
        <f t="shared" si="3"/>
        <v>B2 carbonBelgium2030</v>
      </c>
      <c r="B247" s="60">
        <v>6</v>
      </c>
      <c r="C247" s="60" t="s">
        <v>137</v>
      </c>
      <c r="D247" s="60" t="s">
        <v>64</v>
      </c>
      <c r="E247" s="60" t="s">
        <v>65</v>
      </c>
      <c r="F247" s="60" t="s">
        <v>61</v>
      </c>
      <c r="G247" s="60">
        <v>2030</v>
      </c>
      <c r="H247" s="60">
        <v>692.97912499999995</v>
      </c>
      <c r="I247" s="60">
        <v>183835.21935999999</v>
      </c>
      <c r="J247" s="60">
        <v>5686.0982606201096</v>
      </c>
      <c r="K247" s="60">
        <v>4981.3649617497304</v>
      </c>
      <c r="L247" s="60">
        <v>698.6</v>
      </c>
    </row>
    <row r="248" spans="1:12">
      <c r="A248" s="61" t="str">
        <f t="shared" si="3"/>
        <v>B2 carbonBulgaria2005</v>
      </c>
      <c r="B248" s="60">
        <v>6</v>
      </c>
      <c r="C248" s="60" t="s">
        <v>137</v>
      </c>
      <c r="D248" s="60" t="s">
        <v>66</v>
      </c>
      <c r="E248" s="60" t="s">
        <v>67</v>
      </c>
      <c r="F248" s="60" t="s">
        <v>58</v>
      </c>
      <c r="G248" s="60">
        <v>2005</v>
      </c>
      <c r="H248" s="60">
        <v>2560.8744889999998</v>
      </c>
      <c r="I248" s="60">
        <v>377813.53390899999</v>
      </c>
      <c r="J248" s="60">
        <v>11088.585900316601</v>
      </c>
      <c r="K248" s="60">
        <v>8462.2269696927106</v>
      </c>
      <c r="L248" s="60">
        <v>3651</v>
      </c>
    </row>
    <row r="249" spans="1:12">
      <c r="A249" s="61" t="str">
        <f t="shared" si="3"/>
        <v>B2 carbonBulgaria2010</v>
      </c>
      <c r="B249" s="60">
        <v>6</v>
      </c>
      <c r="C249" s="60" t="s">
        <v>137</v>
      </c>
      <c r="D249" s="60" t="s">
        <v>66</v>
      </c>
      <c r="E249" s="60" t="s">
        <v>67</v>
      </c>
      <c r="F249" s="60" t="s">
        <v>58</v>
      </c>
      <c r="G249" s="60">
        <v>2010</v>
      </c>
      <c r="H249" s="60">
        <v>2863.874159</v>
      </c>
      <c r="I249" s="60">
        <v>393561.00384000002</v>
      </c>
      <c r="J249" s="60">
        <v>12563.342741334</v>
      </c>
      <c r="K249" s="60">
        <v>9413.8490402133993</v>
      </c>
      <c r="L249" s="60">
        <v>3927</v>
      </c>
    </row>
    <row r="250" spans="1:12">
      <c r="A250" s="61" t="str">
        <f t="shared" si="3"/>
        <v>B2 carbonBulgaria2015</v>
      </c>
      <c r="B250" s="60">
        <v>6</v>
      </c>
      <c r="C250" s="60" t="s">
        <v>137</v>
      </c>
      <c r="D250" s="60" t="s">
        <v>66</v>
      </c>
      <c r="E250" s="60" t="s">
        <v>67</v>
      </c>
      <c r="F250" s="60" t="s">
        <v>58</v>
      </c>
      <c r="G250" s="60">
        <v>2015</v>
      </c>
      <c r="H250" s="60">
        <v>3166.8742200000002</v>
      </c>
      <c r="I250" s="60">
        <v>420098.87964699999</v>
      </c>
      <c r="J250" s="60">
        <v>14789.398360481</v>
      </c>
      <c r="K250" s="60">
        <v>9481.8235196884307</v>
      </c>
      <c r="L250" s="60">
        <v>4203</v>
      </c>
    </row>
    <row r="251" spans="1:12">
      <c r="A251" s="61" t="str">
        <f t="shared" si="3"/>
        <v>B2 carbonBulgaria2020</v>
      </c>
      <c r="B251" s="60">
        <v>6</v>
      </c>
      <c r="C251" s="60" t="s">
        <v>137</v>
      </c>
      <c r="D251" s="60" t="s">
        <v>66</v>
      </c>
      <c r="E251" s="60" t="s">
        <v>67</v>
      </c>
      <c r="F251" s="60" t="s">
        <v>58</v>
      </c>
      <c r="G251" s="60">
        <v>2020</v>
      </c>
      <c r="H251" s="60">
        <v>3469.8744660000002</v>
      </c>
      <c r="I251" s="60">
        <v>456096.27865499997</v>
      </c>
      <c r="J251" s="60">
        <v>16741.440366892799</v>
      </c>
      <c r="K251" s="60">
        <v>9541.9606393726008</v>
      </c>
      <c r="L251" s="60">
        <v>4479</v>
      </c>
    </row>
    <row r="252" spans="1:12">
      <c r="A252" s="61" t="str">
        <f t="shared" si="3"/>
        <v>B2 carbonBulgaria2025</v>
      </c>
      <c r="B252" s="60">
        <v>6</v>
      </c>
      <c r="C252" s="60" t="s">
        <v>137</v>
      </c>
      <c r="D252" s="60" t="s">
        <v>66</v>
      </c>
      <c r="E252" s="60" t="s">
        <v>67</v>
      </c>
      <c r="F252" s="60" t="s">
        <v>58</v>
      </c>
      <c r="G252" s="60">
        <v>2025</v>
      </c>
      <c r="H252" s="60">
        <v>3469.8740630000002</v>
      </c>
      <c r="I252" s="60">
        <v>494023.14876900002</v>
      </c>
      <c r="J252" s="60">
        <v>17141.104083987899</v>
      </c>
      <c r="K252" s="60">
        <v>9555.7304221681607</v>
      </c>
      <c r="L252" s="60">
        <v>4479</v>
      </c>
    </row>
    <row r="253" spans="1:12">
      <c r="A253" s="61" t="str">
        <f t="shared" si="3"/>
        <v>B2 carbonBulgaria2030</v>
      </c>
      <c r="B253" s="60">
        <v>6</v>
      </c>
      <c r="C253" s="60" t="s">
        <v>137</v>
      </c>
      <c r="D253" s="60" t="s">
        <v>66</v>
      </c>
      <c r="E253" s="60" t="s">
        <v>67</v>
      </c>
      <c r="F253" s="60" t="s">
        <v>58</v>
      </c>
      <c r="G253" s="60">
        <v>2030</v>
      </c>
      <c r="H253" s="60">
        <v>3469.8736220000001</v>
      </c>
      <c r="I253" s="60">
        <v>532581.21653600002</v>
      </c>
      <c r="J253" s="60">
        <v>17297.059157365198</v>
      </c>
      <c r="K253" s="60">
        <v>9585.4458083183999</v>
      </c>
      <c r="L253" s="60">
        <v>4479</v>
      </c>
    </row>
    <row r="254" spans="1:12">
      <c r="A254" s="61" t="str">
        <f t="shared" si="3"/>
        <v>B2 carbonBelarus2005</v>
      </c>
      <c r="B254" s="60">
        <v>6</v>
      </c>
      <c r="C254" s="60" t="s">
        <v>137</v>
      </c>
      <c r="D254" s="60" t="s">
        <v>68</v>
      </c>
      <c r="E254" s="60" t="s">
        <v>69</v>
      </c>
      <c r="F254" s="60" t="s">
        <v>70</v>
      </c>
      <c r="G254" s="60">
        <v>2005</v>
      </c>
      <c r="H254" s="60">
        <v>6375.886544</v>
      </c>
      <c r="I254" s="60">
        <v>1276092.121117</v>
      </c>
      <c r="J254" s="60">
        <v>43512.181970965503</v>
      </c>
      <c r="K254" s="60">
        <v>9934.8217342332991</v>
      </c>
      <c r="L254" s="60">
        <v>8436</v>
      </c>
    </row>
    <row r="255" spans="1:12">
      <c r="A255" s="61" t="str">
        <f t="shared" si="3"/>
        <v>B2 carbonBelarus2010</v>
      </c>
      <c r="B255" s="60">
        <v>6</v>
      </c>
      <c r="C255" s="60" t="s">
        <v>137</v>
      </c>
      <c r="D255" s="60" t="s">
        <v>68</v>
      </c>
      <c r="E255" s="60" t="s">
        <v>69</v>
      </c>
      <c r="F255" s="60" t="s">
        <v>70</v>
      </c>
      <c r="G255" s="60">
        <v>2010</v>
      </c>
      <c r="H255" s="60">
        <v>6440.8863060000003</v>
      </c>
      <c r="I255" s="60">
        <v>1400543.6949690001</v>
      </c>
      <c r="J255" s="60">
        <v>40821.515497508597</v>
      </c>
      <c r="K255" s="60">
        <v>15931.200243135299</v>
      </c>
      <c r="L255" s="60">
        <v>8600</v>
      </c>
    </row>
    <row r="256" spans="1:12">
      <c r="A256" s="61" t="str">
        <f t="shared" si="3"/>
        <v>B2 carbonBelarus2015</v>
      </c>
      <c r="B256" s="60">
        <v>6</v>
      </c>
      <c r="C256" s="60" t="s">
        <v>137</v>
      </c>
      <c r="D256" s="60" t="s">
        <v>68</v>
      </c>
      <c r="E256" s="60" t="s">
        <v>69</v>
      </c>
      <c r="F256" s="60" t="s">
        <v>70</v>
      </c>
      <c r="G256" s="60">
        <v>2015</v>
      </c>
      <c r="H256" s="60">
        <v>6505.8866900000003</v>
      </c>
      <c r="I256" s="60">
        <v>1535775.9080960001</v>
      </c>
      <c r="J256" s="60">
        <v>43706.349191556998</v>
      </c>
      <c r="K256" s="60">
        <v>16659.9064480339</v>
      </c>
      <c r="L256" s="60">
        <v>8764</v>
      </c>
    </row>
    <row r="257" spans="1:12">
      <c r="A257" s="61" t="str">
        <f t="shared" si="3"/>
        <v>B2 carbonBelarus2020</v>
      </c>
      <c r="B257" s="60">
        <v>6</v>
      </c>
      <c r="C257" s="60" t="s">
        <v>137</v>
      </c>
      <c r="D257" s="60" t="s">
        <v>68</v>
      </c>
      <c r="E257" s="60" t="s">
        <v>69</v>
      </c>
      <c r="F257" s="60" t="s">
        <v>70</v>
      </c>
      <c r="G257" s="60">
        <v>2020</v>
      </c>
      <c r="H257" s="60">
        <v>6570.8866189999999</v>
      </c>
      <c r="I257" s="60">
        <v>1673263.98187</v>
      </c>
      <c r="J257" s="60">
        <v>45956.4995436955</v>
      </c>
      <c r="K257" s="60">
        <v>18458.884501700501</v>
      </c>
      <c r="L257" s="60">
        <v>8928</v>
      </c>
    </row>
    <row r="258" spans="1:12">
      <c r="A258" s="61" t="str">
        <f t="shared" ref="A258:A321" si="4">CONCATENATE(C258,E258,G258)</f>
        <v>B2 carbonBelarus2025</v>
      </c>
      <c r="B258" s="60">
        <v>6</v>
      </c>
      <c r="C258" s="60" t="s">
        <v>137</v>
      </c>
      <c r="D258" s="60" t="s">
        <v>68</v>
      </c>
      <c r="E258" s="60" t="s">
        <v>69</v>
      </c>
      <c r="F258" s="60" t="s">
        <v>70</v>
      </c>
      <c r="G258" s="60">
        <v>2025</v>
      </c>
      <c r="H258" s="60">
        <v>6635.886904</v>
      </c>
      <c r="I258" s="60">
        <v>1799047.2240559999</v>
      </c>
      <c r="J258" s="60">
        <v>46497.839171462801</v>
      </c>
      <c r="K258" s="60">
        <v>21341.1900938445</v>
      </c>
      <c r="L258" s="60">
        <v>9092</v>
      </c>
    </row>
    <row r="259" spans="1:12">
      <c r="A259" s="61" t="str">
        <f t="shared" si="4"/>
        <v>B2 carbonBelarus2030</v>
      </c>
      <c r="B259" s="60">
        <v>6</v>
      </c>
      <c r="C259" s="60" t="s">
        <v>137</v>
      </c>
      <c r="D259" s="60" t="s">
        <v>68</v>
      </c>
      <c r="E259" s="60" t="s">
        <v>69</v>
      </c>
      <c r="F259" s="60" t="s">
        <v>70</v>
      </c>
      <c r="G259" s="60">
        <v>2030</v>
      </c>
      <c r="H259" s="60">
        <v>6700.8865509999996</v>
      </c>
      <c r="I259" s="60">
        <v>1889829.4668429999</v>
      </c>
      <c r="J259" s="60">
        <v>46636.247414124897</v>
      </c>
      <c r="K259" s="60">
        <v>28479.798379474301</v>
      </c>
      <c r="L259" s="60">
        <v>9256</v>
      </c>
    </row>
    <row r="260" spans="1:12">
      <c r="A260" s="61" t="str">
        <f t="shared" si="4"/>
        <v>B2 carbonSwitzerland2005</v>
      </c>
      <c r="B260" s="60">
        <v>6</v>
      </c>
      <c r="C260" s="60" t="s">
        <v>137</v>
      </c>
      <c r="D260" s="60" t="s">
        <v>71</v>
      </c>
      <c r="E260" s="60" t="s">
        <v>72</v>
      </c>
      <c r="F260" s="60" t="s">
        <v>61</v>
      </c>
      <c r="G260" s="60">
        <v>2005</v>
      </c>
      <c r="H260" s="60">
        <v>1177.987267</v>
      </c>
      <c r="I260" s="60">
        <v>444399.552326</v>
      </c>
      <c r="J260" s="60">
        <v>11025.9790535994</v>
      </c>
      <c r="K260" s="60">
        <v>6708.4418981395402</v>
      </c>
      <c r="L260" s="60">
        <v>1217</v>
      </c>
    </row>
    <row r="261" spans="1:12">
      <c r="A261" s="61" t="str">
        <f t="shared" si="4"/>
        <v>B2 carbonSwitzerland2010</v>
      </c>
      <c r="B261" s="60">
        <v>6</v>
      </c>
      <c r="C261" s="60" t="s">
        <v>137</v>
      </c>
      <c r="D261" s="60" t="s">
        <v>71</v>
      </c>
      <c r="E261" s="60" t="s">
        <v>72</v>
      </c>
      <c r="F261" s="60" t="s">
        <v>61</v>
      </c>
      <c r="G261" s="60">
        <v>2010</v>
      </c>
      <c r="H261" s="60">
        <v>1199.9873070000001</v>
      </c>
      <c r="I261" s="60">
        <v>469141.44903600001</v>
      </c>
      <c r="J261" s="60">
        <v>11680.882029927099</v>
      </c>
      <c r="K261" s="60">
        <v>6732.5026716279099</v>
      </c>
      <c r="L261" s="60">
        <v>1240</v>
      </c>
    </row>
    <row r="262" spans="1:12">
      <c r="A262" s="61" t="str">
        <f t="shared" si="4"/>
        <v>B2 carbonSwitzerland2015</v>
      </c>
      <c r="B262" s="60">
        <v>6</v>
      </c>
      <c r="C262" s="60" t="s">
        <v>137</v>
      </c>
      <c r="D262" s="60" t="s">
        <v>71</v>
      </c>
      <c r="E262" s="60" t="s">
        <v>72</v>
      </c>
      <c r="F262" s="60" t="s">
        <v>61</v>
      </c>
      <c r="G262" s="60">
        <v>2015</v>
      </c>
      <c r="H262" s="60">
        <v>1208.9871780000001</v>
      </c>
      <c r="I262" s="60">
        <v>503931.86143300001</v>
      </c>
      <c r="J262" s="60">
        <v>13542.2400876515</v>
      </c>
      <c r="K262" s="60">
        <v>6584.1578099999997</v>
      </c>
      <c r="L262" s="60">
        <v>1263</v>
      </c>
    </row>
    <row r="263" spans="1:12">
      <c r="A263" s="61" t="str">
        <f t="shared" si="4"/>
        <v>B2 carbonSwitzerland2020</v>
      </c>
      <c r="B263" s="60">
        <v>6</v>
      </c>
      <c r="C263" s="60" t="s">
        <v>137</v>
      </c>
      <c r="D263" s="60" t="s">
        <v>71</v>
      </c>
      <c r="E263" s="60" t="s">
        <v>72</v>
      </c>
      <c r="F263" s="60" t="s">
        <v>61</v>
      </c>
      <c r="G263" s="60">
        <v>2020</v>
      </c>
      <c r="H263" s="60">
        <v>1217.9872089999999</v>
      </c>
      <c r="I263" s="60">
        <v>542443.85174800002</v>
      </c>
      <c r="J263" s="60">
        <v>14439.4701023005</v>
      </c>
      <c r="K263" s="60">
        <v>6737.0720225581399</v>
      </c>
      <c r="L263" s="60">
        <v>1286</v>
      </c>
    </row>
    <row r="264" spans="1:12">
      <c r="A264" s="61" t="str">
        <f t="shared" si="4"/>
        <v>B2 carbonSwitzerland2025</v>
      </c>
      <c r="B264" s="60">
        <v>6</v>
      </c>
      <c r="C264" s="60" t="s">
        <v>137</v>
      </c>
      <c r="D264" s="60" t="s">
        <v>71</v>
      </c>
      <c r="E264" s="60" t="s">
        <v>72</v>
      </c>
      <c r="F264" s="60" t="s">
        <v>61</v>
      </c>
      <c r="G264" s="60">
        <v>2025</v>
      </c>
      <c r="H264" s="60">
        <v>1226.987179</v>
      </c>
      <c r="I264" s="60">
        <v>581937.10221899999</v>
      </c>
      <c r="J264" s="60">
        <v>15122.5053056037</v>
      </c>
      <c r="K264" s="60">
        <v>7223.8554183720898</v>
      </c>
      <c r="L264" s="60">
        <v>1309</v>
      </c>
    </row>
    <row r="265" spans="1:12">
      <c r="A265" s="61" t="str">
        <f t="shared" si="4"/>
        <v>B2 carbonSwitzerland2030</v>
      </c>
      <c r="B265" s="60">
        <v>6</v>
      </c>
      <c r="C265" s="60" t="s">
        <v>137</v>
      </c>
      <c r="D265" s="60" t="s">
        <v>71</v>
      </c>
      <c r="E265" s="60" t="s">
        <v>72</v>
      </c>
      <c r="F265" s="60" t="s">
        <v>61</v>
      </c>
      <c r="G265" s="60">
        <v>2030</v>
      </c>
      <c r="H265" s="60">
        <v>1235.98721</v>
      </c>
      <c r="I265" s="60">
        <v>621254.66433599999</v>
      </c>
      <c r="J265" s="60">
        <v>15748.191281064101</v>
      </c>
      <c r="K265" s="60">
        <v>7884.6790462790696</v>
      </c>
      <c r="L265" s="60">
        <v>1332</v>
      </c>
    </row>
    <row r="266" spans="1:12">
      <c r="A266" s="61" t="str">
        <f t="shared" si="4"/>
        <v>B2 carbonCyprus2010</v>
      </c>
      <c r="B266" s="60">
        <v>6</v>
      </c>
      <c r="C266" s="60" t="s">
        <v>137</v>
      </c>
      <c r="D266" s="60" t="s">
        <v>73</v>
      </c>
      <c r="E266" s="60" t="s">
        <v>74</v>
      </c>
      <c r="F266" s="60" t="s">
        <v>58</v>
      </c>
      <c r="G266" s="60">
        <v>2010</v>
      </c>
      <c r="H266" s="60">
        <v>41.398997999999999</v>
      </c>
      <c r="I266" s="60">
        <v>3310.6389159999999</v>
      </c>
      <c r="J266" s="60">
        <v>0</v>
      </c>
      <c r="K266" s="60">
        <v>0</v>
      </c>
      <c r="L266" s="60">
        <v>173.18199999999999</v>
      </c>
    </row>
    <row r="267" spans="1:12">
      <c r="A267" s="61" t="str">
        <f t="shared" si="4"/>
        <v>B2 carbonCyprus2015</v>
      </c>
      <c r="B267" s="60">
        <v>6</v>
      </c>
      <c r="C267" s="60" t="s">
        <v>137</v>
      </c>
      <c r="D267" s="60" t="s">
        <v>73</v>
      </c>
      <c r="E267" s="60" t="s">
        <v>74</v>
      </c>
      <c r="F267" s="60" t="s">
        <v>58</v>
      </c>
      <c r="G267" s="60">
        <v>2015</v>
      </c>
      <c r="H267" s="60">
        <v>41.399002000000003</v>
      </c>
      <c r="I267" s="60">
        <v>3405.4565429999998</v>
      </c>
      <c r="J267" s="60">
        <v>37.468746346128</v>
      </c>
      <c r="K267" s="60">
        <v>18.5052265909091</v>
      </c>
      <c r="L267" s="60">
        <v>173.51299999999998</v>
      </c>
    </row>
    <row r="268" spans="1:12">
      <c r="A268" s="61" t="str">
        <f t="shared" si="4"/>
        <v>B2 carbonCyprus2020</v>
      </c>
      <c r="B268" s="60">
        <v>6</v>
      </c>
      <c r="C268" s="60" t="s">
        <v>137</v>
      </c>
      <c r="D268" s="60" t="s">
        <v>73</v>
      </c>
      <c r="E268" s="60" t="s">
        <v>74</v>
      </c>
      <c r="F268" s="60" t="s">
        <v>58</v>
      </c>
      <c r="G268" s="60">
        <v>2020</v>
      </c>
      <c r="H268" s="60">
        <v>41.398997999999999</v>
      </c>
      <c r="I268" s="60">
        <v>3471.9897460000002</v>
      </c>
      <c r="J268" s="60">
        <v>32.728019267897999</v>
      </c>
      <c r="K268" s="60">
        <v>19.421364090909101</v>
      </c>
      <c r="L268" s="60">
        <v>173.84399999999997</v>
      </c>
    </row>
    <row r="269" spans="1:12">
      <c r="A269" s="61" t="str">
        <f t="shared" si="4"/>
        <v>B2 carbonCyprus2025</v>
      </c>
      <c r="B269" s="60">
        <v>6</v>
      </c>
      <c r="C269" s="60" t="s">
        <v>137</v>
      </c>
      <c r="D269" s="60" t="s">
        <v>73</v>
      </c>
      <c r="E269" s="60" t="s">
        <v>74</v>
      </c>
      <c r="F269" s="60" t="s">
        <v>58</v>
      </c>
      <c r="G269" s="60">
        <v>2025</v>
      </c>
      <c r="H269" s="60">
        <v>41.399002000000003</v>
      </c>
      <c r="I269" s="60">
        <v>3518.8173830000001</v>
      </c>
      <c r="J269" s="60">
        <v>29.401198629382002</v>
      </c>
      <c r="K269" s="60">
        <v>20.0356813636364</v>
      </c>
      <c r="L269" s="60">
        <v>174.17500000000001</v>
      </c>
    </row>
    <row r="270" spans="1:12">
      <c r="A270" s="61" t="str">
        <f t="shared" si="4"/>
        <v>B2 carbonCyprus2030</v>
      </c>
      <c r="B270" s="60">
        <v>6</v>
      </c>
      <c r="C270" s="60" t="s">
        <v>137</v>
      </c>
      <c r="D270" s="60" t="s">
        <v>73</v>
      </c>
      <c r="E270" s="60" t="s">
        <v>74</v>
      </c>
      <c r="F270" s="60" t="s">
        <v>58</v>
      </c>
      <c r="G270" s="60">
        <v>2030</v>
      </c>
      <c r="H270" s="60">
        <v>41.399002000000003</v>
      </c>
      <c r="I270" s="60">
        <v>3553.7214359999998</v>
      </c>
      <c r="J270" s="60">
        <v>27.059919470274</v>
      </c>
      <c r="K270" s="60">
        <v>20.079090909090901</v>
      </c>
      <c r="L270" s="60">
        <v>174.50599999999994</v>
      </c>
    </row>
    <row r="271" spans="1:12">
      <c r="A271" s="61" t="str">
        <f t="shared" si="4"/>
        <v>B2 carbonCzech Republic2005</v>
      </c>
      <c r="B271" s="60">
        <v>6</v>
      </c>
      <c r="C271" s="60" t="s">
        <v>137</v>
      </c>
      <c r="D271" s="60" t="s">
        <v>75</v>
      </c>
      <c r="E271" s="60" t="s">
        <v>76</v>
      </c>
      <c r="F271" s="60" t="s">
        <v>70</v>
      </c>
      <c r="G271" s="60">
        <v>2005</v>
      </c>
      <c r="H271" s="60">
        <v>2518.1030009999999</v>
      </c>
      <c r="I271" s="60">
        <v>844615.09572099999</v>
      </c>
      <c r="J271" s="60">
        <v>0</v>
      </c>
      <c r="K271" s="60">
        <v>0</v>
      </c>
      <c r="L271" s="60">
        <v>2647</v>
      </c>
    </row>
    <row r="272" spans="1:12">
      <c r="A272" s="61" t="str">
        <f t="shared" si="4"/>
        <v>B2 carbonCzech Republic2010</v>
      </c>
      <c r="B272" s="60">
        <v>6</v>
      </c>
      <c r="C272" s="60" t="s">
        <v>137</v>
      </c>
      <c r="D272" s="60" t="s">
        <v>75</v>
      </c>
      <c r="E272" s="60" t="s">
        <v>76</v>
      </c>
      <c r="F272" s="60" t="s">
        <v>70</v>
      </c>
      <c r="G272" s="60">
        <v>2010</v>
      </c>
      <c r="H272" s="60">
        <v>2475.1030609999998</v>
      </c>
      <c r="I272" s="60">
        <v>842378.52868300001</v>
      </c>
      <c r="J272" s="60">
        <v>20361.710104471</v>
      </c>
      <c r="K272" s="60">
        <v>20809.022873333299</v>
      </c>
      <c r="L272" s="60">
        <v>2657</v>
      </c>
    </row>
    <row r="273" spans="1:12">
      <c r="A273" s="61" t="str">
        <f t="shared" si="4"/>
        <v>B2 carbonCzech Republic2015</v>
      </c>
      <c r="B273" s="60">
        <v>6</v>
      </c>
      <c r="C273" s="60" t="s">
        <v>137</v>
      </c>
      <c r="D273" s="60" t="s">
        <v>75</v>
      </c>
      <c r="E273" s="60" t="s">
        <v>76</v>
      </c>
      <c r="F273" s="60" t="s">
        <v>70</v>
      </c>
      <c r="G273" s="60">
        <v>2015</v>
      </c>
      <c r="H273" s="60">
        <v>2432.1029450000001</v>
      </c>
      <c r="I273" s="60">
        <v>842686.92463200004</v>
      </c>
      <c r="J273" s="60">
        <v>22429.6130595662</v>
      </c>
      <c r="K273" s="60">
        <v>22367.933202222201</v>
      </c>
      <c r="L273" s="60">
        <v>2667</v>
      </c>
    </row>
    <row r="274" spans="1:12">
      <c r="A274" s="61" t="str">
        <f t="shared" si="4"/>
        <v>B2 carbonCzech Republic2020</v>
      </c>
      <c r="B274" s="60">
        <v>6</v>
      </c>
      <c r="C274" s="60" t="s">
        <v>137</v>
      </c>
      <c r="D274" s="60" t="s">
        <v>75</v>
      </c>
      <c r="E274" s="60" t="s">
        <v>76</v>
      </c>
      <c r="F274" s="60" t="s">
        <v>70</v>
      </c>
      <c r="G274" s="60">
        <v>2020</v>
      </c>
      <c r="H274" s="60">
        <v>2389.1027509999999</v>
      </c>
      <c r="I274" s="60">
        <v>844899.04715200001</v>
      </c>
      <c r="J274" s="60">
        <v>23641.9811808878</v>
      </c>
      <c r="K274" s="60">
        <v>23199.556101333299</v>
      </c>
      <c r="L274" s="60">
        <v>2677</v>
      </c>
    </row>
    <row r="275" spans="1:12">
      <c r="A275" s="61" t="str">
        <f t="shared" si="4"/>
        <v>B2 carbonCzech Republic2025</v>
      </c>
      <c r="B275" s="60">
        <v>6</v>
      </c>
      <c r="C275" s="60" t="s">
        <v>137</v>
      </c>
      <c r="D275" s="60" t="s">
        <v>75</v>
      </c>
      <c r="E275" s="60" t="s">
        <v>76</v>
      </c>
      <c r="F275" s="60" t="s">
        <v>70</v>
      </c>
      <c r="G275" s="60">
        <v>2025</v>
      </c>
      <c r="H275" s="60">
        <v>2346.1031320000002</v>
      </c>
      <c r="I275" s="60">
        <v>850670.11163699999</v>
      </c>
      <c r="J275" s="60">
        <v>24394.124229123001</v>
      </c>
      <c r="K275" s="60">
        <v>23239.910865777802</v>
      </c>
      <c r="L275" s="60">
        <v>2687</v>
      </c>
    </row>
    <row r="276" spans="1:12">
      <c r="A276" s="61" t="str">
        <f t="shared" si="4"/>
        <v>B2 carbonCzech Republic2030</v>
      </c>
      <c r="B276" s="60">
        <v>6</v>
      </c>
      <c r="C276" s="60" t="s">
        <v>137</v>
      </c>
      <c r="D276" s="60" t="s">
        <v>75</v>
      </c>
      <c r="E276" s="60" t="s">
        <v>76</v>
      </c>
      <c r="F276" s="60" t="s">
        <v>70</v>
      </c>
      <c r="G276" s="60">
        <v>2030</v>
      </c>
      <c r="H276" s="60">
        <v>2303.1029979999998</v>
      </c>
      <c r="I276" s="60">
        <v>867646.62731500098</v>
      </c>
      <c r="J276" s="60">
        <v>24813.227648814602</v>
      </c>
      <c r="K276" s="60">
        <v>21417.9241637778</v>
      </c>
      <c r="L276" s="60">
        <v>2697</v>
      </c>
    </row>
    <row r="277" spans="1:12">
      <c r="A277" s="61" t="str">
        <f t="shared" si="4"/>
        <v>B2 carbonGermany2005</v>
      </c>
      <c r="B277" s="60">
        <v>6</v>
      </c>
      <c r="C277" s="60" t="s">
        <v>137</v>
      </c>
      <c r="D277" s="60" t="s">
        <v>77</v>
      </c>
      <c r="E277" s="60" t="s">
        <v>78</v>
      </c>
      <c r="F277" s="60" t="s">
        <v>61</v>
      </c>
      <c r="G277" s="60">
        <v>2005</v>
      </c>
      <c r="H277" s="60">
        <v>10568.133285</v>
      </c>
      <c r="I277" s="60">
        <v>3509205.8242190001</v>
      </c>
      <c r="J277" s="60">
        <v>113624.943330038</v>
      </c>
      <c r="K277" s="60">
        <v>85540.246460249997</v>
      </c>
      <c r="L277" s="60">
        <v>11076</v>
      </c>
    </row>
    <row r="278" spans="1:12">
      <c r="A278" s="61" t="str">
        <f t="shared" si="4"/>
        <v>B2 carbonGermany2010</v>
      </c>
      <c r="B278" s="60">
        <v>6</v>
      </c>
      <c r="C278" s="60" t="s">
        <v>137</v>
      </c>
      <c r="D278" s="60" t="s">
        <v>77</v>
      </c>
      <c r="E278" s="60" t="s">
        <v>78</v>
      </c>
      <c r="F278" s="60" t="s">
        <v>61</v>
      </c>
      <c r="G278" s="60">
        <v>2010</v>
      </c>
      <c r="H278" s="60">
        <v>10568.13481</v>
      </c>
      <c r="I278" s="60">
        <v>3642724.6562509998</v>
      </c>
      <c r="J278" s="60">
        <v>117022.76611998001</v>
      </c>
      <c r="K278" s="60">
        <v>90319.000396749994</v>
      </c>
      <c r="L278" s="60">
        <v>11076</v>
      </c>
    </row>
    <row r="279" spans="1:12">
      <c r="A279" s="61" t="str">
        <f t="shared" si="4"/>
        <v>B2 carbonGermany2015</v>
      </c>
      <c r="B279" s="60">
        <v>6</v>
      </c>
      <c r="C279" s="60" t="s">
        <v>137</v>
      </c>
      <c r="D279" s="60" t="s">
        <v>77</v>
      </c>
      <c r="E279" s="60" t="s">
        <v>78</v>
      </c>
      <c r="F279" s="60" t="s">
        <v>61</v>
      </c>
      <c r="G279" s="60">
        <v>2015</v>
      </c>
      <c r="H279" s="60">
        <v>10568.138091999999</v>
      </c>
      <c r="I279" s="60">
        <v>3788420.8515630001</v>
      </c>
      <c r="J279" s="60">
        <v>121371.985866034</v>
      </c>
      <c r="K279" s="60">
        <v>92232.749450999996</v>
      </c>
      <c r="L279" s="60">
        <v>11076</v>
      </c>
    </row>
    <row r="280" spans="1:12">
      <c r="A280" s="61" t="str">
        <f t="shared" si="4"/>
        <v>B2 carbonGermany2020</v>
      </c>
      <c r="B280" s="60">
        <v>6</v>
      </c>
      <c r="C280" s="60" t="s">
        <v>137</v>
      </c>
      <c r="D280" s="60" t="s">
        <v>77</v>
      </c>
      <c r="E280" s="60" t="s">
        <v>78</v>
      </c>
      <c r="F280" s="60" t="s">
        <v>61</v>
      </c>
      <c r="G280" s="60">
        <v>2020</v>
      </c>
      <c r="H280" s="60">
        <v>10568.134201000001</v>
      </c>
      <c r="I280" s="60">
        <v>3919111.9570320002</v>
      </c>
      <c r="J280" s="60">
        <v>123407.215740281</v>
      </c>
      <c r="K280" s="60">
        <v>97269.000244249997</v>
      </c>
      <c r="L280" s="60">
        <v>11076</v>
      </c>
    </row>
    <row r="281" spans="1:12">
      <c r="A281" s="61" t="str">
        <f t="shared" si="4"/>
        <v>B2 carbonGermany2025</v>
      </c>
      <c r="B281" s="60">
        <v>6</v>
      </c>
      <c r="C281" s="60" t="s">
        <v>137</v>
      </c>
      <c r="D281" s="60" t="s">
        <v>77</v>
      </c>
      <c r="E281" s="60" t="s">
        <v>78</v>
      </c>
      <c r="F281" s="60" t="s">
        <v>61</v>
      </c>
      <c r="G281" s="60">
        <v>2025</v>
      </c>
      <c r="H281" s="60">
        <v>10568.133087</v>
      </c>
      <c r="I281" s="60">
        <v>4040045.3984380001</v>
      </c>
      <c r="J281" s="60">
        <v>126095.43810911301</v>
      </c>
      <c r="K281" s="60">
        <v>101908.7514655</v>
      </c>
      <c r="L281" s="60">
        <v>11076</v>
      </c>
    </row>
    <row r="282" spans="1:12">
      <c r="A282" s="61" t="str">
        <f t="shared" si="4"/>
        <v>B2 carbonGermany2030</v>
      </c>
      <c r="B282" s="60">
        <v>6</v>
      </c>
      <c r="C282" s="60" t="s">
        <v>137</v>
      </c>
      <c r="D282" s="60" t="s">
        <v>77</v>
      </c>
      <c r="E282" s="60" t="s">
        <v>78</v>
      </c>
      <c r="F282" s="60" t="s">
        <v>61</v>
      </c>
      <c r="G282" s="60">
        <v>2030</v>
      </c>
      <c r="H282" s="60">
        <v>10568.135727000001</v>
      </c>
      <c r="I282" s="60">
        <v>4168912.46875</v>
      </c>
      <c r="J282" s="60">
        <v>128100.79741831899</v>
      </c>
      <c r="K282" s="60">
        <v>102327.3884275</v>
      </c>
      <c r="L282" s="60">
        <v>11076</v>
      </c>
    </row>
    <row r="283" spans="1:12">
      <c r="A283" s="61" t="str">
        <f t="shared" si="4"/>
        <v>B2 carbonDenmark2005</v>
      </c>
      <c r="B283" s="60">
        <v>6</v>
      </c>
      <c r="C283" s="60" t="s">
        <v>137</v>
      </c>
      <c r="D283" s="60" t="s">
        <v>79</v>
      </c>
      <c r="E283" s="60" t="s">
        <v>80</v>
      </c>
      <c r="F283" s="60" t="s">
        <v>81</v>
      </c>
      <c r="G283" s="60">
        <v>2005</v>
      </c>
      <c r="H283" s="60">
        <v>545.586859</v>
      </c>
      <c r="I283" s="60">
        <v>102760.043787</v>
      </c>
      <c r="J283" s="60">
        <v>4941.3679724339499</v>
      </c>
      <c r="K283" s="60">
        <v>2390.3085523986902</v>
      </c>
      <c r="L283" s="60">
        <v>551.64858820524398</v>
      </c>
    </row>
    <row r="284" spans="1:12">
      <c r="A284" s="61" t="str">
        <f t="shared" si="4"/>
        <v>B2 carbonDenmark2010</v>
      </c>
      <c r="B284" s="60">
        <v>6</v>
      </c>
      <c r="C284" s="60" t="s">
        <v>137</v>
      </c>
      <c r="D284" s="60" t="s">
        <v>79</v>
      </c>
      <c r="E284" s="60" t="s">
        <v>80</v>
      </c>
      <c r="F284" s="60" t="s">
        <v>81</v>
      </c>
      <c r="G284" s="60">
        <v>2010</v>
      </c>
      <c r="H284" s="60">
        <v>580.79582500000004</v>
      </c>
      <c r="I284" s="60">
        <v>113251.14032200001</v>
      </c>
      <c r="J284" s="60">
        <v>5318.2680176220802</v>
      </c>
      <c r="K284" s="60">
        <v>3220.0487504545499</v>
      </c>
      <c r="L284" s="60">
        <v>586.85735942695555</v>
      </c>
    </row>
    <row r="285" spans="1:12">
      <c r="A285" s="61" t="str">
        <f t="shared" si="4"/>
        <v>B2 carbonDenmark2015</v>
      </c>
      <c r="B285" s="60">
        <v>6</v>
      </c>
      <c r="C285" s="60" t="s">
        <v>137</v>
      </c>
      <c r="D285" s="60" t="s">
        <v>79</v>
      </c>
      <c r="E285" s="60" t="s">
        <v>80</v>
      </c>
      <c r="F285" s="60" t="s">
        <v>81</v>
      </c>
      <c r="G285" s="60">
        <v>2015</v>
      </c>
      <c r="H285" s="60">
        <v>616.00479900000005</v>
      </c>
      <c r="I285" s="60">
        <v>127459.26263300001</v>
      </c>
      <c r="J285" s="60">
        <v>6203.9072075014301</v>
      </c>
      <c r="K285" s="60">
        <v>3362.28274305586</v>
      </c>
      <c r="L285" s="60">
        <v>622.06613064866713</v>
      </c>
    </row>
    <row r="286" spans="1:12">
      <c r="A286" s="61" t="str">
        <f t="shared" si="4"/>
        <v>B2 carbonDenmark2020</v>
      </c>
      <c r="B286" s="60">
        <v>6</v>
      </c>
      <c r="C286" s="60" t="s">
        <v>137</v>
      </c>
      <c r="D286" s="60" t="s">
        <v>79</v>
      </c>
      <c r="E286" s="60" t="s">
        <v>80</v>
      </c>
      <c r="F286" s="60" t="s">
        <v>81</v>
      </c>
      <c r="G286" s="60">
        <v>2020</v>
      </c>
      <c r="H286" s="60">
        <v>651.21378700000002</v>
      </c>
      <c r="I286" s="60">
        <v>145960.49517800001</v>
      </c>
      <c r="J286" s="60">
        <v>6887.7340964368605</v>
      </c>
      <c r="K286" s="60">
        <v>3187.4875790306701</v>
      </c>
      <c r="L286" s="60">
        <v>657.2749018703787</v>
      </c>
    </row>
    <row r="287" spans="1:12">
      <c r="A287" s="61" t="str">
        <f t="shared" si="4"/>
        <v>B2 carbonDenmark2025</v>
      </c>
      <c r="B287" s="60">
        <v>6</v>
      </c>
      <c r="C287" s="60" t="s">
        <v>137</v>
      </c>
      <c r="D287" s="60" t="s">
        <v>79</v>
      </c>
      <c r="E287" s="60" t="s">
        <v>80</v>
      </c>
      <c r="F287" s="60" t="s">
        <v>81</v>
      </c>
      <c r="G287" s="60">
        <v>2025</v>
      </c>
      <c r="H287" s="60">
        <v>686.42268799999999</v>
      </c>
      <c r="I287" s="60">
        <v>167497.12022099999</v>
      </c>
      <c r="J287" s="60">
        <v>7664.0590027674598</v>
      </c>
      <c r="K287" s="60">
        <v>3356.7339027847802</v>
      </c>
      <c r="L287" s="60">
        <v>692.48367309209027</v>
      </c>
    </row>
    <row r="288" spans="1:12">
      <c r="A288" s="61" t="str">
        <f t="shared" si="4"/>
        <v>B2 carbonDenmark2030</v>
      </c>
      <c r="B288" s="60">
        <v>6</v>
      </c>
      <c r="C288" s="60" t="s">
        <v>137</v>
      </c>
      <c r="D288" s="60" t="s">
        <v>79</v>
      </c>
      <c r="E288" s="60" t="s">
        <v>80</v>
      </c>
      <c r="F288" s="60" t="s">
        <v>81</v>
      </c>
      <c r="G288" s="60">
        <v>2030</v>
      </c>
      <c r="H288" s="60">
        <v>721.63163699999996</v>
      </c>
      <c r="I288" s="60">
        <v>191717.828694</v>
      </c>
      <c r="J288" s="60">
        <v>8315.7091306930597</v>
      </c>
      <c r="K288" s="60">
        <v>3471.5672826013101</v>
      </c>
      <c r="L288" s="60">
        <v>727.69244431380184</v>
      </c>
    </row>
    <row r="289" spans="1:12">
      <c r="A289" s="61" t="str">
        <f t="shared" si="4"/>
        <v>B2 carbonEstonia2005</v>
      </c>
      <c r="B289" s="60">
        <v>6</v>
      </c>
      <c r="C289" s="60" t="s">
        <v>137</v>
      </c>
      <c r="D289" s="60" t="s">
        <v>82</v>
      </c>
      <c r="E289" s="60" t="s">
        <v>83</v>
      </c>
      <c r="F289" s="60" t="s">
        <v>81</v>
      </c>
      <c r="G289" s="60">
        <v>2005</v>
      </c>
      <c r="H289" s="60">
        <v>2089.5841930000001</v>
      </c>
      <c r="I289" s="60">
        <v>441765.78295999998</v>
      </c>
      <c r="J289" s="60">
        <v>12246.8354788913</v>
      </c>
      <c r="K289" s="60">
        <v>11195.620203770501</v>
      </c>
      <c r="L289" s="60">
        <v>2264</v>
      </c>
    </row>
    <row r="290" spans="1:12">
      <c r="A290" s="61" t="str">
        <f t="shared" si="4"/>
        <v>B2 carbonEstonia2010</v>
      </c>
      <c r="B290" s="60">
        <v>6</v>
      </c>
      <c r="C290" s="60" t="s">
        <v>137</v>
      </c>
      <c r="D290" s="60" t="s">
        <v>82</v>
      </c>
      <c r="E290" s="60" t="s">
        <v>83</v>
      </c>
      <c r="F290" s="60" t="s">
        <v>81</v>
      </c>
      <c r="G290" s="60">
        <v>2010</v>
      </c>
      <c r="H290" s="60">
        <v>2076.5839700000001</v>
      </c>
      <c r="I290" s="60">
        <v>451102.69397099997</v>
      </c>
      <c r="J290" s="60">
        <v>12121.0579407359</v>
      </c>
      <c r="K290" s="60">
        <v>10253.676047656099</v>
      </c>
      <c r="L290" s="60">
        <v>2285</v>
      </c>
    </row>
    <row r="291" spans="1:12">
      <c r="A291" s="61" t="str">
        <f t="shared" si="4"/>
        <v>B2 carbonEstonia2015</v>
      </c>
      <c r="B291" s="60">
        <v>6</v>
      </c>
      <c r="C291" s="60" t="s">
        <v>137</v>
      </c>
      <c r="D291" s="60" t="s">
        <v>82</v>
      </c>
      <c r="E291" s="60" t="s">
        <v>83</v>
      </c>
      <c r="F291" s="60" t="s">
        <v>81</v>
      </c>
      <c r="G291" s="60">
        <v>2015</v>
      </c>
      <c r="H291" s="60">
        <v>2063.5837059999999</v>
      </c>
      <c r="I291" s="60">
        <v>455457.05371200002</v>
      </c>
      <c r="J291" s="60">
        <v>12608.2805085941</v>
      </c>
      <c r="K291" s="60">
        <v>11737.408434167601</v>
      </c>
      <c r="L291" s="60">
        <v>2306</v>
      </c>
    </row>
    <row r="292" spans="1:12">
      <c r="A292" s="61" t="str">
        <f t="shared" si="4"/>
        <v>B2 carbonEstonia2020</v>
      </c>
      <c r="B292" s="60">
        <v>6</v>
      </c>
      <c r="C292" s="60" t="s">
        <v>137</v>
      </c>
      <c r="D292" s="60" t="s">
        <v>82</v>
      </c>
      <c r="E292" s="60" t="s">
        <v>83</v>
      </c>
      <c r="F292" s="60" t="s">
        <v>81</v>
      </c>
      <c r="G292" s="60">
        <v>2020</v>
      </c>
      <c r="H292" s="60">
        <v>2050.5842269999998</v>
      </c>
      <c r="I292" s="60">
        <v>455312.879763</v>
      </c>
      <c r="J292" s="60">
        <v>13033.9069302345</v>
      </c>
      <c r="K292" s="60">
        <v>13062.741418546</v>
      </c>
      <c r="L292" s="60">
        <v>2327</v>
      </c>
    </row>
    <row r="293" spans="1:12">
      <c r="A293" s="61" t="str">
        <f t="shared" si="4"/>
        <v>B2 carbonEstonia2025</v>
      </c>
      <c r="B293" s="60">
        <v>6</v>
      </c>
      <c r="C293" s="60" t="s">
        <v>137</v>
      </c>
      <c r="D293" s="60" t="s">
        <v>82</v>
      </c>
      <c r="E293" s="60" t="s">
        <v>83</v>
      </c>
      <c r="F293" s="60" t="s">
        <v>81</v>
      </c>
      <c r="G293" s="60">
        <v>2025</v>
      </c>
      <c r="H293" s="60">
        <v>2037.583889</v>
      </c>
      <c r="I293" s="60">
        <v>455868.95910699997</v>
      </c>
      <c r="J293" s="60">
        <v>13427.6212186265</v>
      </c>
      <c r="K293" s="60">
        <v>13316.4051201944</v>
      </c>
      <c r="L293" s="60">
        <v>2348</v>
      </c>
    </row>
    <row r="294" spans="1:12">
      <c r="A294" s="61" t="str">
        <f t="shared" si="4"/>
        <v>B2 carbonEstonia2030</v>
      </c>
      <c r="B294" s="60">
        <v>6</v>
      </c>
      <c r="C294" s="60" t="s">
        <v>137</v>
      </c>
      <c r="D294" s="60" t="s">
        <v>82</v>
      </c>
      <c r="E294" s="60" t="s">
        <v>83</v>
      </c>
      <c r="F294" s="60" t="s">
        <v>81</v>
      </c>
      <c r="G294" s="60">
        <v>2030</v>
      </c>
      <c r="H294" s="60">
        <v>2024.5840880000001</v>
      </c>
      <c r="I294" s="60">
        <v>459605.81939900003</v>
      </c>
      <c r="J294" s="60">
        <v>13676.173801099299</v>
      </c>
      <c r="K294" s="60">
        <v>12928.801805643499</v>
      </c>
      <c r="L294" s="60">
        <v>2369</v>
      </c>
    </row>
    <row r="295" spans="1:12">
      <c r="A295" s="61" t="str">
        <f t="shared" si="4"/>
        <v>B2 carbonSpain2005</v>
      </c>
      <c r="B295" s="60">
        <v>6</v>
      </c>
      <c r="C295" s="60" t="s">
        <v>137</v>
      </c>
      <c r="D295" s="60" t="s">
        <v>84</v>
      </c>
      <c r="E295" s="60" t="s">
        <v>85</v>
      </c>
      <c r="F295" s="60" t="s">
        <v>86</v>
      </c>
      <c r="G295" s="60">
        <v>2005</v>
      </c>
      <c r="H295" s="60">
        <v>14193.005646</v>
      </c>
      <c r="I295" s="60">
        <v>821037.33740299998</v>
      </c>
      <c r="J295" s="60">
        <v>33164.456466240197</v>
      </c>
      <c r="K295" s="60">
        <v>20462.085785191699</v>
      </c>
      <c r="L295" s="60">
        <v>17293.189999999999</v>
      </c>
    </row>
    <row r="296" spans="1:12">
      <c r="A296" s="61" t="str">
        <f t="shared" si="4"/>
        <v>B2 carbonSpain2010</v>
      </c>
      <c r="B296" s="60">
        <v>6</v>
      </c>
      <c r="C296" s="60" t="s">
        <v>137</v>
      </c>
      <c r="D296" s="60" t="s">
        <v>84</v>
      </c>
      <c r="E296" s="60" t="s">
        <v>85</v>
      </c>
      <c r="F296" s="60" t="s">
        <v>86</v>
      </c>
      <c r="G296" s="60">
        <v>2010</v>
      </c>
      <c r="H296" s="60">
        <v>14915.308618999999</v>
      </c>
      <c r="I296" s="60">
        <v>887147.69189599995</v>
      </c>
      <c r="J296" s="60">
        <v>36231.484325586498</v>
      </c>
      <c r="K296" s="60">
        <v>23009.414211711399</v>
      </c>
      <c r="L296" s="60">
        <v>18173.28</v>
      </c>
    </row>
    <row r="297" spans="1:12">
      <c r="A297" s="61" t="str">
        <f t="shared" si="4"/>
        <v>B2 carbonSpain2015</v>
      </c>
      <c r="B297" s="60">
        <v>6</v>
      </c>
      <c r="C297" s="60" t="s">
        <v>137</v>
      </c>
      <c r="D297" s="60" t="s">
        <v>84</v>
      </c>
      <c r="E297" s="60" t="s">
        <v>85</v>
      </c>
      <c r="F297" s="60" t="s">
        <v>86</v>
      </c>
      <c r="G297" s="60">
        <v>2015</v>
      </c>
      <c r="H297" s="60">
        <v>15637.622578</v>
      </c>
      <c r="I297" s="60">
        <v>965750.95947500004</v>
      </c>
      <c r="J297" s="60">
        <v>39023.003643692697</v>
      </c>
      <c r="K297" s="60">
        <v>23302.3463685159</v>
      </c>
      <c r="L297" s="60">
        <v>19053.37</v>
      </c>
    </row>
    <row r="298" spans="1:12">
      <c r="A298" s="61" t="str">
        <f t="shared" si="4"/>
        <v>B2 carbonSpain2020</v>
      </c>
      <c r="B298" s="60">
        <v>6</v>
      </c>
      <c r="C298" s="60" t="s">
        <v>137</v>
      </c>
      <c r="D298" s="60" t="s">
        <v>84</v>
      </c>
      <c r="E298" s="60" t="s">
        <v>85</v>
      </c>
      <c r="F298" s="60" t="s">
        <v>86</v>
      </c>
      <c r="G298" s="60">
        <v>2020</v>
      </c>
      <c r="H298" s="60">
        <v>15637.618855999999</v>
      </c>
      <c r="I298" s="60">
        <v>1048209.541993</v>
      </c>
      <c r="J298" s="60">
        <v>40025.025019410103</v>
      </c>
      <c r="K298" s="60">
        <v>23533.306784534499</v>
      </c>
      <c r="L298" s="60">
        <v>19933.46</v>
      </c>
    </row>
    <row r="299" spans="1:12">
      <c r="A299" s="61" t="str">
        <f t="shared" si="4"/>
        <v>B2 carbonSpain2025</v>
      </c>
      <c r="B299" s="60">
        <v>6</v>
      </c>
      <c r="C299" s="60" t="s">
        <v>137</v>
      </c>
      <c r="D299" s="60" t="s">
        <v>84</v>
      </c>
      <c r="E299" s="60" t="s">
        <v>85</v>
      </c>
      <c r="F299" s="60" t="s">
        <v>86</v>
      </c>
      <c r="G299" s="60">
        <v>2025</v>
      </c>
      <c r="H299" s="60">
        <v>15637.619714</v>
      </c>
      <c r="I299" s="60">
        <v>1141061.9360390001</v>
      </c>
      <c r="J299" s="60">
        <v>41702.712182109797</v>
      </c>
      <c r="K299" s="60">
        <v>23132.234963494</v>
      </c>
      <c r="L299" s="60">
        <v>20813.55</v>
      </c>
    </row>
    <row r="300" spans="1:12">
      <c r="A300" s="61" t="str">
        <f t="shared" si="4"/>
        <v>B2 carbonSpain2030</v>
      </c>
      <c r="B300" s="60">
        <v>6</v>
      </c>
      <c r="C300" s="60" t="s">
        <v>137</v>
      </c>
      <c r="D300" s="60" t="s">
        <v>84</v>
      </c>
      <c r="E300" s="60" t="s">
        <v>85</v>
      </c>
      <c r="F300" s="60" t="s">
        <v>86</v>
      </c>
      <c r="G300" s="60">
        <v>2030</v>
      </c>
      <c r="H300" s="60">
        <v>15637.597581</v>
      </c>
      <c r="I300" s="60">
        <v>1240459.0136750001</v>
      </c>
      <c r="J300" s="60">
        <v>42717.228451714902</v>
      </c>
      <c r="K300" s="60">
        <v>22837.8128440498</v>
      </c>
      <c r="L300" s="60">
        <v>21693.64</v>
      </c>
    </row>
    <row r="301" spans="1:12">
      <c r="A301" s="61" t="str">
        <f t="shared" si="4"/>
        <v>B2 carbonFinland2005</v>
      </c>
      <c r="B301" s="60">
        <v>6</v>
      </c>
      <c r="C301" s="60" t="s">
        <v>137</v>
      </c>
      <c r="D301" s="60" t="s">
        <v>87</v>
      </c>
      <c r="E301" s="60" t="s">
        <v>88</v>
      </c>
      <c r="F301" s="60" t="s">
        <v>81</v>
      </c>
      <c r="G301" s="60">
        <v>2005</v>
      </c>
      <c r="H301" s="60">
        <v>18551.383089999999</v>
      </c>
      <c r="I301" s="60">
        <v>1970877.417439</v>
      </c>
      <c r="J301" s="60">
        <v>0</v>
      </c>
      <c r="K301" s="60">
        <v>0</v>
      </c>
      <c r="L301" s="60">
        <v>22162</v>
      </c>
    </row>
    <row r="302" spans="1:12">
      <c r="A302" s="61" t="str">
        <f t="shared" si="4"/>
        <v>B2 carbonFinland2010</v>
      </c>
      <c r="B302" s="60">
        <v>6</v>
      </c>
      <c r="C302" s="60" t="s">
        <v>137</v>
      </c>
      <c r="D302" s="60" t="s">
        <v>87</v>
      </c>
      <c r="E302" s="60" t="s">
        <v>88</v>
      </c>
      <c r="F302" s="60" t="s">
        <v>81</v>
      </c>
      <c r="G302" s="60">
        <v>2010</v>
      </c>
      <c r="H302" s="60">
        <v>18369.419506999999</v>
      </c>
      <c r="I302" s="60">
        <v>2057937.1001329999</v>
      </c>
      <c r="J302" s="60">
        <v>90932.913866548406</v>
      </c>
      <c r="K302" s="60">
        <v>73520.977908064102</v>
      </c>
      <c r="L302" s="60">
        <v>22084</v>
      </c>
    </row>
    <row r="303" spans="1:12">
      <c r="A303" s="61" t="str">
        <f t="shared" si="4"/>
        <v>B2 carbonFinland2015</v>
      </c>
      <c r="B303" s="60">
        <v>6</v>
      </c>
      <c r="C303" s="60" t="s">
        <v>137</v>
      </c>
      <c r="D303" s="60" t="s">
        <v>87</v>
      </c>
      <c r="E303" s="60" t="s">
        <v>88</v>
      </c>
      <c r="F303" s="60" t="s">
        <v>81</v>
      </c>
      <c r="G303" s="60">
        <v>2015</v>
      </c>
      <c r="H303" s="60">
        <v>18187.454737</v>
      </c>
      <c r="I303" s="60">
        <v>2146290.0730690002</v>
      </c>
      <c r="J303" s="60">
        <v>96000.683011440997</v>
      </c>
      <c r="K303" s="60">
        <v>78330.089549490396</v>
      </c>
      <c r="L303" s="60">
        <v>22006</v>
      </c>
    </row>
    <row r="304" spans="1:12">
      <c r="A304" s="61" t="str">
        <f t="shared" si="4"/>
        <v>B2 carbonFinland2020</v>
      </c>
      <c r="B304" s="60">
        <v>6</v>
      </c>
      <c r="C304" s="60" t="s">
        <v>137</v>
      </c>
      <c r="D304" s="60" t="s">
        <v>87</v>
      </c>
      <c r="E304" s="60" t="s">
        <v>88</v>
      </c>
      <c r="F304" s="60" t="s">
        <v>81</v>
      </c>
      <c r="G304" s="60">
        <v>2020</v>
      </c>
      <c r="H304" s="60">
        <v>18005.492889000001</v>
      </c>
      <c r="I304" s="60">
        <v>2257099.9610970002</v>
      </c>
      <c r="J304" s="60">
        <v>100496.382032692</v>
      </c>
      <c r="K304" s="60">
        <v>78334.405087523002</v>
      </c>
      <c r="L304" s="60">
        <v>21928</v>
      </c>
    </row>
    <row r="305" spans="1:12">
      <c r="A305" s="61" t="str">
        <f t="shared" si="4"/>
        <v>B2 carbonFinland2025</v>
      </c>
      <c r="B305" s="60">
        <v>6</v>
      </c>
      <c r="C305" s="60" t="s">
        <v>137</v>
      </c>
      <c r="D305" s="60" t="s">
        <v>87</v>
      </c>
      <c r="E305" s="60" t="s">
        <v>88</v>
      </c>
      <c r="F305" s="60" t="s">
        <v>81</v>
      </c>
      <c r="G305" s="60">
        <v>2025</v>
      </c>
      <c r="H305" s="60">
        <v>17823.530307000001</v>
      </c>
      <c r="I305" s="60">
        <v>2391055.8732429999</v>
      </c>
      <c r="J305" s="60">
        <v>103686.513673893</v>
      </c>
      <c r="K305" s="60">
        <v>76895.331394756999</v>
      </c>
      <c r="L305" s="60">
        <v>21850</v>
      </c>
    </row>
    <row r="306" spans="1:12">
      <c r="A306" s="61" t="str">
        <f t="shared" si="4"/>
        <v>B2 carbonFinland2030</v>
      </c>
      <c r="B306" s="60">
        <v>6</v>
      </c>
      <c r="C306" s="60" t="s">
        <v>137</v>
      </c>
      <c r="D306" s="60" t="s">
        <v>87</v>
      </c>
      <c r="E306" s="60" t="s">
        <v>88</v>
      </c>
      <c r="F306" s="60" t="s">
        <v>81</v>
      </c>
      <c r="G306" s="60">
        <v>2030</v>
      </c>
      <c r="H306" s="60">
        <v>17641.564859999999</v>
      </c>
      <c r="I306" s="60">
        <v>2533402.9305099999</v>
      </c>
      <c r="J306" s="60">
        <v>106272.07277238699</v>
      </c>
      <c r="K306" s="60">
        <v>77802.660977628097</v>
      </c>
      <c r="L306" s="60">
        <v>21772</v>
      </c>
    </row>
    <row r="307" spans="1:12">
      <c r="A307" s="61" t="str">
        <f t="shared" si="4"/>
        <v>B2 carbonFrance2005</v>
      </c>
      <c r="B307" s="60">
        <v>6</v>
      </c>
      <c r="C307" s="60" t="s">
        <v>137</v>
      </c>
      <c r="D307" s="60" t="s">
        <v>89</v>
      </c>
      <c r="E307" s="60" t="s">
        <v>90</v>
      </c>
      <c r="F307" s="60" t="s">
        <v>61</v>
      </c>
      <c r="G307" s="60">
        <v>2005</v>
      </c>
      <c r="H307" s="60">
        <v>14744.109683000001</v>
      </c>
      <c r="I307" s="60">
        <v>2451967.0355199999</v>
      </c>
      <c r="J307" s="60">
        <v>104832.065144744</v>
      </c>
      <c r="K307" s="60">
        <v>69280.140678997806</v>
      </c>
      <c r="L307" s="60">
        <v>15554</v>
      </c>
    </row>
    <row r="308" spans="1:12">
      <c r="A308" s="61" t="str">
        <f t="shared" si="4"/>
        <v>B2 carbonFrance2010</v>
      </c>
      <c r="B308" s="60">
        <v>6</v>
      </c>
      <c r="C308" s="60" t="s">
        <v>137</v>
      </c>
      <c r="D308" s="60" t="s">
        <v>89</v>
      </c>
      <c r="E308" s="60" t="s">
        <v>90</v>
      </c>
      <c r="F308" s="60" t="s">
        <v>61</v>
      </c>
      <c r="G308" s="60">
        <v>2010</v>
      </c>
      <c r="H308" s="60">
        <v>14842.10836</v>
      </c>
      <c r="I308" s="60">
        <v>2669044.97101</v>
      </c>
      <c r="J308" s="60">
        <v>111042.082888506</v>
      </c>
      <c r="K308" s="60">
        <v>67626.494131172003</v>
      </c>
      <c r="L308" s="60">
        <v>15757</v>
      </c>
    </row>
    <row r="309" spans="1:12">
      <c r="A309" s="61" t="str">
        <f t="shared" si="4"/>
        <v>B2 carbonFrance2015</v>
      </c>
      <c r="B309" s="60">
        <v>6</v>
      </c>
      <c r="C309" s="60" t="s">
        <v>137</v>
      </c>
      <c r="D309" s="60" t="s">
        <v>89</v>
      </c>
      <c r="E309" s="60" t="s">
        <v>90</v>
      </c>
      <c r="F309" s="60" t="s">
        <v>61</v>
      </c>
      <c r="G309" s="60">
        <v>2015</v>
      </c>
      <c r="H309" s="60">
        <v>14940.107107</v>
      </c>
      <c r="I309" s="60">
        <v>2978350.2511069998</v>
      </c>
      <c r="J309" s="60">
        <v>130261.79909931999</v>
      </c>
      <c r="K309" s="60">
        <v>68400.740826949695</v>
      </c>
      <c r="L309" s="60">
        <v>15960</v>
      </c>
    </row>
    <row r="310" spans="1:12">
      <c r="A310" s="61" t="str">
        <f t="shared" si="4"/>
        <v>B2 carbonFrance2020</v>
      </c>
      <c r="B310" s="60">
        <v>6</v>
      </c>
      <c r="C310" s="60" t="s">
        <v>137</v>
      </c>
      <c r="D310" s="60" t="s">
        <v>89</v>
      </c>
      <c r="E310" s="60" t="s">
        <v>90</v>
      </c>
      <c r="F310" s="60" t="s">
        <v>61</v>
      </c>
      <c r="G310" s="60">
        <v>2020</v>
      </c>
      <c r="H310" s="60">
        <v>15038.108128</v>
      </c>
      <c r="I310" s="60">
        <v>3314920.2654280001</v>
      </c>
      <c r="J310" s="60">
        <v>139708.27251765301</v>
      </c>
      <c r="K310" s="60">
        <v>72394.268787990106</v>
      </c>
      <c r="L310" s="60">
        <v>16163</v>
      </c>
    </row>
    <row r="311" spans="1:12">
      <c r="A311" s="61" t="str">
        <f t="shared" si="4"/>
        <v>B2 carbonFrance2025</v>
      </c>
      <c r="B311" s="60">
        <v>6</v>
      </c>
      <c r="C311" s="60" t="s">
        <v>137</v>
      </c>
      <c r="D311" s="60" t="s">
        <v>89</v>
      </c>
      <c r="E311" s="60" t="s">
        <v>90</v>
      </c>
      <c r="F311" s="60" t="s">
        <v>61</v>
      </c>
      <c r="G311" s="60">
        <v>2025</v>
      </c>
      <c r="H311" s="60">
        <v>15136.106926</v>
      </c>
      <c r="I311" s="60">
        <v>3657829.2253840002</v>
      </c>
      <c r="J311" s="60">
        <v>146767.73546442701</v>
      </c>
      <c r="K311" s="60">
        <v>78185.940810931002</v>
      </c>
      <c r="L311" s="60">
        <v>16366</v>
      </c>
    </row>
    <row r="312" spans="1:12">
      <c r="A312" s="61" t="str">
        <f t="shared" si="4"/>
        <v>B2 carbonFrance2030</v>
      </c>
      <c r="B312" s="60">
        <v>6</v>
      </c>
      <c r="C312" s="60" t="s">
        <v>137</v>
      </c>
      <c r="D312" s="60" t="s">
        <v>89</v>
      </c>
      <c r="E312" s="60" t="s">
        <v>90</v>
      </c>
      <c r="F312" s="60" t="s">
        <v>61</v>
      </c>
      <c r="G312" s="60">
        <v>2030</v>
      </c>
      <c r="H312" s="60">
        <v>15234.107131000001</v>
      </c>
      <c r="I312" s="60">
        <v>4027611.4749560002</v>
      </c>
      <c r="J312" s="60">
        <v>152550.39543328699</v>
      </c>
      <c r="K312" s="60">
        <v>78593.945453127104</v>
      </c>
      <c r="L312" s="60">
        <v>16569</v>
      </c>
    </row>
    <row r="313" spans="1:12">
      <c r="A313" s="61" t="str">
        <f t="shared" si="4"/>
        <v>B2 carbonGreece2010</v>
      </c>
      <c r="B313" s="60">
        <v>6</v>
      </c>
      <c r="C313" s="60" t="s">
        <v>137</v>
      </c>
      <c r="D313" s="60" t="s">
        <v>91</v>
      </c>
      <c r="E313" s="60" t="s">
        <v>92</v>
      </c>
      <c r="F313" s="60" t="s">
        <v>58</v>
      </c>
      <c r="G313" s="60">
        <v>2010</v>
      </c>
      <c r="H313" s="60">
        <v>3594.667481</v>
      </c>
      <c r="I313" s="60">
        <v>171731.148438</v>
      </c>
      <c r="J313" s="60">
        <v>0</v>
      </c>
      <c r="K313" s="60">
        <v>0</v>
      </c>
      <c r="L313" s="60">
        <v>3903</v>
      </c>
    </row>
    <row r="314" spans="1:12">
      <c r="A314" s="61" t="str">
        <f t="shared" si="4"/>
        <v>B2 carbonGreece2015</v>
      </c>
      <c r="B314" s="60">
        <v>6</v>
      </c>
      <c r="C314" s="60" t="s">
        <v>137</v>
      </c>
      <c r="D314" s="60" t="s">
        <v>91</v>
      </c>
      <c r="E314" s="60" t="s">
        <v>92</v>
      </c>
      <c r="F314" s="60" t="s">
        <v>58</v>
      </c>
      <c r="G314" s="60">
        <v>2015</v>
      </c>
      <c r="H314" s="60">
        <v>3733.7379150000002</v>
      </c>
      <c r="I314" s="60">
        <v>174336.15625</v>
      </c>
      <c r="J314" s="60">
        <v>4628.2919540613202</v>
      </c>
      <c r="K314" s="60">
        <v>4107.2911781736002</v>
      </c>
      <c r="L314" s="60">
        <v>4054</v>
      </c>
    </row>
    <row r="315" spans="1:12">
      <c r="A315" s="61" t="str">
        <f t="shared" si="4"/>
        <v>B2 carbonGreece2020</v>
      </c>
      <c r="B315" s="60">
        <v>6</v>
      </c>
      <c r="C315" s="60" t="s">
        <v>137</v>
      </c>
      <c r="D315" s="60" t="s">
        <v>91</v>
      </c>
      <c r="E315" s="60" t="s">
        <v>92</v>
      </c>
      <c r="F315" s="60" t="s">
        <v>58</v>
      </c>
      <c r="G315" s="60">
        <v>2020</v>
      </c>
      <c r="H315" s="60">
        <v>3872.808716</v>
      </c>
      <c r="I315" s="60">
        <v>172393.828125</v>
      </c>
      <c r="J315" s="60">
        <v>4223.0029904152998</v>
      </c>
      <c r="K315" s="60">
        <v>4611.4692986527898</v>
      </c>
      <c r="L315" s="60">
        <v>4205</v>
      </c>
    </row>
    <row r="316" spans="1:12">
      <c r="A316" s="61" t="str">
        <f t="shared" si="4"/>
        <v>B2 carbonGreece2025</v>
      </c>
      <c r="B316" s="60">
        <v>6</v>
      </c>
      <c r="C316" s="60" t="s">
        <v>137</v>
      </c>
      <c r="D316" s="60" t="s">
        <v>91</v>
      </c>
      <c r="E316" s="60" t="s">
        <v>92</v>
      </c>
      <c r="F316" s="60" t="s">
        <v>58</v>
      </c>
      <c r="G316" s="60">
        <v>2025</v>
      </c>
      <c r="H316" s="60">
        <v>4011.8797599999998</v>
      </c>
      <c r="I316" s="60">
        <v>172632.90625</v>
      </c>
      <c r="J316" s="60">
        <v>4753.2069376920799</v>
      </c>
      <c r="K316" s="60">
        <v>4705.3925368400896</v>
      </c>
      <c r="L316" s="60">
        <v>4356</v>
      </c>
    </row>
    <row r="317" spans="1:12">
      <c r="A317" s="61" t="str">
        <f t="shared" si="4"/>
        <v>B2 carbonGreece2030</v>
      </c>
      <c r="B317" s="60">
        <v>6</v>
      </c>
      <c r="C317" s="60" t="s">
        <v>137</v>
      </c>
      <c r="D317" s="60" t="s">
        <v>91</v>
      </c>
      <c r="E317" s="60" t="s">
        <v>92</v>
      </c>
      <c r="F317" s="60" t="s">
        <v>58</v>
      </c>
      <c r="G317" s="60">
        <v>2030</v>
      </c>
      <c r="H317" s="60">
        <v>4150.9509280000002</v>
      </c>
      <c r="I317" s="60">
        <v>174135.75</v>
      </c>
      <c r="J317" s="60">
        <v>4862.7542289786597</v>
      </c>
      <c r="K317" s="60">
        <v>4562.1837831078901</v>
      </c>
      <c r="L317" s="60">
        <v>4507</v>
      </c>
    </row>
    <row r="318" spans="1:12">
      <c r="A318" s="61" t="str">
        <f t="shared" si="4"/>
        <v>B2 carbonCroatia2005</v>
      </c>
      <c r="B318" s="60">
        <v>6</v>
      </c>
      <c r="C318" s="60" t="s">
        <v>137</v>
      </c>
      <c r="D318" s="60" t="s">
        <v>93</v>
      </c>
      <c r="E318" s="60" t="s">
        <v>94</v>
      </c>
      <c r="F318" s="60" t="s">
        <v>58</v>
      </c>
      <c r="G318" s="60">
        <v>2005</v>
      </c>
      <c r="H318" s="60">
        <v>1745.0332639999999</v>
      </c>
      <c r="I318" s="60">
        <v>210661.27939400001</v>
      </c>
      <c r="J318" s="60">
        <v>6314.5370907347997</v>
      </c>
      <c r="K318" s="60">
        <v>4531.7935060215104</v>
      </c>
      <c r="L318" s="60">
        <v>1903</v>
      </c>
    </row>
    <row r="319" spans="1:12">
      <c r="A319" s="61" t="str">
        <f t="shared" si="4"/>
        <v>B2 carbonCroatia2010</v>
      </c>
      <c r="B319" s="60">
        <v>6</v>
      </c>
      <c r="C319" s="60" t="s">
        <v>137</v>
      </c>
      <c r="D319" s="60" t="s">
        <v>93</v>
      </c>
      <c r="E319" s="60" t="s">
        <v>94</v>
      </c>
      <c r="F319" s="60" t="s">
        <v>58</v>
      </c>
      <c r="G319" s="60">
        <v>2010</v>
      </c>
      <c r="H319" s="60">
        <v>1741.0335700000001</v>
      </c>
      <c r="I319" s="60">
        <v>207106.675273</v>
      </c>
      <c r="J319" s="60">
        <v>6296.5843124537696</v>
      </c>
      <c r="K319" s="60">
        <v>7007.5054266666702</v>
      </c>
      <c r="L319" s="60">
        <v>1920</v>
      </c>
    </row>
    <row r="320" spans="1:12">
      <c r="A320" s="61" t="str">
        <f t="shared" si="4"/>
        <v>B2 carbonCroatia2015</v>
      </c>
      <c r="B320" s="60">
        <v>6</v>
      </c>
      <c r="C320" s="60" t="s">
        <v>137</v>
      </c>
      <c r="D320" s="60" t="s">
        <v>93</v>
      </c>
      <c r="E320" s="60" t="s">
        <v>94</v>
      </c>
      <c r="F320" s="60" t="s">
        <v>58</v>
      </c>
      <c r="G320" s="60">
        <v>2015</v>
      </c>
      <c r="H320" s="60">
        <v>1737.0335459999999</v>
      </c>
      <c r="I320" s="60">
        <v>205032.47230600001</v>
      </c>
      <c r="J320" s="60">
        <v>6619.1378590111399</v>
      </c>
      <c r="K320" s="60">
        <v>7033.9784012903201</v>
      </c>
      <c r="L320" s="60">
        <v>1937</v>
      </c>
    </row>
    <row r="321" spans="1:12">
      <c r="A321" s="61" t="str">
        <f t="shared" si="4"/>
        <v>B2 carbonCroatia2020</v>
      </c>
      <c r="B321" s="60">
        <v>6</v>
      </c>
      <c r="C321" s="60" t="s">
        <v>137</v>
      </c>
      <c r="D321" s="60" t="s">
        <v>93</v>
      </c>
      <c r="E321" s="60" t="s">
        <v>94</v>
      </c>
      <c r="F321" s="60" t="s">
        <v>58</v>
      </c>
      <c r="G321" s="60">
        <v>2020</v>
      </c>
      <c r="H321" s="60">
        <v>1733.033136</v>
      </c>
      <c r="I321" s="60">
        <v>203880.08437999999</v>
      </c>
      <c r="J321" s="60">
        <v>6831.5650023997496</v>
      </c>
      <c r="K321" s="60">
        <v>7062.0432070967699</v>
      </c>
      <c r="L321" s="60">
        <v>1954</v>
      </c>
    </row>
    <row r="322" spans="1:12">
      <c r="A322" s="61" t="str">
        <f t="shared" ref="A322:A385" si="5">CONCATENATE(C322,E322,G322)</f>
        <v>B2 carbonCroatia2025</v>
      </c>
      <c r="B322" s="60">
        <v>6</v>
      </c>
      <c r="C322" s="60" t="s">
        <v>137</v>
      </c>
      <c r="D322" s="60" t="s">
        <v>93</v>
      </c>
      <c r="E322" s="60" t="s">
        <v>94</v>
      </c>
      <c r="F322" s="60" t="s">
        <v>58</v>
      </c>
      <c r="G322" s="60">
        <v>2025</v>
      </c>
      <c r="H322" s="60">
        <v>1729.0332370000001</v>
      </c>
      <c r="I322" s="60">
        <v>203460.28382099999</v>
      </c>
      <c r="J322" s="60">
        <v>6897.2872260393897</v>
      </c>
      <c r="K322" s="60">
        <v>6981.2477015053801</v>
      </c>
      <c r="L322" s="60">
        <v>1971</v>
      </c>
    </row>
    <row r="323" spans="1:12">
      <c r="A323" s="61" t="str">
        <f t="shared" si="5"/>
        <v>B2 carbonCroatia2030</v>
      </c>
      <c r="B323" s="60">
        <v>6</v>
      </c>
      <c r="C323" s="60" t="s">
        <v>137</v>
      </c>
      <c r="D323" s="60" t="s">
        <v>93</v>
      </c>
      <c r="E323" s="60" t="s">
        <v>94</v>
      </c>
      <c r="F323" s="60" t="s">
        <v>58</v>
      </c>
      <c r="G323" s="60">
        <v>2030</v>
      </c>
      <c r="H323" s="60">
        <v>1725.0332370000001</v>
      </c>
      <c r="I323" s="60">
        <v>203563.37841100001</v>
      </c>
      <c r="J323" s="60">
        <v>6943.8660155190901</v>
      </c>
      <c r="K323" s="60">
        <v>6923.2472339784999</v>
      </c>
      <c r="L323" s="60">
        <v>1988</v>
      </c>
    </row>
    <row r="324" spans="1:12">
      <c r="A324" s="61" t="str">
        <f t="shared" si="5"/>
        <v>B2 carbonHungary2005</v>
      </c>
      <c r="B324" s="60">
        <v>6</v>
      </c>
      <c r="C324" s="60" t="s">
        <v>137</v>
      </c>
      <c r="D324" s="60" t="s">
        <v>95</v>
      </c>
      <c r="E324" s="60" t="s">
        <v>96</v>
      </c>
      <c r="F324" s="60" t="s">
        <v>70</v>
      </c>
      <c r="G324" s="60">
        <v>2005</v>
      </c>
      <c r="H324" s="60">
        <v>1684.347078</v>
      </c>
      <c r="I324" s="60">
        <v>316529.22017699998</v>
      </c>
      <c r="J324" s="60">
        <v>0</v>
      </c>
      <c r="K324" s="60">
        <v>0</v>
      </c>
      <c r="L324" s="60">
        <v>1983</v>
      </c>
    </row>
    <row r="325" spans="1:12">
      <c r="A325" s="61" t="str">
        <f t="shared" si="5"/>
        <v>B2 carbonHungary2010</v>
      </c>
      <c r="B325" s="60">
        <v>6</v>
      </c>
      <c r="C325" s="60" t="s">
        <v>137</v>
      </c>
      <c r="D325" s="60" t="s">
        <v>95</v>
      </c>
      <c r="E325" s="60" t="s">
        <v>96</v>
      </c>
      <c r="F325" s="60" t="s">
        <v>70</v>
      </c>
      <c r="G325" s="60">
        <v>2010</v>
      </c>
      <c r="H325" s="60">
        <v>1726.3470050000001</v>
      </c>
      <c r="I325" s="60">
        <v>332137.05729700002</v>
      </c>
      <c r="J325" s="60">
        <v>12279.5924219484</v>
      </c>
      <c r="K325" s="60">
        <v>9158.0245891391896</v>
      </c>
      <c r="L325" s="60">
        <v>2039</v>
      </c>
    </row>
    <row r="326" spans="1:12">
      <c r="A326" s="61" t="str">
        <f t="shared" si="5"/>
        <v>B2 carbonHungary2015</v>
      </c>
      <c r="B326" s="60">
        <v>6</v>
      </c>
      <c r="C326" s="60" t="s">
        <v>137</v>
      </c>
      <c r="D326" s="60" t="s">
        <v>95</v>
      </c>
      <c r="E326" s="60" t="s">
        <v>96</v>
      </c>
      <c r="F326" s="60" t="s">
        <v>70</v>
      </c>
      <c r="G326" s="60">
        <v>2015</v>
      </c>
      <c r="H326" s="60">
        <v>1768.347027</v>
      </c>
      <c r="I326" s="60">
        <v>343272.21010600001</v>
      </c>
      <c r="J326" s="60">
        <v>12853.386808261999</v>
      </c>
      <c r="K326" s="60">
        <v>10626.3558334799</v>
      </c>
      <c r="L326" s="60">
        <v>2095</v>
      </c>
    </row>
    <row r="327" spans="1:12">
      <c r="A327" s="61" t="str">
        <f t="shared" si="5"/>
        <v>B2 carbonHungary2020</v>
      </c>
      <c r="B327" s="60">
        <v>6</v>
      </c>
      <c r="C327" s="60" t="s">
        <v>137</v>
      </c>
      <c r="D327" s="60" t="s">
        <v>95</v>
      </c>
      <c r="E327" s="60" t="s">
        <v>96</v>
      </c>
      <c r="F327" s="60" t="s">
        <v>70</v>
      </c>
      <c r="G327" s="60">
        <v>2020</v>
      </c>
      <c r="H327" s="60">
        <v>1810.3468319999999</v>
      </c>
      <c r="I327" s="60">
        <v>351660.96739000001</v>
      </c>
      <c r="J327" s="60">
        <v>13289.815690732399</v>
      </c>
      <c r="K327" s="60">
        <v>11612.063794010999</v>
      </c>
      <c r="L327" s="60">
        <v>2151</v>
      </c>
    </row>
    <row r="328" spans="1:12">
      <c r="A328" s="61" t="str">
        <f t="shared" si="5"/>
        <v>B2 carbonHungary2025</v>
      </c>
      <c r="B328" s="60">
        <v>6</v>
      </c>
      <c r="C328" s="60" t="s">
        <v>137</v>
      </c>
      <c r="D328" s="60" t="s">
        <v>95</v>
      </c>
      <c r="E328" s="60" t="s">
        <v>96</v>
      </c>
      <c r="F328" s="60" t="s">
        <v>70</v>
      </c>
      <c r="G328" s="60">
        <v>2025</v>
      </c>
      <c r="H328" s="60">
        <v>1852.3466679999999</v>
      </c>
      <c r="I328" s="60">
        <v>363828.50125600002</v>
      </c>
      <c r="J328" s="60">
        <v>13650.799567424099</v>
      </c>
      <c r="K328" s="60">
        <v>11217.2924170146</v>
      </c>
      <c r="L328" s="60">
        <v>2207</v>
      </c>
    </row>
    <row r="329" spans="1:12">
      <c r="A329" s="61" t="str">
        <f t="shared" si="5"/>
        <v>B2 carbonHungary2030</v>
      </c>
      <c r="B329" s="60">
        <v>6</v>
      </c>
      <c r="C329" s="60" t="s">
        <v>137</v>
      </c>
      <c r="D329" s="60" t="s">
        <v>95</v>
      </c>
      <c r="E329" s="60" t="s">
        <v>96</v>
      </c>
      <c r="F329" s="60" t="s">
        <v>70</v>
      </c>
      <c r="G329" s="60">
        <v>2030</v>
      </c>
      <c r="H329" s="60">
        <v>1894.346734</v>
      </c>
      <c r="I329" s="60">
        <v>376276.74035600002</v>
      </c>
      <c r="J329" s="60">
        <v>13851.4940033803</v>
      </c>
      <c r="K329" s="60">
        <v>11361.8456825092</v>
      </c>
      <c r="L329" s="60">
        <v>2263</v>
      </c>
    </row>
    <row r="330" spans="1:12">
      <c r="A330" s="61" t="str">
        <f t="shared" si="5"/>
        <v>B2 carbonIreland2005</v>
      </c>
      <c r="B330" s="60">
        <v>6</v>
      </c>
      <c r="C330" s="60" t="s">
        <v>137</v>
      </c>
      <c r="D330" s="60" t="s">
        <v>97</v>
      </c>
      <c r="E330" s="60" t="s">
        <v>98</v>
      </c>
      <c r="F330" s="60" t="s">
        <v>61</v>
      </c>
      <c r="G330" s="60">
        <v>2005</v>
      </c>
      <c r="H330" s="60">
        <v>656.28715699999998</v>
      </c>
      <c r="I330" s="60">
        <v>73694.340333</v>
      </c>
      <c r="J330" s="60">
        <v>0</v>
      </c>
      <c r="K330" s="60">
        <v>0</v>
      </c>
      <c r="L330" s="60">
        <v>669</v>
      </c>
    </row>
    <row r="331" spans="1:12">
      <c r="A331" s="61" t="str">
        <f t="shared" si="5"/>
        <v>B2 carbonIreland2010</v>
      </c>
      <c r="B331" s="60">
        <v>6</v>
      </c>
      <c r="C331" s="60" t="s">
        <v>137</v>
      </c>
      <c r="D331" s="60" t="s">
        <v>97</v>
      </c>
      <c r="E331" s="60" t="s">
        <v>98</v>
      </c>
      <c r="F331" s="60" t="s">
        <v>61</v>
      </c>
      <c r="G331" s="60">
        <v>2010</v>
      </c>
      <c r="H331" s="60">
        <v>715.14711599999998</v>
      </c>
      <c r="I331" s="60">
        <v>88715.006592000005</v>
      </c>
      <c r="J331" s="60">
        <v>5533.3909252836302</v>
      </c>
      <c r="K331" s="60">
        <v>2529.2575023204399</v>
      </c>
      <c r="L331" s="60">
        <v>729</v>
      </c>
    </row>
    <row r="332" spans="1:12">
      <c r="A332" s="61" t="str">
        <f t="shared" si="5"/>
        <v>B2 carbonIreland2015</v>
      </c>
      <c r="B332" s="60">
        <v>6</v>
      </c>
      <c r="C332" s="60" t="s">
        <v>137</v>
      </c>
      <c r="D332" s="60" t="s">
        <v>97</v>
      </c>
      <c r="E332" s="60" t="s">
        <v>98</v>
      </c>
      <c r="F332" s="60" t="s">
        <v>61</v>
      </c>
      <c r="G332" s="60">
        <v>2015</v>
      </c>
      <c r="H332" s="60">
        <v>774.00727900000004</v>
      </c>
      <c r="I332" s="60">
        <v>108709.69409</v>
      </c>
      <c r="J332" s="60">
        <v>6733.6446607795997</v>
      </c>
      <c r="K332" s="60">
        <v>2734.7071056353602</v>
      </c>
      <c r="L332" s="60">
        <v>789</v>
      </c>
    </row>
    <row r="333" spans="1:12">
      <c r="A333" s="61" t="str">
        <f t="shared" si="5"/>
        <v>B2 carbonIreland2020</v>
      </c>
      <c r="B333" s="60">
        <v>6</v>
      </c>
      <c r="C333" s="60" t="s">
        <v>137</v>
      </c>
      <c r="D333" s="60" t="s">
        <v>97</v>
      </c>
      <c r="E333" s="60" t="s">
        <v>98</v>
      </c>
      <c r="F333" s="60" t="s">
        <v>61</v>
      </c>
      <c r="G333" s="60">
        <v>2020</v>
      </c>
      <c r="H333" s="60">
        <v>832.867119</v>
      </c>
      <c r="I333" s="60">
        <v>128991.89038</v>
      </c>
      <c r="J333" s="60">
        <v>7478.8920894228204</v>
      </c>
      <c r="K333" s="60">
        <v>3422.4530415469599</v>
      </c>
      <c r="L333" s="60">
        <v>849</v>
      </c>
    </row>
    <row r="334" spans="1:12">
      <c r="A334" s="61" t="str">
        <f t="shared" si="5"/>
        <v>B2 carbonIreland2025</v>
      </c>
      <c r="B334" s="60">
        <v>6</v>
      </c>
      <c r="C334" s="60" t="s">
        <v>137</v>
      </c>
      <c r="D334" s="60" t="s">
        <v>97</v>
      </c>
      <c r="E334" s="60" t="s">
        <v>98</v>
      </c>
      <c r="F334" s="60" t="s">
        <v>61</v>
      </c>
      <c r="G334" s="60">
        <v>2025</v>
      </c>
      <c r="H334" s="60">
        <v>891.72713099999999</v>
      </c>
      <c r="I334" s="60">
        <v>152033.23559500001</v>
      </c>
      <c r="J334" s="60">
        <v>8187.1225434456401</v>
      </c>
      <c r="K334" s="60">
        <v>3578.8531933701702</v>
      </c>
      <c r="L334" s="60">
        <v>909</v>
      </c>
    </row>
    <row r="335" spans="1:12">
      <c r="A335" s="61" t="str">
        <f t="shared" si="5"/>
        <v>B2 carbonIreland2030</v>
      </c>
      <c r="B335" s="60">
        <v>6</v>
      </c>
      <c r="C335" s="60" t="s">
        <v>137</v>
      </c>
      <c r="D335" s="60" t="s">
        <v>97</v>
      </c>
      <c r="E335" s="60" t="s">
        <v>98</v>
      </c>
      <c r="F335" s="60" t="s">
        <v>61</v>
      </c>
      <c r="G335" s="60">
        <v>2030</v>
      </c>
      <c r="H335" s="60">
        <v>950.58722899999998</v>
      </c>
      <c r="I335" s="60">
        <v>172773.38574299999</v>
      </c>
      <c r="J335" s="60">
        <v>8313.8197189332695</v>
      </c>
      <c r="K335" s="60">
        <v>4165.7898945856396</v>
      </c>
      <c r="L335" s="60">
        <v>969</v>
      </c>
    </row>
    <row r="336" spans="1:12">
      <c r="A336" s="61" t="str">
        <f t="shared" si="5"/>
        <v>B2 carbonItaly2005</v>
      </c>
      <c r="B336" s="60">
        <v>6</v>
      </c>
      <c r="C336" s="60" t="s">
        <v>137</v>
      </c>
      <c r="D336" s="60" t="s">
        <v>99</v>
      </c>
      <c r="E336" s="60" t="s">
        <v>100</v>
      </c>
      <c r="F336" s="60" t="s">
        <v>86</v>
      </c>
      <c r="G336" s="60">
        <v>2005</v>
      </c>
      <c r="H336" s="60">
        <v>7741.3993700000001</v>
      </c>
      <c r="I336" s="60">
        <v>1133765.480217</v>
      </c>
      <c r="J336" s="60">
        <v>0</v>
      </c>
      <c r="K336" s="60">
        <v>0</v>
      </c>
      <c r="L336" s="60">
        <v>8759</v>
      </c>
    </row>
    <row r="337" spans="1:12">
      <c r="A337" s="61" t="str">
        <f t="shared" si="5"/>
        <v>B2 carbonItaly2010</v>
      </c>
      <c r="B337" s="60">
        <v>6</v>
      </c>
      <c r="C337" s="60" t="s">
        <v>137</v>
      </c>
      <c r="D337" s="60" t="s">
        <v>99</v>
      </c>
      <c r="E337" s="60" t="s">
        <v>100</v>
      </c>
      <c r="F337" s="60" t="s">
        <v>86</v>
      </c>
      <c r="G337" s="60">
        <v>2010</v>
      </c>
      <c r="H337" s="60">
        <v>8086.0726510000004</v>
      </c>
      <c r="I337" s="60">
        <v>1238624.1811279999</v>
      </c>
      <c r="J337" s="60">
        <v>31270.695777635399</v>
      </c>
      <c r="K337" s="60">
        <v>10298.9559452869</v>
      </c>
      <c r="L337" s="60">
        <v>9149</v>
      </c>
    </row>
    <row r="338" spans="1:12">
      <c r="A338" s="61" t="str">
        <f t="shared" si="5"/>
        <v>B2 carbonItaly2015</v>
      </c>
      <c r="B338" s="60">
        <v>6</v>
      </c>
      <c r="C338" s="60" t="s">
        <v>137</v>
      </c>
      <c r="D338" s="60" t="s">
        <v>99</v>
      </c>
      <c r="E338" s="60" t="s">
        <v>100</v>
      </c>
      <c r="F338" s="60" t="s">
        <v>86</v>
      </c>
      <c r="G338" s="60">
        <v>2015</v>
      </c>
      <c r="H338" s="60">
        <v>8430.7460150000006</v>
      </c>
      <c r="I338" s="60">
        <v>1345205.7182179999</v>
      </c>
      <c r="J338" s="60">
        <v>32126.216819795802</v>
      </c>
      <c r="K338" s="60">
        <v>10809.9096647692</v>
      </c>
      <c r="L338" s="60">
        <v>9539</v>
      </c>
    </row>
    <row r="339" spans="1:12">
      <c r="A339" s="61" t="str">
        <f t="shared" si="5"/>
        <v>B2 carbonItaly2020</v>
      </c>
      <c r="B339" s="60">
        <v>6</v>
      </c>
      <c r="C339" s="60" t="s">
        <v>137</v>
      </c>
      <c r="D339" s="60" t="s">
        <v>99</v>
      </c>
      <c r="E339" s="60" t="s">
        <v>100</v>
      </c>
      <c r="F339" s="60" t="s">
        <v>86</v>
      </c>
      <c r="G339" s="60">
        <v>2020</v>
      </c>
      <c r="H339" s="60">
        <v>8775.4187000000002</v>
      </c>
      <c r="I339" s="60">
        <v>1453701.620838</v>
      </c>
      <c r="J339" s="60">
        <v>33003.050596278401</v>
      </c>
      <c r="K339" s="60">
        <v>11303.870288597</v>
      </c>
      <c r="L339" s="60">
        <v>9929</v>
      </c>
    </row>
    <row r="340" spans="1:12">
      <c r="A340" s="61" t="str">
        <f t="shared" si="5"/>
        <v>B2 carbonItaly2025</v>
      </c>
      <c r="B340" s="60">
        <v>6</v>
      </c>
      <c r="C340" s="60" t="s">
        <v>137</v>
      </c>
      <c r="D340" s="60" t="s">
        <v>99</v>
      </c>
      <c r="E340" s="60" t="s">
        <v>100</v>
      </c>
      <c r="F340" s="60" t="s">
        <v>86</v>
      </c>
      <c r="G340" s="60">
        <v>2025</v>
      </c>
      <c r="H340" s="60">
        <v>9120.091805</v>
      </c>
      <c r="I340" s="60">
        <v>1567535.6177030001</v>
      </c>
      <c r="J340" s="60">
        <v>34630.157711254797</v>
      </c>
      <c r="K340" s="60">
        <v>11863.3588169341</v>
      </c>
      <c r="L340" s="60">
        <v>10319</v>
      </c>
    </row>
    <row r="341" spans="1:12">
      <c r="A341" s="61" t="str">
        <f t="shared" si="5"/>
        <v>B2 carbonItaly2030</v>
      </c>
      <c r="B341" s="60">
        <v>6</v>
      </c>
      <c r="C341" s="60" t="s">
        <v>137</v>
      </c>
      <c r="D341" s="60" t="s">
        <v>99</v>
      </c>
      <c r="E341" s="60" t="s">
        <v>100</v>
      </c>
      <c r="F341" s="60" t="s">
        <v>86</v>
      </c>
      <c r="G341" s="60">
        <v>2030</v>
      </c>
      <c r="H341" s="60">
        <v>9464.7642360000009</v>
      </c>
      <c r="I341" s="60">
        <v>1684750.7651160001</v>
      </c>
      <c r="J341" s="60">
        <v>36310.165400915997</v>
      </c>
      <c r="K341" s="60">
        <v>12867.136576860101</v>
      </c>
      <c r="L341" s="60">
        <v>10709</v>
      </c>
    </row>
    <row r="342" spans="1:12">
      <c r="A342" s="61" t="str">
        <f t="shared" si="5"/>
        <v>B2 carbonLithuania2005</v>
      </c>
      <c r="B342" s="60">
        <v>6</v>
      </c>
      <c r="C342" s="60" t="s">
        <v>137</v>
      </c>
      <c r="D342" s="60" t="s">
        <v>101</v>
      </c>
      <c r="E342" s="60" t="s">
        <v>102</v>
      </c>
      <c r="F342" s="60" t="s">
        <v>81</v>
      </c>
      <c r="G342" s="60">
        <v>2005</v>
      </c>
      <c r="H342" s="60">
        <v>1834.957582</v>
      </c>
      <c r="I342" s="60">
        <v>341016.43961599999</v>
      </c>
      <c r="J342" s="60">
        <v>10532.6790617888</v>
      </c>
      <c r="K342" s="60">
        <v>7973.0824807058898</v>
      </c>
      <c r="L342" s="60">
        <v>2121</v>
      </c>
    </row>
    <row r="343" spans="1:12">
      <c r="A343" s="61" t="str">
        <f t="shared" si="5"/>
        <v>B2 carbonLithuania2010</v>
      </c>
      <c r="B343" s="60">
        <v>6</v>
      </c>
      <c r="C343" s="60" t="s">
        <v>137</v>
      </c>
      <c r="D343" s="60" t="s">
        <v>101</v>
      </c>
      <c r="E343" s="60" t="s">
        <v>102</v>
      </c>
      <c r="F343" s="60" t="s">
        <v>81</v>
      </c>
      <c r="G343" s="60">
        <v>2010</v>
      </c>
      <c r="H343" s="60">
        <v>1874.9575560000001</v>
      </c>
      <c r="I343" s="60">
        <v>347258.061048</v>
      </c>
      <c r="J343" s="60">
        <v>10727.123663963101</v>
      </c>
      <c r="K343" s="60">
        <v>9478.7997423529505</v>
      </c>
      <c r="L343" s="60">
        <v>2165</v>
      </c>
    </row>
    <row r="344" spans="1:12">
      <c r="A344" s="61" t="str">
        <f t="shared" si="5"/>
        <v>B2 carbonLithuania2015</v>
      </c>
      <c r="B344" s="60">
        <v>6</v>
      </c>
      <c r="C344" s="60" t="s">
        <v>137</v>
      </c>
      <c r="D344" s="60" t="s">
        <v>101</v>
      </c>
      <c r="E344" s="60" t="s">
        <v>102</v>
      </c>
      <c r="F344" s="60" t="s">
        <v>81</v>
      </c>
      <c r="G344" s="60">
        <v>2015</v>
      </c>
      <c r="H344" s="60">
        <v>1914.9575560000001</v>
      </c>
      <c r="I344" s="60">
        <v>352998.17120300001</v>
      </c>
      <c r="J344" s="60">
        <v>11196.2095805669</v>
      </c>
      <c r="K344" s="60">
        <v>10048.1877948235</v>
      </c>
      <c r="L344" s="60">
        <v>2209</v>
      </c>
    </row>
    <row r="345" spans="1:12">
      <c r="A345" s="61" t="str">
        <f t="shared" si="5"/>
        <v>B2 carbonLithuania2020</v>
      </c>
      <c r="B345" s="60">
        <v>6</v>
      </c>
      <c r="C345" s="60" t="s">
        <v>137</v>
      </c>
      <c r="D345" s="60" t="s">
        <v>101</v>
      </c>
      <c r="E345" s="60" t="s">
        <v>102</v>
      </c>
      <c r="F345" s="60" t="s">
        <v>81</v>
      </c>
      <c r="G345" s="60">
        <v>2020</v>
      </c>
      <c r="H345" s="60">
        <v>1954.9572290000001</v>
      </c>
      <c r="I345" s="60">
        <v>361784.73783699999</v>
      </c>
      <c r="J345" s="60">
        <v>11508.277718269601</v>
      </c>
      <c r="K345" s="60">
        <v>9750.9644494117601</v>
      </c>
      <c r="L345" s="60">
        <v>2253</v>
      </c>
    </row>
    <row r="346" spans="1:12">
      <c r="A346" s="61" t="str">
        <f t="shared" si="5"/>
        <v>B2 carbonLithuania2025</v>
      </c>
      <c r="B346" s="60">
        <v>6</v>
      </c>
      <c r="C346" s="60" t="s">
        <v>137</v>
      </c>
      <c r="D346" s="60" t="s">
        <v>101</v>
      </c>
      <c r="E346" s="60" t="s">
        <v>102</v>
      </c>
      <c r="F346" s="60" t="s">
        <v>81</v>
      </c>
      <c r="G346" s="60">
        <v>2025</v>
      </c>
      <c r="H346" s="60">
        <v>1994.9571659999999</v>
      </c>
      <c r="I346" s="60">
        <v>367810.97688999999</v>
      </c>
      <c r="J346" s="60">
        <v>11577.6002543141</v>
      </c>
      <c r="K346" s="60">
        <v>10372.3527936471</v>
      </c>
      <c r="L346" s="60">
        <v>2297</v>
      </c>
    </row>
    <row r="347" spans="1:12">
      <c r="A347" s="61" t="str">
        <f t="shared" si="5"/>
        <v>B2 carbonLithuania2030</v>
      </c>
      <c r="B347" s="60">
        <v>6</v>
      </c>
      <c r="C347" s="60" t="s">
        <v>137</v>
      </c>
      <c r="D347" s="60" t="s">
        <v>101</v>
      </c>
      <c r="E347" s="60" t="s">
        <v>102</v>
      </c>
      <c r="F347" s="60" t="s">
        <v>81</v>
      </c>
      <c r="G347" s="60">
        <v>2030</v>
      </c>
      <c r="H347" s="60">
        <v>2034.9568959999999</v>
      </c>
      <c r="I347" s="60">
        <v>375259.78557499999</v>
      </c>
      <c r="J347" s="60">
        <v>11919.172267740099</v>
      </c>
      <c r="K347" s="60">
        <v>10429.4106715294</v>
      </c>
      <c r="L347" s="60">
        <v>2341</v>
      </c>
    </row>
    <row r="348" spans="1:12">
      <c r="A348" s="61" t="str">
        <f t="shared" si="5"/>
        <v>B2 carbonLuxembourg2005</v>
      </c>
      <c r="B348" s="60">
        <v>6</v>
      </c>
      <c r="C348" s="60" t="s">
        <v>137</v>
      </c>
      <c r="D348" s="60" t="s">
        <v>103</v>
      </c>
      <c r="E348" s="60" t="s">
        <v>104</v>
      </c>
      <c r="F348" s="60" t="s">
        <v>61</v>
      </c>
      <c r="G348" s="60">
        <v>2005</v>
      </c>
      <c r="H348" s="60">
        <v>86.103448999999998</v>
      </c>
      <c r="I348" s="60">
        <v>36444.461730000003</v>
      </c>
      <c r="J348" s="60">
        <v>903.54904463016101</v>
      </c>
      <c r="K348" s="60">
        <v>348.18084447152302</v>
      </c>
      <c r="L348" s="60">
        <v>86.75</v>
      </c>
    </row>
    <row r="349" spans="1:12">
      <c r="A349" s="61" t="str">
        <f t="shared" si="5"/>
        <v>B2 carbonLuxembourg2010</v>
      </c>
      <c r="B349" s="60">
        <v>6</v>
      </c>
      <c r="C349" s="60" t="s">
        <v>137</v>
      </c>
      <c r="D349" s="60" t="s">
        <v>103</v>
      </c>
      <c r="E349" s="60" t="s">
        <v>104</v>
      </c>
      <c r="F349" s="60" t="s">
        <v>61</v>
      </c>
      <c r="G349" s="60">
        <v>2010</v>
      </c>
      <c r="H349" s="60">
        <v>86.103471999999996</v>
      </c>
      <c r="I349" s="60">
        <v>39670.264915</v>
      </c>
      <c r="J349" s="60">
        <v>897.696876031334</v>
      </c>
      <c r="K349" s="60">
        <v>252.536207562979</v>
      </c>
      <c r="L349" s="60">
        <v>86.75</v>
      </c>
    </row>
    <row r="350" spans="1:12">
      <c r="A350" s="61" t="str">
        <f t="shared" si="5"/>
        <v>B2 carbonLuxembourg2015</v>
      </c>
      <c r="B350" s="60">
        <v>6</v>
      </c>
      <c r="C350" s="60" t="s">
        <v>137</v>
      </c>
      <c r="D350" s="60" t="s">
        <v>103</v>
      </c>
      <c r="E350" s="60" t="s">
        <v>104</v>
      </c>
      <c r="F350" s="60" t="s">
        <v>61</v>
      </c>
      <c r="G350" s="60">
        <v>2015</v>
      </c>
      <c r="H350" s="60">
        <v>86.103437</v>
      </c>
      <c r="I350" s="60">
        <v>43183.665054999998</v>
      </c>
      <c r="J350" s="60">
        <v>985.39233596668805</v>
      </c>
      <c r="K350" s="60">
        <v>282.71232282311098</v>
      </c>
      <c r="L350" s="60">
        <v>86.75</v>
      </c>
    </row>
    <row r="351" spans="1:12">
      <c r="A351" s="61" t="str">
        <f t="shared" si="5"/>
        <v>B2 carbonLuxembourg2020</v>
      </c>
      <c r="B351" s="60">
        <v>6</v>
      </c>
      <c r="C351" s="60" t="s">
        <v>137</v>
      </c>
      <c r="D351" s="60" t="s">
        <v>103</v>
      </c>
      <c r="E351" s="60" t="s">
        <v>104</v>
      </c>
      <c r="F351" s="60" t="s">
        <v>61</v>
      </c>
      <c r="G351" s="60">
        <v>2020</v>
      </c>
      <c r="H351" s="60">
        <v>86.103457000000006</v>
      </c>
      <c r="I351" s="60">
        <v>46940.698685000003</v>
      </c>
      <c r="J351" s="60">
        <v>1052.6250633434699</v>
      </c>
      <c r="K351" s="60">
        <v>301.21831462486301</v>
      </c>
      <c r="L351" s="60">
        <v>86.75</v>
      </c>
    </row>
    <row r="352" spans="1:12">
      <c r="A352" s="61" t="str">
        <f t="shared" si="5"/>
        <v>B2 carbonLuxembourg2025</v>
      </c>
      <c r="B352" s="60">
        <v>6</v>
      </c>
      <c r="C352" s="60" t="s">
        <v>137</v>
      </c>
      <c r="D352" s="60" t="s">
        <v>103</v>
      </c>
      <c r="E352" s="60" t="s">
        <v>104</v>
      </c>
      <c r="F352" s="60" t="s">
        <v>61</v>
      </c>
      <c r="G352" s="60">
        <v>2025</v>
      </c>
      <c r="H352" s="60">
        <v>86.103474000000006</v>
      </c>
      <c r="I352" s="60">
        <v>50529.168978000002</v>
      </c>
      <c r="J352" s="60">
        <v>1031.15374430518</v>
      </c>
      <c r="K352" s="60">
        <v>313.45969486856501</v>
      </c>
      <c r="L352" s="60">
        <v>86.75</v>
      </c>
    </row>
    <row r="353" spans="1:12">
      <c r="A353" s="61" t="str">
        <f t="shared" si="5"/>
        <v>B2 carbonLuxembourg2030</v>
      </c>
      <c r="B353" s="60">
        <v>6</v>
      </c>
      <c r="C353" s="60" t="s">
        <v>137</v>
      </c>
      <c r="D353" s="60" t="s">
        <v>103</v>
      </c>
      <c r="E353" s="60" t="s">
        <v>104</v>
      </c>
      <c r="F353" s="60" t="s">
        <v>61</v>
      </c>
      <c r="G353" s="60">
        <v>2030</v>
      </c>
      <c r="H353" s="60">
        <v>86.103466999999995</v>
      </c>
      <c r="I353" s="60">
        <v>53909.054535000003</v>
      </c>
      <c r="J353" s="60">
        <v>990.41162170370706</v>
      </c>
      <c r="K353" s="60">
        <v>314.43449383625398</v>
      </c>
      <c r="L353" s="60">
        <v>86.75</v>
      </c>
    </row>
    <row r="354" spans="1:12">
      <c r="A354" s="61" t="str">
        <f t="shared" si="5"/>
        <v>B2 carbonLatvia2005</v>
      </c>
      <c r="B354" s="60">
        <v>6</v>
      </c>
      <c r="C354" s="60" t="s">
        <v>137</v>
      </c>
      <c r="D354" s="60" t="s">
        <v>105</v>
      </c>
      <c r="E354" s="60" t="s">
        <v>106</v>
      </c>
      <c r="F354" s="60" t="s">
        <v>81</v>
      </c>
      <c r="G354" s="60">
        <v>2005</v>
      </c>
      <c r="H354" s="60">
        <v>3088.2563409999998</v>
      </c>
      <c r="I354" s="60">
        <v>633840.91015600006</v>
      </c>
      <c r="J354" s="60">
        <v>0</v>
      </c>
      <c r="K354" s="60">
        <v>0</v>
      </c>
      <c r="L354" s="60">
        <v>3297</v>
      </c>
    </row>
    <row r="355" spans="1:12">
      <c r="A355" s="61" t="str">
        <f t="shared" si="5"/>
        <v>B2 carbonLatvia2010</v>
      </c>
      <c r="B355" s="60">
        <v>6</v>
      </c>
      <c r="C355" s="60" t="s">
        <v>137</v>
      </c>
      <c r="D355" s="60" t="s">
        <v>105</v>
      </c>
      <c r="E355" s="60" t="s">
        <v>106</v>
      </c>
      <c r="F355" s="60" t="s">
        <v>81</v>
      </c>
      <c r="G355" s="60">
        <v>2010</v>
      </c>
      <c r="H355" s="60">
        <v>3137.656806</v>
      </c>
      <c r="I355" s="60">
        <v>662998.20507999999</v>
      </c>
      <c r="J355" s="60">
        <v>23729.072095769701</v>
      </c>
      <c r="K355" s="60">
        <v>17897.613460488901</v>
      </c>
      <c r="L355" s="60">
        <v>3354</v>
      </c>
    </row>
    <row r="356" spans="1:12">
      <c r="A356" s="61" t="str">
        <f t="shared" si="5"/>
        <v>B2 carbonLatvia2015</v>
      </c>
      <c r="B356" s="60">
        <v>6</v>
      </c>
      <c r="C356" s="60" t="s">
        <v>137</v>
      </c>
      <c r="D356" s="60" t="s">
        <v>105</v>
      </c>
      <c r="E356" s="60" t="s">
        <v>106</v>
      </c>
      <c r="F356" s="60" t="s">
        <v>81</v>
      </c>
      <c r="G356" s="60">
        <v>2015</v>
      </c>
      <c r="H356" s="60">
        <v>3187.0565379999998</v>
      </c>
      <c r="I356" s="60">
        <v>690577.21533299994</v>
      </c>
      <c r="J356" s="60">
        <v>23757.9490443059</v>
      </c>
      <c r="K356" s="60">
        <v>18242.146796533299</v>
      </c>
      <c r="L356" s="60">
        <v>3411</v>
      </c>
    </row>
    <row r="357" spans="1:12">
      <c r="A357" s="61" t="str">
        <f t="shared" si="5"/>
        <v>B2 carbonLatvia2020</v>
      </c>
      <c r="B357" s="60">
        <v>6</v>
      </c>
      <c r="C357" s="60" t="s">
        <v>137</v>
      </c>
      <c r="D357" s="60" t="s">
        <v>105</v>
      </c>
      <c r="E357" s="60" t="s">
        <v>106</v>
      </c>
      <c r="F357" s="60" t="s">
        <v>81</v>
      </c>
      <c r="G357" s="60">
        <v>2020</v>
      </c>
      <c r="H357" s="60">
        <v>3236.4562380000002</v>
      </c>
      <c r="I357" s="60">
        <v>725114.41601599997</v>
      </c>
      <c r="J357" s="60">
        <v>23818.310755818598</v>
      </c>
      <c r="K357" s="60">
        <v>16910.8696181333</v>
      </c>
      <c r="L357" s="60">
        <v>3468</v>
      </c>
    </row>
    <row r="358" spans="1:12">
      <c r="A358" s="61" t="str">
        <f t="shared" si="5"/>
        <v>B2 carbonLatvia2025</v>
      </c>
      <c r="B358" s="60">
        <v>6</v>
      </c>
      <c r="C358" s="60" t="s">
        <v>137</v>
      </c>
      <c r="D358" s="60" t="s">
        <v>105</v>
      </c>
      <c r="E358" s="60" t="s">
        <v>106</v>
      </c>
      <c r="F358" s="60" t="s">
        <v>81</v>
      </c>
      <c r="G358" s="60">
        <v>2025</v>
      </c>
      <c r="H358" s="60">
        <v>3285.8556389999999</v>
      </c>
      <c r="I358" s="60">
        <v>759496.97949199995</v>
      </c>
      <c r="J358" s="60">
        <v>23855.964185401899</v>
      </c>
      <c r="K358" s="60">
        <v>16979.4506348</v>
      </c>
      <c r="L358" s="60">
        <v>3525</v>
      </c>
    </row>
    <row r="359" spans="1:12">
      <c r="A359" s="61" t="str">
        <f t="shared" si="5"/>
        <v>B2 carbonLatvia2030</v>
      </c>
      <c r="B359" s="60">
        <v>6</v>
      </c>
      <c r="C359" s="60" t="s">
        <v>137</v>
      </c>
      <c r="D359" s="60" t="s">
        <v>105</v>
      </c>
      <c r="E359" s="60" t="s">
        <v>106</v>
      </c>
      <c r="F359" s="60" t="s">
        <v>81</v>
      </c>
      <c r="G359" s="60">
        <v>2030</v>
      </c>
      <c r="H359" s="60">
        <v>3335.2551659999999</v>
      </c>
      <c r="I359" s="60">
        <v>776843.80078199995</v>
      </c>
      <c r="J359" s="60">
        <v>23206.784873776302</v>
      </c>
      <c r="K359" s="60">
        <v>19737.421050933299</v>
      </c>
      <c r="L359" s="60">
        <v>3582</v>
      </c>
    </row>
    <row r="360" spans="1:12">
      <c r="A360" s="61" t="str">
        <f t="shared" si="5"/>
        <v>B2 carbonRepublic of Moldova2005</v>
      </c>
      <c r="B360" s="60">
        <v>6</v>
      </c>
      <c r="C360" s="60" t="s">
        <v>137</v>
      </c>
      <c r="D360" s="60" t="s">
        <v>107</v>
      </c>
      <c r="E360" s="60" t="s">
        <v>108</v>
      </c>
      <c r="F360" s="60" t="s">
        <v>70</v>
      </c>
      <c r="G360" s="60">
        <v>2005</v>
      </c>
      <c r="H360" s="60">
        <v>216.19300799999999</v>
      </c>
      <c r="I360" s="60">
        <v>31011.109375</v>
      </c>
      <c r="J360" s="60">
        <v>1037.01652539619</v>
      </c>
      <c r="K360" s="60">
        <v>207.92109643835599</v>
      </c>
      <c r="L360" s="60">
        <v>329</v>
      </c>
    </row>
    <row r="361" spans="1:12">
      <c r="A361" s="61" t="str">
        <f t="shared" si="5"/>
        <v>B2 carbonRepublic of Moldova2010</v>
      </c>
      <c r="B361" s="60">
        <v>6</v>
      </c>
      <c r="C361" s="60" t="s">
        <v>137</v>
      </c>
      <c r="D361" s="60" t="s">
        <v>107</v>
      </c>
      <c r="E361" s="60" t="s">
        <v>108</v>
      </c>
      <c r="F361" s="60" t="s">
        <v>70</v>
      </c>
      <c r="G361" s="60">
        <v>2010</v>
      </c>
      <c r="H361" s="60">
        <v>219.44291699999999</v>
      </c>
      <c r="I361" s="60">
        <v>32444.482422000001</v>
      </c>
      <c r="J361" s="60">
        <v>1030.9849617719301</v>
      </c>
      <c r="K361" s="60">
        <v>744.31042821917799</v>
      </c>
      <c r="L361" s="60">
        <v>332</v>
      </c>
    </row>
    <row r="362" spans="1:12">
      <c r="A362" s="61" t="str">
        <f t="shared" si="5"/>
        <v>B2 carbonRepublic of Moldova2015</v>
      </c>
      <c r="B362" s="60">
        <v>6</v>
      </c>
      <c r="C362" s="60" t="s">
        <v>137</v>
      </c>
      <c r="D362" s="60" t="s">
        <v>107</v>
      </c>
      <c r="E362" s="60" t="s">
        <v>108</v>
      </c>
      <c r="F362" s="60" t="s">
        <v>70</v>
      </c>
      <c r="G362" s="60">
        <v>2015</v>
      </c>
      <c r="H362" s="60">
        <v>222.69288599999999</v>
      </c>
      <c r="I362" s="60">
        <v>34994.546875</v>
      </c>
      <c r="J362" s="60">
        <v>1287.30075184824</v>
      </c>
      <c r="K362" s="60">
        <v>777.287915616438</v>
      </c>
      <c r="L362" s="60">
        <v>335</v>
      </c>
    </row>
    <row r="363" spans="1:12">
      <c r="A363" s="61" t="str">
        <f t="shared" si="5"/>
        <v>B2 carbonRepublic of Moldova2020</v>
      </c>
      <c r="B363" s="60">
        <v>6</v>
      </c>
      <c r="C363" s="60" t="s">
        <v>137</v>
      </c>
      <c r="D363" s="60" t="s">
        <v>107</v>
      </c>
      <c r="E363" s="60" t="s">
        <v>108</v>
      </c>
      <c r="F363" s="60" t="s">
        <v>70</v>
      </c>
      <c r="G363" s="60">
        <v>2020</v>
      </c>
      <c r="H363" s="60">
        <v>225.94305399999999</v>
      </c>
      <c r="I363" s="60">
        <v>38362.589844000002</v>
      </c>
      <c r="J363" s="60">
        <v>1471.3590761615501</v>
      </c>
      <c r="K363" s="60">
        <v>797.75043643835602</v>
      </c>
      <c r="L363" s="60">
        <v>338</v>
      </c>
    </row>
    <row r="364" spans="1:12">
      <c r="A364" s="61" t="str">
        <f t="shared" si="5"/>
        <v>B2 carbonRepublic of Moldova2025</v>
      </c>
      <c r="B364" s="60">
        <v>6</v>
      </c>
      <c r="C364" s="60" t="s">
        <v>137</v>
      </c>
      <c r="D364" s="60" t="s">
        <v>107</v>
      </c>
      <c r="E364" s="60" t="s">
        <v>108</v>
      </c>
      <c r="F364" s="60" t="s">
        <v>70</v>
      </c>
      <c r="G364" s="60">
        <v>2025</v>
      </c>
      <c r="H364" s="60">
        <v>229.19296299999999</v>
      </c>
      <c r="I364" s="60">
        <v>42476.203125</v>
      </c>
      <c r="J364" s="60">
        <v>1634.1926193561101</v>
      </c>
      <c r="K364" s="60">
        <v>811.47011972602695</v>
      </c>
      <c r="L364" s="60">
        <v>341</v>
      </c>
    </row>
    <row r="365" spans="1:12">
      <c r="A365" s="61" t="str">
        <f t="shared" si="5"/>
        <v>B2 carbonRepublic of Moldova2030</v>
      </c>
      <c r="B365" s="60">
        <v>6</v>
      </c>
      <c r="C365" s="60" t="s">
        <v>137</v>
      </c>
      <c r="D365" s="60" t="s">
        <v>107</v>
      </c>
      <c r="E365" s="60" t="s">
        <v>108</v>
      </c>
      <c r="F365" s="60" t="s">
        <v>70</v>
      </c>
      <c r="G365" s="60">
        <v>2030</v>
      </c>
      <c r="H365" s="60">
        <v>232.442947</v>
      </c>
      <c r="I365" s="60">
        <v>46734.765625</v>
      </c>
      <c r="J365" s="60">
        <v>1664.1538827781901</v>
      </c>
      <c r="K365" s="60">
        <v>812.44139780821899</v>
      </c>
      <c r="L365" s="60">
        <v>344</v>
      </c>
    </row>
    <row r="366" spans="1:12">
      <c r="A366" s="61" t="str">
        <f t="shared" si="5"/>
        <v>B2 carbonMontenegro2010</v>
      </c>
      <c r="B366" s="60">
        <v>6</v>
      </c>
      <c r="C366" s="60" t="s">
        <v>137</v>
      </c>
      <c r="D366" s="60" t="s">
        <v>109</v>
      </c>
      <c r="E366" s="60" t="s">
        <v>110</v>
      </c>
      <c r="F366" s="60" t="s">
        <v>58</v>
      </c>
      <c r="G366" s="60">
        <v>2010</v>
      </c>
      <c r="H366" s="60">
        <v>386.001983</v>
      </c>
      <c r="I366" s="60">
        <v>69327.625</v>
      </c>
      <c r="J366" s="60">
        <v>0</v>
      </c>
      <c r="K366" s="60">
        <v>0</v>
      </c>
      <c r="L366" s="60">
        <v>467</v>
      </c>
    </row>
    <row r="367" spans="1:12">
      <c r="A367" s="61" t="str">
        <f t="shared" si="5"/>
        <v>B2 carbonMontenegro2015</v>
      </c>
      <c r="B367" s="60">
        <v>6</v>
      </c>
      <c r="C367" s="60" t="s">
        <v>137</v>
      </c>
      <c r="D367" s="60" t="s">
        <v>109</v>
      </c>
      <c r="E367" s="60" t="s">
        <v>110</v>
      </c>
      <c r="F367" s="60" t="s">
        <v>58</v>
      </c>
      <c r="G367" s="60">
        <v>2015</v>
      </c>
      <c r="H367" s="60">
        <v>386.00201399999997</v>
      </c>
      <c r="I367" s="60">
        <v>72224.173829000007</v>
      </c>
      <c r="J367" s="60">
        <v>1242.3129089367501</v>
      </c>
      <c r="K367" s="60">
        <v>663.00309751810198</v>
      </c>
      <c r="L367" s="60">
        <v>467</v>
      </c>
    </row>
    <row r="368" spans="1:12">
      <c r="A368" s="61" t="str">
        <f t="shared" si="5"/>
        <v>B2 carbonMontenegro2020</v>
      </c>
      <c r="B368" s="60">
        <v>6</v>
      </c>
      <c r="C368" s="60" t="s">
        <v>137</v>
      </c>
      <c r="D368" s="60" t="s">
        <v>109</v>
      </c>
      <c r="E368" s="60" t="s">
        <v>110</v>
      </c>
      <c r="F368" s="60" t="s">
        <v>58</v>
      </c>
      <c r="G368" s="60">
        <v>2020</v>
      </c>
      <c r="H368" s="60">
        <v>386.00201399999997</v>
      </c>
      <c r="I368" s="60">
        <v>75611.542969000002</v>
      </c>
      <c r="J368" s="60">
        <v>1369.72300207066</v>
      </c>
      <c r="K368" s="60">
        <v>692.24901760549301</v>
      </c>
      <c r="L368" s="60">
        <v>467</v>
      </c>
    </row>
    <row r="369" spans="1:12">
      <c r="A369" s="61" t="str">
        <f t="shared" si="5"/>
        <v>B2 carbonMontenegro2025</v>
      </c>
      <c r="B369" s="60">
        <v>6</v>
      </c>
      <c r="C369" s="60" t="s">
        <v>137</v>
      </c>
      <c r="D369" s="60" t="s">
        <v>109</v>
      </c>
      <c r="E369" s="60" t="s">
        <v>110</v>
      </c>
      <c r="F369" s="60" t="s">
        <v>58</v>
      </c>
      <c r="G369" s="60">
        <v>2025</v>
      </c>
      <c r="H369" s="60">
        <v>386.00199900000001</v>
      </c>
      <c r="I369" s="60">
        <v>79434.929688000004</v>
      </c>
      <c r="J369" s="60">
        <v>1476.53524398384</v>
      </c>
      <c r="K369" s="60">
        <v>711.85792262172299</v>
      </c>
      <c r="L369" s="60">
        <v>467</v>
      </c>
    </row>
    <row r="370" spans="1:12">
      <c r="A370" s="61" t="str">
        <f t="shared" si="5"/>
        <v>B2 carbonMontenegro2030</v>
      </c>
      <c r="B370" s="60">
        <v>6</v>
      </c>
      <c r="C370" s="60" t="s">
        <v>137</v>
      </c>
      <c r="D370" s="60" t="s">
        <v>109</v>
      </c>
      <c r="E370" s="60" t="s">
        <v>110</v>
      </c>
      <c r="F370" s="60" t="s">
        <v>58</v>
      </c>
      <c r="G370" s="60">
        <v>2030</v>
      </c>
      <c r="H370" s="60">
        <v>386.00199900000001</v>
      </c>
      <c r="I370" s="60">
        <v>83654.3125</v>
      </c>
      <c r="J370" s="60">
        <v>1557.1248855799799</v>
      </c>
      <c r="K370" s="60">
        <v>713.24838683146095</v>
      </c>
      <c r="L370" s="60">
        <v>467</v>
      </c>
    </row>
    <row r="371" spans="1:12">
      <c r="A371" s="61" t="str">
        <f t="shared" si="5"/>
        <v>B2 carbonThe former Yugoslav Republic of Macedonia2010</v>
      </c>
      <c r="B371" s="60">
        <v>6</v>
      </c>
      <c r="C371" s="60" t="s">
        <v>137</v>
      </c>
      <c r="D371" s="60" t="s">
        <v>111</v>
      </c>
      <c r="E371" s="60" t="s">
        <v>112</v>
      </c>
      <c r="F371" s="60" t="s">
        <v>58</v>
      </c>
      <c r="G371" s="60">
        <v>2010</v>
      </c>
      <c r="H371" s="60">
        <v>804.00100699999996</v>
      </c>
      <c r="I371" s="60">
        <v>66855.868652999998</v>
      </c>
      <c r="J371" s="60">
        <v>0</v>
      </c>
      <c r="K371" s="60">
        <v>0</v>
      </c>
      <c r="L371" s="60">
        <v>998</v>
      </c>
    </row>
    <row r="372" spans="1:12">
      <c r="A372" s="61" t="str">
        <f t="shared" si="5"/>
        <v>B2 carbonThe former Yugoslav Republic of Macedonia2015</v>
      </c>
      <c r="B372" s="60">
        <v>6</v>
      </c>
      <c r="C372" s="60" t="s">
        <v>137</v>
      </c>
      <c r="D372" s="60" t="s">
        <v>111</v>
      </c>
      <c r="E372" s="60" t="s">
        <v>112</v>
      </c>
      <c r="F372" s="60" t="s">
        <v>58</v>
      </c>
      <c r="G372" s="60">
        <v>2015</v>
      </c>
      <c r="H372" s="60">
        <v>804.00096099999996</v>
      </c>
      <c r="I372" s="60">
        <v>69272.076172000001</v>
      </c>
      <c r="J372" s="60">
        <v>1896.0281107605699</v>
      </c>
      <c r="K372" s="60">
        <v>1412.7862557902599</v>
      </c>
      <c r="L372" s="60">
        <v>1021</v>
      </c>
    </row>
    <row r="373" spans="1:12">
      <c r="A373" s="61" t="str">
        <f t="shared" si="5"/>
        <v>B2 carbonThe former Yugoslav Republic of Macedonia2020</v>
      </c>
      <c r="B373" s="60">
        <v>6</v>
      </c>
      <c r="C373" s="60" t="s">
        <v>137</v>
      </c>
      <c r="D373" s="60" t="s">
        <v>111</v>
      </c>
      <c r="E373" s="60" t="s">
        <v>112</v>
      </c>
      <c r="F373" s="60" t="s">
        <v>58</v>
      </c>
      <c r="G373" s="60">
        <v>2020</v>
      </c>
      <c r="H373" s="60">
        <v>804.00107600000001</v>
      </c>
      <c r="I373" s="60">
        <v>69022.789550999994</v>
      </c>
      <c r="J373" s="60">
        <v>1412.78458039972</v>
      </c>
      <c r="K373" s="60">
        <v>1462.6419247215999</v>
      </c>
      <c r="L373" s="60">
        <v>1044</v>
      </c>
    </row>
    <row r="374" spans="1:12">
      <c r="A374" s="61" t="str">
        <f t="shared" si="5"/>
        <v>B2 carbonThe former Yugoslav Republic of Macedonia2025</v>
      </c>
      <c r="B374" s="60">
        <v>6</v>
      </c>
      <c r="C374" s="60" t="s">
        <v>137</v>
      </c>
      <c r="D374" s="60" t="s">
        <v>111</v>
      </c>
      <c r="E374" s="60" t="s">
        <v>112</v>
      </c>
      <c r="F374" s="60" t="s">
        <v>58</v>
      </c>
      <c r="G374" s="60">
        <v>2025</v>
      </c>
      <c r="H374" s="60">
        <v>804.00102200000003</v>
      </c>
      <c r="I374" s="60">
        <v>68855.649902999998</v>
      </c>
      <c r="J374" s="60">
        <v>1462.6417948364899</v>
      </c>
      <c r="K374" s="60">
        <v>1496.0695790137299</v>
      </c>
      <c r="L374" s="60">
        <v>1067</v>
      </c>
    </row>
    <row r="375" spans="1:12">
      <c r="A375" s="61" t="str">
        <f t="shared" si="5"/>
        <v>B2 carbonThe former Yugoslav Republic of Macedonia2030</v>
      </c>
      <c r="B375" s="60">
        <v>6</v>
      </c>
      <c r="C375" s="60" t="s">
        <v>137</v>
      </c>
      <c r="D375" s="60" t="s">
        <v>111</v>
      </c>
      <c r="E375" s="60" t="s">
        <v>112</v>
      </c>
      <c r="F375" s="60" t="s">
        <v>58</v>
      </c>
      <c r="G375" s="60">
        <v>2030</v>
      </c>
      <c r="H375" s="60">
        <v>804.00102200000003</v>
      </c>
      <c r="I375" s="60">
        <v>68843.791503999993</v>
      </c>
      <c r="J375" s="60">
        <v>1496.0685393771701</v>
      </c>
      <c r="K375" s="60">
        <v>1498.43994729838</v>
      </c>
      <c r="L375" s="60">
        <v>1090</v>
      </c>
    </row>
    <row r="376" spans="1:12">
      <c r="A376" s="61" t="str">
        <f t="shared" si="5"/>
        <v>B2 carbonNetherlands2005</v>
      </c>
      <c r="B376" s="60">
        <v>6</v>
      </c>
      <c r="C376" s="60" t="s">
        <v>137</v>
      </c>
      <c r="D376" s="60" t="s">
        <v>113</v>
      </c>
      <c r="E376" s="60" t="s">
        <v>114</v>
      </c>
      <c r="F376" s="60" t="s">
        <v>61</v>
      </c>
      <c r="G376" s="60">
        <v>2005</v>
      </c>
      <c r="H376" s="60">
        <v>295.18229500000001</v>
      </c>
      <c r="I376" s="60">
        <v>59919.313543999997</v>
      </c>
      <c r="J376" s="60">
        <v>0</v>
      </c>
      <c r="K376" s="60">
        <v>0</v>
      </c>
      <c r="L376" s="60">
        <v>365</v>
      </c>
    </row>
    <row r="377" spans="1:12">
      <c r="A377" s="61" t="str">
        <f t="shared" si="5"/>
        <v>B2 carbonNetherlands2010</v>
      </c>
      <c r="B377" s="60">
        <v>6</v>
      </c>
      <c r="C377" s="60" t="s">
        <v>137</v>
      </c>
      <c r="D377" s="60" t="s">
        <v>113</v>
      </c>
      <c r="E377" s="60" t="s">
        <v>114</v>
      </c>
      <c r="F377" s="60" t="s">
        <v>61</v>
      </c>
      <c r="G377" s="60">
        <v>2010</v>
      </c>
      <c r="H377" s="60">
        <v>295.18228499999998</v>
      </c>
      <c r="I377" s="60">
        <v>63362.411384999999</v>
      </c>
      <c r="J377" s="60">
        <v>2354.4369334611301</v>
      </c>
      <c r="K377" s="60">
        <v>1665.81736625904</v>
      </c>
      <c r="L377" s="60">
        <v>365</v>
      </c>
    </row>
    <row r="378" spans="1:12">
      <c r="A378" s="61" t="str">
        <f t="shared" si="5"/>
        <v>B2 carbonNetherlands2015</v>
      </c>
      <c r="B378" s="60">
        <v>6</v>
      </c>
      <c r="C378" s="60" t="s">
        <v>137</v>
      </c>
      <c r="D378" s="60" t="s">
        <v>113</v>
      </c>
      <c r="E378" s="60" t="s">
        <v>114</v>
      </c>
      <c r="F378" s="60" t="s">
        <v>61</v>
      </c>
      <c r="G378" s="60">
        <v>2015</v>
      </c>
      <c r="H378" s="60">
        <v>295.18228800000003</v>
      </c>
      <c r="I378" s="60">
        <v>67645.913130000001</v>
      </c>
      <c r="J378" s="60">
        <v>2518.9343549725199</v>
      </c>
      <c r="K378" s="60">
        <v>1662.23396480422</v>
      </c>
      <c r="L378" s="60">
        <v>365</v>
      </c>
    </row>
    <row r="379" spans="1:12">
      <c r="A379" s="61" t="str">
        <f t="shared" si="5"/>
        <v>B2 carbonNetherlands2020</v>
      </c>
      <c r="B379" s="60">
        <v>6</v>
      </c>
      <c r="C379" s="60" t="s">
        <v>137</v>
      </c>
      <c r="D379" s="60" t="s">
        <v>113</v>
      </c>
      <c r="E379" s="60" t="s">
        <v>114</v>
      </c>
      <c r="F379" s="60" t="s">
        <v>61</v>
      </c>
      <c r="G379" s="60">
        <v>2020</v>
      </c>
      <c r="H379" s="60">
        <v>295.182301</v>
      </c>
      <c r="I379" s="60">
        <v>72814.657768999998</v>
      </c>
      <c r="J379" s="60">
        <v>2605.8164519619399</v>
      </c>
      <c r="K379" s="60">
        <v>1572.0674451054199</v>
      </c>
      <c r="L379" s="60">
        <v>365</v>
      </c>
    </row>
    <row r="380" spans="1:12">
      <c r="A380" s="61" t="str">
        <f t="shared" si="5"/>
        <v>B2 carbonNetherlands2025</v>
      </c>
      <c r="B380" s="60">
        <v>6</v>
      </c>
      <c r="C380" s="60" t="s">
        <v>137</v>
      </c>
      <c r="D380" s="60" t="s">
        <v>113</v>
      </c>
      <c r="E380" s="60" t="s">
        <v>114</v>
      </c>
      <c r="F380" s="60" t="s">
        <v>61</v>
      </c>
      <c r="G380" s="60">
        <v>2025</v>
      </c>
      <c r="H380" s="60">
        <v>295.18231200000002</v>
      </c>
      <c r="I380" s="60">
        <v>78480.077157000007</v>
      </c>
      <c r="J380" s="60">
        <v>2701.8525020853299</v>
      </c>
      <c r="K380" s="60">
        <v>1568.7685936054199</v>
      </c>
      <c r="L380" s="60">
        <v>365</v>
      </c>
    </row>
    <row r="381" spans="1:12">
      <c r="A381" s="61" t="str">
        <f t="shared" si="5"/>
        <v>B2 carbonNetherlands2030</v>
      </c>
      <c r="B381" s="60">
        <v>6</v>
      </c>
      <c r="C381" s="60" t="s">
        <v>137</v>
      </c>
      <c r="D381" s="60" t="s">
        <v>113</v>
      </c>
      <c r="E381" s="60" t="s">
        <v>114</v>
      </c>
      <c r="F381" s="60" t="s">
        <v>61</v>
      </c>
      <c r="G381" s="60">
        <v>2030</v>
      </c>
      <c r="H381" s="60">
        <v>295.18225200000001</v>
      </c>
      <c r="I381" s="60">
        <v>84029.579370000007</v>
      </c>
      <c r="J381" s="60">
        <v>2781.8839469290401</v>
      </c>
      <c r="K381" s="60">
        <v>1671.9834817349399</v>
      </c>
      <c r="L381" s="60">
        <v>365</v>
      </c>
    </row>
    <row r="382" spans="1:12">
      <c r="A382" s="61" t="str">
        <f t="shared" si="5"/>
        <v>B2 carbonNorway2005</v>
      </c>
      <c r="B382" s="60">
        <v>6</v>
      </c>
      <c r="C382" s="60" t="s">
        <v>137</v>
      </c>
      <c r="D382" s="60" t="s">
        <v>115</v>
      </c>
      <c r="E382" s="60" t="s">
        <v>116</v>
      </c>
      <c r="F382" s="60" t="s">
        <v>81</v>
      </c>
      <c r="G382" s="60">
        <v>2005</v>
      </c>
      <c r="H382" s="60">
        <v>6499.2275540000001</v>
      </c>
      <c r="I382" s="60">
        <v>822962.06648899999</v>
      </c>
      <c r="J382" s="60">
        <v>24321.1552461805</v>
      </c>
      <c r="K382" s="60">
        <v>10627.5602600851</v>
      </c>
      <c r="L382" s="60">
        <v>9387</v>
      </c>
    </row>
    <row r="383" spans="1:12">
      <c r="A383" s="61" t="str">
        <f t="shared" si="5"/>
        <v>B2 carbonNorway2010</v>
      </c>
      <c r="B383" s="60">
        <v>6</v>
      </c>
      <c r="C383" s="60" t="s">
        <v>137</v>
      </c>
      <c r="D383" s="60" t="s">
        <v>115</v>
      </c>
      <c r="E383" s="60" t="s">
        <v>116</v>
      </c>
      <c r="F383" s="60" t="s">
        <v>81</v>
      </c>
      <c r="G383" s="60">
        <v>2010</v>
      </c>
      <c r="H383" s="60">
        <v>6479.2274390000002</v>
      </c>
      <c r="I383" s="60">
        <v>878440.48926299997</v>
      </c>
      <c r="J383" s="60">
        <v>25043.567331314101</v>
      </c>
      <c r="K383" s="60">
        <v>13947.8825648369</v>
      </c>
      <c r="L383" s="60">
        <v>9473</v>
      </c>
    </row>
    <row r="384" spans="1:12">
      <c r="A384" s="61" t="str">
        <f t="shared" si="5"/>
        <v>B2 carbonNorway2015</v>
      </c>
      <c r="B384" s="60">
        <v>6</v>
      </c>
      <c r="C384" s="60" t="s">
        <v>137</v>
      </c>
      <c r="D384" s="60" t="s">
        <v>115</v>
      </c>
      <c r="E384" s="60" t="s">
        <v>116</v>
      </c>
      <c r="F384" s="60" t="s">
        <v>81</v>
      </c>
      <c r="G384" s="60">
        <v>2015</v>
      </c>
      <c r="H384" s="60">
        <v>6459.2280270000001</v>
      </c>
      <c r="I384" s="60">
        <v>936451.47045999998</v>
      </c>
      <c r="J384" s="60">
        <v>26709.4457523159</v>
      </c>
      <c r="K384" s="60">
        <v>15107.249145158399</v>
      </c>
      <c r="L384" s="60">
        <v>9559</v>
      </c>
    </row>
    <row r="385" spans="1:12">
      <c r="A385" s="61" t="str">
        <f t="shared" si="5"/>
        <v>B2 carbonNorway2020</v>
      </c>
      <c r="B385" s="60">
        <v>6</v>
      </c>
      <c r="C385" s="60" t="s">
        <v>137</v>
      </c>
      <c r="D385" s="60" t="s">
        <v>115</v>
      </c>
      <c r="E385" s="60" t="s">
        <v>116</v>
      </c>
      <c r="F385" s="60" t="s">
        <v>81</v>
      </c>
      <c r="G385" s="60">
        <v>2020</v>
      </c>
      <c r="H385" s="60">
        <v>6439.2274070000003</v>
      </c>
      <c r="I385" s="60">
        <v>987046.75699499995</v>
      </c>
      <c r="J385" s="60">
        <v>27760.957843182801</v>
      </c>
      <c r="K385" s="60">
        <v>17641.900280936199</v>
      </c>
      <c r="L385" s="60">
        <v>9645</v>
      </c>
    </row>
    <row r="386" spans="1:12">
      <c r="A386" s="61" t="str">
        <f t="shared" ref="A386:A449" si="6">CONCATENATE(C386,E386,G386)</f>
        <v>B2 carbonNorway2025</v>
      </c>
      <c r="B386" s="60">
        <v>6</v>
      </c>
      <c r="C386" s="60" t="s">
        <v>137</v>
      </c>
      <c r="D386" s="60" t="s">
        <v>115</v>
      </c>
      <c r="E386" s="60" t="s">
        <v>116</v>
      </c>
      <c r="F386" s="60" t="s">
        <v>81</v>
      </c>
      <c r="G386" s="60">
        <v>2025</v>
      </c>
      <c r="H386" s="60">
        <v>6419.2271229999997</v>
      </c>
      <c r="I386" s="60">
        <v>1032086.651421</v>
      </c>
      <c r="J386" s="60">
        <v>29327.557650579201</v>
      </c>
      <c r="K386" s="60">
        <v>20319.578630713899</v>
      </c>
      <c r="L386" s="60">
        <v>9731</v>
      </c>
    </row>
    <row r="387" spans="1:12">
      <c r="A387" s="61" t="str">
        <f t="shared" si="6"/>
        <v>B2 carbonNorway2030</v>
      </c>
      <c r="B387" s="60">
        <v>6</v>
      </c>
      <c r="C387" s="60" t="s">
        <v>137</v>
      </c>
      <c r="D387" s="60" t="s">
        <v>115</v>
      </c>
      <c r="E387" s="60" t="s">
        <v>116</v>
      </c>
      <c r="F387" s="60" t="s">
        <v>81</v>
      </c>
      <c r="G387" s="60">
        <v>2030</v>
      </c>
      <c r="H387" s="60">
        <v>6399.22732</v>
      </c>
      <c r="I387" s="60">
        <v>1070036.142852</v>
      </c>
      <c r="J387" s="60">
        <v>30978.661823418901</v>
      </c>
      <c r="K387" s="60">
        <v>23388.7636099669</v>
      </c>
      <c r="L387" s="60">
        <v>9817</v>
      </c>
    </row>
    <row r="388" spans="1:12">
      <c r="A388" s="61" t="str">
        <f t="shared" si="6"/>
        <v>B2 carbonPoland2005</v>
      </c>
      <c r="B388" s="60">
        <v>6</v>
      </c>
      <c r="C388" s="60" t="s">
        <v>137</v>
      </c>
      <c r="D388" s="60" t="s">
        <v>117</v>
      </c>
      <c r="E388" s="60" t="s">
        <v>118</v>
      </c>
      <c r="F388" s="60" t="s">
        <v>70</v>
      </c>
      <c r="G388" s="60">
        <v>2005</v>
      </c>
      <c r="H388" s="60">
        <v>8417.0081829999999</v>
      </c>
      <c r="I388" s="60">
        <v>1954923.0340509999</v>
      </c>
      <c r="J388" s="60">
        <v>63920.768600446398</v>
      </c>
      <c r="K388" s="60">
        <v>39272.444900897899</v>
      </c>
      <c r="L388" s="60">
        <v>9200</v>
      </c>
    </row>
    <row r="389" spans="1:12">
      <c r="A389" s="61" t="str">
        <f t="shared" si="6"/>
        <v>B2 carbonPoland2010</v>
      </c>
      <c r="B389" s="60">
        <v>6</v>
      </c>
      <c r="C389" s="60" t="s">
        <v>137</v>
      </c>
      <c r="D389" s="60" t="s">
        <v>117</v>
      </c>
      <c r="E389" s="60" t="s">
        <v>118</v>
      </c>
      <c r="F389" s="60" t="s">
        <v>70</v>
      </c>
      <c r="G389" s="60">
        <v>2010</v>
      </c>
      <c r="H389" s="60">
        <v>8532.0079769999993</v>
      </c>
      <c r="I389" s="60">
        <v>2023315.3136690001</v>
      </c>
      <c r="J389" s="60">
        <v>67819.786368242902</v>
      </c>
      <c r="K389" s="60">
        <v>54141.330239764298</v>
      </c>
      <c r="L389" s="60">
        <v>9319</v>
      </c>
    </row>
    <row r="390" spans="1:12">
      <c r="A390" s="61" t="str">
        <f t="shared" si="6"/>
        <v>B2 carbonPoland2015</v>
      </c>
      <c r="B390" s="60">
        <v>6</v>
      </c>
      <c r="C390" s="60" t="s">
        <v>137</v>
      </c>
      <c r="D390" s="60" t="s">
        <v>117</v>
      </c>
      <c r="E390" s="60" t="s">
        <v>118</v>
      </c>
      <c r="F390" s="60" t="s">
        <v>70</v>
      </c>
      <c r="G390" s="60">
        <v>2015</v>
      </c>
      <c r="H390" s="60">
        <v>8647.0072980000004</v>
      </c>
      <c r="I390" s="60">
        <v>2072876.128704</v>
      </c>
      <c r="J390" s="60">
        <v>69494.089245807205</v>
      </c>
      <c r="K390" s="60">
        <v>59581.925407688002</v>
      </c>
      <c r="L390" s="60">
        <v>9438</v>
      </c>
    </row>
    <row r="391" spans="1:12">
      <c r="A391" s="61" t="str">
        <f t="shared" si="6"/>
        <v>B2 carbonPoland2020</v>
      </c>
      <c r="B391" s="60">
        <v>6</v>
      </c>
      <c r="C391" s="60" t="s">
        <v>137</v>
      </c>
      <c r="D391" s="60" t="s">
        <v>117</v>
      </c>
      <c r="E391" s="60" t="s">
        <v>118</v>
      </c>
      <c r="F391" s="60" t="s">
        <v>70</v>
      </c>
      <c r="G391" s="60">
        <v>2020</v>
      </c>
      <c r="H391" s="60">
        <v>8762.0079910000004</v>
      </c>
      <c r="I391" s="60">
        <v>2135582.730738</v>
      </c>
      <c r="J391" s="60">
        <v>69857.8259495128</v>
      </c>
      <c r="K391" s="60">
        <v>57316.506713378199</v>
      </c>
      <c r="L391" s="60">
        <v>9557</v>
      </c>
    </row>
    <row r="392" spans="1:12">
      <c r="A392" s="61" t="str">
        <f t="shared" si="6"/>
        <v>B2 carbonPoland2025</v>
      </c>
      <c r="B392" s="60">
        <v>6</v>
      </c>
      <c r="C392" s="60" t="s">
        <v>137</v>
      </c>
      <c r="D392" s="60" t="s">
        <v>117</v>
      </c>
      <c r="E392" s="60" t="s">
        <v>118</v>
      </c>
      <c r="F392" s="60" t="s">
        <v>70</v>
      </c>
      <c r="G392" s="60">
        <v>2025</v>
      </c>
      <c r="H392" s="60">
        <v>8877.0082459999994</v>
      </c>
      <c r="I392" s="60">
        <v>2206446.8766390001</v>
      </c>
      <c r="J392" s="60">
        <v>71192.049236763298</v>
      </c>
      <c r="K392" s="60">
        <v>57019.220648192997</v>
      </c>
      <c r="L392" s="60">
        <v>9676</v>
      </c>
    </row>
    <row r="393" spans="1:12">
      <c r="A393" s="61" t="str">
        <f t="shared" si="6"/>
        <v>B2 carbonPoland2030</v>
      </c>
      <c r="B393" s="60">
        <v>6</v>
      </c>
      <c r="C393" s="60" t="s">
        <v>137</v>
      </c>
      <c r="D393" s="60" t="s">
        <v>117</v>
      </c>
      <c r="E393" s="60" t="s">
        <v>118</v>
      </c>
      <c r="F393" s="60" t="s">
        <v>70</v>
      </c>
      <c r="G393" s="60">
        <v>2030</v>
      </c>
      <c r="H393" s="60">
        <v>8992.0073209999991</v>
      </c>
      <c r="I393" s="60">
        <v>2289586.9002689999</v>
      </c>
      <c r="J393" s="60">
        <v>72314.546526315404</v>
      </c>
      <c r="K393" s="60">
        <v>55686.542669034803</v>
      </c>
      <c r="L393" s="60">
        <v>9795</v>
      </c>
    </row>
    <row r="394" spans="1:12">
      <c r="A394" s="61" t="str">
        <f t="shared" si="6"/>
        <v>B2 carbonPortugal2005</v>
      </c>
      <c r="B394" s="60">
        <v>6</v>
      </c>
      <c r="C394" s="60" t="s">
        <v>137</v>
      </c>
      <c r="D394" s="60" t="s">
        <v>119</v>
      </c>
      <c r="E394" s="60" t="s">
        <v>120</v>
      </c>
      <c r="F394" s="60" t="s">
        <v>86</v>
      </c>
      <c r="G394" s="60">
        <v>2005</v>
      </c>
      <c r="H394" s="60">
        <v>1801.9219049999999</v>
      </c>
      <c r="I394" s="60">
        <v>148704.217286</v>
      </c>
      <c r="J394" s="60">
        <v>11783.6022762459</v>
      </c>
      <c r="K394" s="60">
        <v>6950.81260294392</v>
      </c>
      <c r="L394" s="60">
        <v>3437</v>
      </c>
    </row>
    <row r="395" spans="1:12">
      <c r="A395" s="61" t="str">
        <f t="shared" si="6"/>
        <v>B2 carbonPortugal2010</v>
      </c>
      <c r="B395" s="60">
        <v>6</v>
      </c>
      <c r="C395" s="60" t="s">
        <v>137</v>
      </c>
      <c r="D395" s="60" t="s">
        <v>119</v>
      </c>
      <c r="E395" s="60" t="s">
        <v>120</v>
      </c>
      <c r="F395" s="60" t="s">
        <v>86</v>
      </c>
      <c r="G395" s="60">
        <v>2010</v>
      </c>
      <c r="H395" s="60">
        <v>1821.92157</v>
      </c>
      <c r="I395" s="60">
        <v>164868.51025399999</v>
      </c>
      <c r="J395" s="60">
        <v>12146.3494991766</v>
      </c>
      <c r="K395" s="60">
        <v>8913.4906474993404</v>
      </c>
      <c r="L395" s="60">
        <v>3456</v>
      </c>
    </row>
    <row r="396" spans="1:12">
      <c r="A396" s="61" t="str">
        <f t="shared" si="6"/>
        <v>B2 carbonPortugal2015</v>
      </c>
      <c r="B396" s="60">
        <v>6</v>
      </c>
      <c r="C396" s="60" t="s">
        <v>137</v>
      </c>
      <c r="D396" s="60" t="s">
        <v>119</v>
      </c>
      <c r="E396" s="60" t="s">
        <v>120</v>
      </c>
      <c r="F396" s="60" t="s">
        <v>86</v>
      </c>
      <c r="G396" s="60">
        <v>2015</v>
      </c>
      <c r="H396" s="60">
        <v>1841.921662</v>
      </c>
      <c r="I396" s="60">
        <v>178385.29980499999</v>
      </c>
      <c r="J396" s="60">
        <v>11769.279999242701</v>
      </c>
      <c r="K396" s="60">
        <v>9065.9214400663695</v>
      </c>
      <c r="L396" s="60">
        <v>3475</v>
      </c>
    </row>
    <row r="397" spans="1:12">
      <c r="A397" s="61" t="str">
        <f t="shared" si="6"/>
        <v>B2 carbonPortugal2020</v>
      </c>
      <c r="B397" s="60">
        <v>6</v>
      </c>
      <c r="C397" s="60" t="s">
        <v>137</v>
      </c>
      <c r="D397" s="60" t="s">
        <v>119</v>
      </c>
      <c r="E397" s="60" t="s">
        <v>120</v>
      </c>
      <c r="F397" s="60" t="s">
        <v>86</v>
      </c>
      <c r="G397" s="60">
        <v>2020</v>
      </c>
      <c r="H397" s="60">
        <v>1861.921509</v>
      </c>
      <c r="I397" s="60">
        <v>194050.99316499999</v>
      </c>
      <c r="J397" s="60">
        <v>11742.239587865</v>
      </c>
      <c r="K397" s="60">
        <v>8609.1011416374604</v>
      </c>
      <c r="L397" s="60">
        <v>3494</v>
      </c>
    </row>
    <row r="398" spans="1:12">
      <c r="A398" s="61" t="str">
        <f t="shared" si="6"/>
        <v>B2 carbonPortugal2025</v>
      </c>
      <c r="B398" s="60">
        <v>6</v>
      </c>
      <c r="C398" s="60" t="s">
        <v>137</v>
      </c>
      <c r="D398" s="60" t="s">
        <v>119</v>
      </c>
      <c r="E398" s="60" t="s">
        <v>120</v>
      </c>
      <c r="F398" s="60" t="s">
        <v>86</v>
      </c>
      <c r="G398" s="60">
        <v>2025</v>
      </c>
      <c r="H398" s="60">
        <v>1881.921906</v>
      </c>
      <c r="I398" s="60">
        <v>211566.41406400001</v>
      </c>
      <c r="J398" s="60">
        <v>11881.877402406901</v>
      </c>
      <c r="K398" s="60">
        <v>8378.7935571446906</v>
      </c>
      <c r="L398" s="60">
        <v>3513</v>
      </c>
    </row>
    <row r="399" spans="1:12">
      <c r="A399" s="61" t="str">
        <f t="shared" si="6"/>
        <v>B2 carbonPortugal2030</v>
      </c>
      <c r="B399" s="60">
        <v>6</v>
      </c>
      <c r="C399" s="60" t="s">
        <v>137</v>
      </c>
      <c r="D399" s="60" t="s">
        <v>119</v>
      </c>
      <c r="E399" s="60" t="s">
        <v>120</v>
      </c>
      <c r="F399" s="60" t="s">
        <v>86</v>
      </c>
      <c r="G399" s="60">
        <v>2030</v>
      </c>
      <c r="H399" s="60">
        <v>1901.9214480000001</v>
      </c>
      <c r="I399" s="60">
        <v>224722.35839800001</v>
      </c>
      <c r="J399" s="60">
        <v>11940.6535718664</v>
      </c>
      <c r="K399" s="60">
        <v>9309.46430856999</v>
      </c>
      <c r="L399" s="60">
        <v>3532</v>
      </c>
    </row>
    <row r="400" spans="1:12">
      <c r="A400" s="61" t="str">
        <f t="shared" si="6"/>
        <v>B2 carbonRomania2005</v>
      </c>
      <c r="B400" s="60">
        <v>6</v>
      </c>
      <c r="C400" s="60" t="s">
        <v>137</v>
      </c>
      <c r="D400" s="60" t="s">
        <v>121</v>
      </c>
      <c r="E400" s="60" t="s">
        <v>122</v>
      </c>
      <c r="F400" s="60" t="s">
        <v>70</v>
      </c>
      <c r="G400" s="60">
        <v>2005</v>
      </c>
      <c r="H400" s="60">
        <v>5053.6226200000001</v>
      </c>
      <c r="I400" s="60">
        <v>1442301.348636</v>
      </c>
      <c r="J400" s="60">
        <v>39044.540445939201</v>
      </c>
      <c r="K400" s="60">
        <v>19330.064440673599</v>
      </c>
      <c r="L400" s="60">
        <v>6391</v>
      </c>
    </row>
    <row r="401" spans="1:12">
      <c r="A401" s="61" t="str">
        <f t="shared" si="6"/>
        <v>B2 carbonRomania2010</v>
      </c>
      <c r="B401" s="60">
        <v>6</v>
      </c>
      <c r="C401" s="60" t="s">
        <v>137</v>
      </c>
      <c r="D401" s="60" t="s">
        <v>121</v>
      </c>
      <c r="E401" s="60" t="s">
        <v>122</v>
      </c>
      <c r="F401" s="60" t="s">
        <v>70</v>
      </c>
      <c r="G401" s="60">
        <v>2010</v>
      </c>
      <c r="H401" s="60">
        <v>5197.6223380000001</v>
      </c>
      <c r="I401" s="60">
        <v>1530597.8242200001</v>
      </c>
      <c r="J401" s="60">
        <v>41018.6400168541</v>
      </c>
      <c r="K401" s="60">
        <v>23359.3438166128</v>
      </c>
      <c r="L401" s="60">
        <v>6573</v>
      </c>
    </row>
    <row r="402" spans="1:12">
      <c r="A402" s="61" t="str">
        <f t="shared" si="6"/>
        <v>B2 carbonRomania2015</v>
      </c>
      <c r="B402" s="60">
        <v>6</v>
      </c>
      <c r="C402" s="60" t="s">
        <v>137</v>
      </c>
      <c r="D402" s="60" t="s">
        <v>121</v>
      </c>
      <c r="E402" s="60" t="s">
        <v>122</v>
      </c>
      <c r="F402" s="60" t="s">
        <v>70</v>
      </c>
      <c r="G402" s="60">
        <v>2015</v>
      </c>
      <c r="H402" s="60">
        <v>5341.62201</v>
      </c>
      <c r="I402" s="60">
        <v>1608206.4946320001</v>
      </c>
      <c r="J402" s="60">
        <v>43964.0593535597</v>
      </c>
      <c r="K402" s="60">
        <v>28442.324488253002</v>
      </c>
      <c r="L402" s="60">
        <v>6755</v>
      </c>
    </row>
    <row r="403" spans="1:12">
      <c r="A403" s="61" t="str">
        <f t="shared" si="6"/>
        <v>B2 carbonRomania2020</v>
      </c>
      <c r="B403" s="60">
        <v>6</v>
      </c>
      <c r="C403" s="60" t="s">
        <v>137</v>
      </c>
      <c r="D403" s="60" t="s">
        <v>121</v>
      </c>
      <c r="E403" s="60" t="s">
        <v>122</v>
      </c>
      <c r="F403" s="60" t="s">
        <v>70</v>
      </c>
      <c r="G403" s="60">
        <v>2020</v>
      </c>
      <c r="H403" s="60">
        <v>5485.6225359999999</v>
      </c>
      <c r="I403" s="60">
        <v>1673512.625487</v>
      </c>
      <c r="J403" s="60">
        <v>46079.553876173602</v>
      </c>
      <c r="K403" s="60">
        <v>33018.327501870197</v>
      </c>
      <c r="L403" s="60">
        <v>6937</v>
      </c>
    </row>
    <row r="404" spans="1:12">
      <c r="A404" s="61" t="str">
        <f t="shared" si="6"/>
        <v>B2 carbonRomania2025</v>
      </c>
      <c r="B404" s="60">
        <v>6</v>
      </c>
      <c r="C404" s="60" t="s">
        <v>137</v>
      </c>
      <c r="D404" s="60" t="s">
        <v>121</v>
      </c>
      <c r="E404" s="60" t="s">
        <v>122</v>
      </c>
      <c r="F404" s="60" t="s">
        <v>70</v>
      </c>
      <c r="G404" s="60">
        <v>2025</v>
      </c>
      <c r="H404" s="60">
        <v>5629.6224949999996</v>
      </c>
      <c r="I404" s="60">
        <v>1746289.0385749999</v>
      </c>
      <c r="J404" s="60">
        <v>47554.761259389998</v>
      </c>
      <c r="K404" s="60">
        <v>32999.478812568501</v>
      </c>
      <c r="L404" s="60">
        <v>7119</v>
      </c>
    </row>
    <row r="405" spans="1:12">
      <c r="A405" s="61" t="str">
        <f t="shared" si="6"/>
        <v>B2 carbonRomania2030</v>
      </c>
      <c r="B405" s="60">
        <v>6</v>
      </c>
      <c r="C405" s="60" t="s">
        <v>137</v>
      </c>
      <c r="D405" s="60" t="s">
        <v>121</v>
      </c>
      <c r="E405" s="60" t="s">
        <v>122</v>
      </c>
      <c r="F405" s="60" t="s">
        <v>70</v>
      </c>
      <c r="G405" s="60">
        <v>2030</v>
      </c>
      <c r="H405" s="60">
        <v>5773.6222150000003</v>
      </c>
      <c r="I405" s="60">
        <v>1823019.2387709999</v>
      </c>
      <c r="J405" s="60">
        <v>47957.634113196596</v>
      </c>
      <c r="K405" s="60">
        <v>32611.593800328599</v>
      </c>
      <c r="L405" s="60">
        <v>7301</v>
      </c>
    </row>
    <row r="406" spans="1:12">
      <c r="A406" s="61" t="str">
        <f t="shared" si="6"/>
        <v>B2 carbonSerbia2005</v>
      </c>
      <c r="B406" s="60">
        <v>6</v>
      </c>
      <c r="C406" s="60" t="s">
        <v>137</v>
      </c>
      <c r="D406" s="60" t="s">
        <v>123</v>
      </c>
      <c r="E406" s="60" t="s">
        <v>124</v>
      </c>
      <c r="F406" s="60" t="s">
        <v>58</v>
      </c>
      <c r="G406" s="60">
        <v>2005</v>
      </c>
      <c r="H406" s="60">
        <v>1534.0129509999999</v>
      </c>
      <c r="I406" s="60">
        <v>263920.98681700003</v>
      </c>
      <c r="J406" s="60">
        <v>0</v>
      </c>
      <c r="K406" s="60">
        <v>0</v>
      </c>
      <c r="L406" s="60">
        <v>1812.5</v>
      </c>
    </row>
    <row r="407" spans="1:12">
      <c r="A407" s="61" t="str">
        <f t="shared" si="6"/>
        <v>B2 carbonSerbia2010</v>
      </c>
      <c r="B407" s="60">
        <v>6</v>
      </c>
      <c r="C407" s="60" t="s">
        <v>137</v>
      </c>
      <c r="D407" s="60" t="s">
        <v>123</v>
      </c>
      <c r="E407" s="60" t="s">
        <v>124</v>
      </c>
      <c r="F407" s="60" t="s">
        <v>58</v>
      </c>
      <c r="G407" s="60">
        <v>2010</v>
      </c>
      <c r="H407" s="60">
        <v>1534.012952</v>
      </c>
      <c r="I407" s="60">
        <v>271414.45117299998</v>
      </c>
      <c r="J407" s="60">
        <v>6370.3502683406095</v>
      </c>
      <c r="K407" s="60">
        <v>4871.6574366541799</v>
      </c>
      <c r="L407" s="60">
        <v>1803</v>
      </c>
    </row>
    <row r="408" spans="1:12">
      <c r="A408" s="61" t="str">
        <f t="shared" si="6"/>
        <v>B2 carbonSerbia2015</v>
      </c>
      <c r="B408" s="60">
        <v>6</v>
      </c>
      <c r="C408" s="60" t="s">
        <v>137</v>
      </c>
      <c r="D408" s="60" t="s">
        <v>123</v>
      </c>
      <c r="E408" s="60" t="s">
        <v>124</v>
      </c>
      <c r="F408" s="60" t="s">
        <v>58</v>
      </c>
      <c r="G408" s="60">
        <v>2015</v>
      </c>
      <c r="H408" s="60">
        <v>1534.012792</v>
      </c>
      <c r="I408" s="60">
        <v>279763.12793000002</v>
      </c>
      <c r="J408" s="60">
        <v>6913.2272248100098</v>
      </c>
      <c r="K408" s="60">
        <v>5243.4918434032497</v>
      </c>
      <c r="L408" s="60">
        <v>1793.5</v>
      </c>
    </row>
    <row r="409" spans="1:12">
      <c r="A409" s="61" t="str">
        <f t="shared" si="6"/>
        <v>B2 carbonSerbia2020</v>
      </c>
      <c r="B409" s="60">
        <v>6</v>
      </c>
      <c r="C409" s="60" t="s">
        <v>137</v>
      </c>
      <c r="D409" s="60" t="s">
        <v>123</v>
      </c>
      <c r="E409" s="60" t="s">
        <v>124</v>
      </c>
      <c r="F409" s="60" t="s">
        <v>58</v>
      </c>
      <c r="G409" s="60">
        <v>2020</v>
      </c>
      <c r="H409" s="60">
        <v>1534.0127829999999</v>
      </c>
      <c r="I409" s="60">
        <v>294896.32617199997</v>
      </c>
      <c r="J409" s="60">
        <v>7318.1663816963201</v>
      </c>
      <c r="K409" s="60">
        <v>4291.5263605867704</v>
      </c>
      <c r="L409" s="60">
        <v>1784</v>
      </c>
    </row>
    <row r="410" spans="1:12">
      <c r="A410" s="61" t="str">
        <f t="shared" si="6"/>
        <v>B2 carbonSerbia2025</v>
      </c>
      <c r="B410" s="60">
        <v>6</v>
      </c>
      <c r="C410" s="60" t="s">
        <v>137</v>
      </c>
      <c r="D410" s="60" t="s">
        <v>123</v>
      </c>
      <c r="E410" s="60" t="s">
        <v>124</v>
      </c>
      <c r="F410" s="60" t="s">
        <v>58</v>
      </c>
      <c r="G410" s="60">
        <v>2025</v>
      </c>
      <c r="H410" s="60">
        <v>1534.012837</v>
      </c>
      <c r="I410" s="60">
        <v>306935.93261900003</v>
      </c>
      <c r="J410" s="60">
        <v>7124.3253983672603</v>
      </c>
      <c r="K410" s="60">
        <v>4716.4040778676699</v>
      </c>
      <c r="L410" s="60">
        <v>1774.5</v>
      </c>
    </row>
    <row r="411" spans="1:12">
      <c r="A411" s="61" t="str">
        <f t="shared" si="6"/>
        <v>B2 carbonSerbia2030</v>
      </c>
      <c r="B411" s="60">
        <v>6</v>
      </c>
      <c r="C411" s="60" t="s">
        <v>137</v>
      </c>
      <c r="D411" s="60" t="s">
        <v>123</v>
      </c>
      <c r="E411" s="60" t="s">
        <v>124</v>
      </c>
      <c r="F411" s="60" t="s">
        <v>58</v>
      </c>
      <c r="G411" s="60">
        <v>2030</v>
      </c>
      <c r="H411" s="60">
        <v>1534.012806</v>
      </c>
      <c r="I411" s="60">
        <v>320914.19726699998</v>
      </c>
      <c r="J411" s="60">
        <v>7239.3659347162702</v>
      </c>
      <c r="K411" s="60">
        <v>4443.7129860798996</v>
      </c>
      <c r="L411" s="60">
        <v>1765</v>
      </c>
    </row>
    <row r="412" spans="1:12">
      <c r="A412" s="61" t="str">
        <f t="shared" si="6"/>
        <v>B2 carbonSweden2005</v>
      </c>
      <c r="B412" s="60">
        <v>6</v>
      </c>
      <c r="C412" s="60" t="s">
        <v>137</v>
      </c>
      <c r="D412" s="60" t="s">
        <v>125</v>
      </c>
      <c r="E412" s="60" t="s">
        <v>126</v>
      </c>
      <c r="F412" s="60" t="s">
        <v>81</v>
      </c>
      <c r="G412" s="60">
        <v>2005</v>
      </c>
      <c r="H412" s="60">
        <v>20631.419811</v>
      </c>
      <c r="I412" s="60">
        <v>2739172.0773959998</v>
      </c>
      <c r="J412" s="60">
        <v>0</v>
      </c>
      <c r="K412" s="60">
        <v>0</v>
      </c>
      <c r="L412" s="60">
        <v>28512</v>
      </c>
    </row>
    <row r="413" spans="1:12">
      <c r="A413" s="61" t="str">
        <f t="shared" si="6"/>
        <v>B2 carbonSweden2010</v>
      </c>
      <c r="B413" s="60">
        <v>6</v>
      </c>
      <c r="C413" s="60" t="s">
        <v>137</v>
      </c>
      <c r="D413" s="60" t="s">
        <v>125</v>
      </c>
      <c r="E413" s="60" t="s">
        <v>126</v>
      </c>
      <c r="F413" s="60" t="s">
        <v>81</v>
      </c>
      <c r="G413" s="60">
        <v>2010</v>
      </c>
      <c r="H413" s="60">
        <v>20553.423435000001</v>
      </c>
      <c r="I413" s="60">
        <v>2798903.5778629999</v>
      </c>
      <c r="J413" s="60">
        <v>104044.85461433</v>
      </c>
      <c r="K413" s="60">
        <v>92098.558467010298</v>
      </c>
      <c r="L413" s="60">
        <v>28605</v>
      </c>
    </row>
    <row r="414" spans="1:12">
      <c r="A414" s="61" t="str">
        <f t="shared" si="6"/>
        <v>B2 carbonSweden2015</v>
      </c>
      <c r="B414" s="60">
        <v>6</v>
      </c>
      <c r="C414" s="60" t="s">
        <v>137</v>
      </c>
      <c r="D414" s="60" t="s">
        <v>125</v>
      </c>
      <c r="E414" s="60" t="s">
        <v>126</v>
      </c>
      <c r="F414" s="60" t="s">
        <v>81</v>
      </c>
      <c r="G414" s="60">
        <v>2015</v>
      </c>
      <c r="H414" s="60">
        <v>20475.423036</v>
      </c>
      <c r="I414" s="60">
        <v>2898302.8880989999</v>
      </c>
      <c r="J414" s="60">
        <v>114562.94921683799</v>
      </c>
      <c r="K414" s="60">
        <v>94683.090472989701</v>
      </c>
      <c r="L414" s="60">
        <v>28698</v>
      </c>
    </row>
    <row r="415" spans="1:12">
      <c r="A415" s="61" t="str">
        <f t="shared" si="6"/>
        <v>B2 carbonSweden2020</v>
      </c>
      <c r="B415" s="60">
        <v>6</v>
      </c>
      <c r="C415" s="60" t="s">
        <v>137</v>
      </c>
      <c r="D415" s="60" t="s">
        <v>125</v>
      </c>
      <c r="E415" s="60" t="s">
        <v>126</v>
      </c>
      <c r="F415" s="60" t="s">
        <v>81</v>
      </c>
      <c r="G415" s="60">
        <v>2020</v>
      </c>
      <c r="H415" s="60">
        <v>20397.422732999999</v>
      </c>
      <c r="I415" s="60">
        <v>3044854.6808440001</v>
      </c>
      <c r="J415" s="60">
        <v>122146.437705402</v>
      </c>
      <c r="K415" s="60">
        <v>92836.082624329894</v>
      </c>
      <c r="L415" s="60">
        <v>28791</v>
      </c>
    </row>
    <row r="416" spans="1:12">
      <c r="A416" s="61" t="str">
        <f t="shared" si="6"/>
        <v>B2 carbonSweden2025</v>
      </c>
      <c r="B416" s="60">
        <v>6</v>
      </c>
      <c r="C416" s="60" t="s">
        <v>137</v>
      </c>
      <c r="D416" s="60" t="s">
        <v>125</v>
      </c>
      <c r="E416" s="60" t="s">
        <v>126</v>
      </c>
      <c r="F416" s="60" t="s">
        <v>81</v>
      </c>
      <c r="G416" s="60">
        <v>2025</v>
      </c>
      <c r="H416" s="60">
        <v>20319.421034999999</v>
      </c>
      <c r="I416" s="60">
        <v>3216567.5080920001</v>
      </c>
      <c r="J416" s="60">
        <v>130225.254471369</v>
      </c>
      <c r="K416" s="60">
        <v>95882.691062886603</v>
      </c>
      <c r="L416" s="60">
        <v>28884</v>
      </c>
    </row>
    <row r="417" spans="1:12">
      <c r="A417" s="61" t="str">
        <f t="shared" si="6"/>
        <v>B2 carbonSweden2030</v>
      </c>
      <c r="B417" s="60">
        <v>6</v>
      </c>
      <c r="C417" s="60" t="s">
        <v>137</v>
      </c>
      <c r="D417" s="60" t="s">
        <v>125</v>
      </c>
      <c r="E417" s="60" t="s">
        <v>126</v>
      </c>
      <c r="F417" s="60" t="s">
        <v>81</v>
      </c>
      <c r="G417" s="60">
        <v>2030</v>
      </c>
      <c r="H417" s="60">
        <v>20241.423993</v>
      </c>
      <c r="I417" s="60">
        <v>3409182.7769269999</v>
      </c>
      <c r="J417" s="60">
        <v>138093.190749623</v>
      </c>
      <c r="K417" s="60">
        <v>99570.139721237094</v>
      </c>
      <c r="L417" s="60">
        <v>28977</v>
      </c>
    </row>
    <row r="418" spans="1:12">
      <c r="A418" s="61" t="str">
        <f t="shared" si="6"/>
        <v>B2 carbonSlovenia2005</v>
      </c>
      <c r="B418" s="60">
        <v>6</v>
      </c>
      <c r="C418" s="60" t="s">
        <v>137</v>
      </c>
      <c r="D418" s="60" t="s">
        <v>127</v>
      </c>
      <c r="E418" s="60" t="s">
        <v>128</v>
      </c>
      <c r="F418" s="60" t="s">
        <v>58</v>
      </c>
      <c r="G418" s="60">
        <v>2005</v>
      </c>
      <c r="H418" s="60">
        <v>1166.040436</v>
      </c>
      <c r="I418" s="60">
        <v>380800.14062600001</v>
      </c>
      <c r="J418" s="60">
        <v>7531.1505323649999</v>
      </c>
      <c r="K418" s="60">
        <v>3160.1361293181799</v>
      </c>
      <c r="L418" s="60">
        <v>1243</v>
      </c>
    </row>
    <row r="419" spans="1:12">
      <c r="A419" s="61" t="str">
        <f t="shared" si="6"/>
        <v>B2 carbonSlovenia2010</v>
      </c>
      <c r="B419" s="60">
        <v>6</v>
      </c>
      <c r="C419" s="60" t="s">
        <v>137</v>
      </c>
      <c r="D419" s="60" t="s">
        <v>127</v>
      </c>
      <c r="E419" s="60" t="s">
        <v>128</v>
      </c>
      <c r="F419" s="60" t="s">
        <v>58</v>
      </c>
      <c r="G419" s="60">
        <v>2010</v>
      </c>
      <c r="H419" s="60">
        <v>1175.040313</v>
      </c>
      <c r="I419" s="60">
        <v>396065.015625</v>
      </c>
      <c r="J419" s="60">
        <v>7779.2089555402599</v>
      </c>
      <c r="K419" s="60">
        <v>4726.2340825000001</v>
      </c>
      <c r="L419" s="60">
        <v>1253</v>
      </c>
    </row>
    <row r="420" spans="1:12">
      <c r="A420" s="61" t="str">
        <f t="shared" si="6"/>
        <v>B2 carbonSlovenia2015</v>
      </c>
      <c r="B420" s="60">
        <v>6</v>
      </c>
      <c r="C420" s="60" t="s">
        <v>137</v>
      </c>
      <c r="D420" s="60" t="s">
        <v>127</v>
      </c>
      <c r="E420" s="60" t="s">
        <v>128</v>
      </c>
      <c r="F420" s="60" t="s">
        <v>58</v>
      </c>
      <c r="G420" s="60">
        <v>2015</v>
      </c>
      <c r="H420" s="60">
        <v>1184.040557</v>
      </c>
      <c r="I420" s="60">
        <v>411993.26562600001</v>
      </c>
      <c r="J420" s="60">
        <v>8560.1998347388198</v>
      </c>
      <c r="K420" s="60">
        <v>5374.5499768181799</v>
      </c>
      <c r="L420" s="60">
        <v>1263</v>
      </c>
    </row>
    <row r="421" spans="1:12">
      <c r="A421" s="61" t="str">
        <f t="shared" si="6"/>
        <v>B2 carbonSlovenia2020</v>
      </c>
      <c r="B421" s="60">
        <v>6</v>
      </c>
      <c r="C421" s="60" t="s">
        <v>137</v>
      </c>
      <c r="D421" s="60" t="s">
        <v>127</v>
      </c>
      <c r="E421" s="60" t="s">
        <v>128</v>
      </c>
      <c r="F421" s="60" t="s">
        <v>58</v>
      </c>
      <c r="G421" s="60">
        <v>2020</v>
      </c>
      <c r="H421" s="60">
        <v>1193.0404209999999</v>
      </c>
      <c r="I421" s="60">
        <v>428898.81640700001</v>
      </c>
      <c r="J421" s="60">
        <v>9280.0718806924597</v>
      </c>
      <c r="K421" s="60">
        <v>5898.9617363636398</v>
      </c>
      <c r="L421" s="60">
        <v>1273</v>
      </c>
    </row>
    <row r="422" spans="1:12">
      <c r="A422" s="61" t="str">
        <f t="shared" si="6"/>
        <v>B2 carbonSlovenia2025</v>
      </c>
      <c r="B422" s="60">
        <v>6</v>
      </c>
      <c r="C422" s="60" t="s">
        <v>137</v>
      </c>
      <c r="D422" s="60" t="s">
        <v>127</v>
      </c>
      <c r="E422" s="60" t="s">
        <v>128</v>
      </c>
      <c r="F422" s="60" t="s">
        <v>58</v>
      </c>
      <c r="G422" s="60">
        <v>2025</v>
      </c>
      <c r="H422" s="60">
        <v>1202.0404510000001</v>
      </c>
      <c r="I422" s="60">
        <v>444717.28125100001</v>
      </c>
      <c r="J422" s="60">
        <v>9900.4451982378305</v>
      </c>
      <c r="K422" s="60">
        <v>6736.7522084090897</v>
      </c>
      <c r="L422" s="60">
        <v>1283</v>
      </c>
    </row>
    <row r="423" spans="1:12">
      <c r="A423" s="61" t="str">
        <f t="shared" si="6"/>
        <v>B2 carbonSlovenia2030</v>
      </c>
      <c r="B423" s="60">
        <v>6</v>
      </c>
      <c r="C423" s="60" t="s">
        <v>137</v>
      </c>
      <c r="D423" s="60" t="s">
        <v>127</v>
      </c>
      <c r="E423" s="60" t="s">
        <v>128</v>
      </c>
      <c r="F423" s="60" t="s">
        <v>58</v>
      </c>
      <c r="G423" s="60">
        <v>2030</v>
      </c>
      <c r="H423" s="60">
        <v>1211.0406029999999</v>
      </c>
      <c r="I423" s="60">
        <v>456300.08203200001</v>
      </c>
      <c r="J423" s="60">
        <v>10414.7905859197</v>
      </c>
      <c r="K423" s="60">
        <v>8098.2301745454597</v>
      </c>
      <c r="L423" s="60">
        <v>1293</v>
      </c>
    </row>
    <row r="424" spans="1:12">
      <c r="A424" s="61" t="str">
        <f t="shared" si="6"/>
        <v>B2 carbonSlovakia2005</v>
      </c>
      <c r="B424" s="60">
        <v>6</v>
      </c>
      <c r="C424" s="60" t="s">
        <v>137</v>
      </c>
      <c r="D424" s="60" t="s">
        <v>129</v>
      </c>
      <c r="E424" s="60" t="s">
        <v>130</v>
      </c>
      <c r="F424" s="60" t="s">
        <v>70</v>
      </c>
      <c r="G424" s="60">
        <v>2005</v>
      </c>
      <c r="H424" s="60">
        <v>1751.340418</v>
      </c>
      <c r="I424" s="60">
        <v>408907.153077</v>
      </c>
      <c r="J424" s="60">
        <v>11702.058989007501</v>
      </c>
      <c r="K424" s="60">
        <v>10192.0312621906</v>
      </c>
      <c r="L424" s="60">
        <v>1931.6</v>
      </c>
    </row>
    <row r="425" spans="1:12">
      <c r="A425" s="61" t="str">
        <f t="shared" si="6"/>
        <v>B2 carbonSlovakia2010</v>
      </c>
      <c r="B425" s="60">
        <v>6</v>
      </c>
      <c r="C425" s="60" t="s">
        <v>137</v>
      </c>
      <c r="D425" s="60" t="s">
        <v>129</v>
      </c>
      <c r="E425" s="60" t="s">
        <v>130</v>
      </c>
      <c r="F425" s="60" t="s">
        <v>70</v>
      </c>
      <c r="G425" s="60">
        <v>2010</v>
      </c>
      <c r="H425" s="60">
        <v>1735.440388</v>
      </c>
      <c r="I425" s="60">
        <v>407325.65234600002</v>
      </c>
      <c r="J425" s="60">
        <v>12059.352461725999</v>
      </c>
      <c r="K425" s="60">
        <v>12375.6528704923</v>
      </c>
      <c r="L425" s="60">
        <v>1941.8</v>
      </c>
    </row>
    <row r="426" spans="1:12">
      <c r="A426" s="61" t="str">
        <f t="shared" si="6"/>
        <v>B2 carbonSlovakia2015</v>
      </c>
      <c r="B426" s="60">
        <v>6</v>
      </c>
      <c r="C426" s="60" t="s">
        <v>137</v>
      </c>
      <c r="D426" s="60" t="s">
        <v>129</v>
      </c>
      <c r="E426" s="60" t="s">
        <v>130</v>
      </c>
      <c r="F426" s="60" t="s">
        <v>70</v>
      </c>
      <c r="G426" s="60">
        <v>2015</v>
      </c>
      <c r="H426" s="60">
        <v>1719.5399299999999</v>
      </c>
      <c r="I426" s="60">
        <v>404538.11987300002</v>
      </c>
      <c r="J426" s="60">
        <v>11903.2712549019</v>
      </c>
      <c r="K426" s="60">
        <v>12460.7783280309</v>
      </c>
      <c r="L426" s="60">
        <v>1952</v>
      </c>
    </row>
    <row r="427" spans="1:12">
      <c r="A427" s="61" t="str">
        <f t="shared" si="6"/>
        <v>B2 carbonSlovakia2020</v>
      </c>
      <c r="B427" s="60">
        <v>6</v>
      </c>
      <c r="C427" s="60" t="s">
        <v>137</v>
      </c>
      <c r="D427" s="60" t="s">
        <v>129</v>
      </c>
      <c r="E427" s="60" t="s">
        <v>130</v>
      </c>
      <c r="F427" s="60" t="s">
        <v>70</v>
      </c>
      <c r="G427" s="60">
        <v>2020</v>
      </c>
      <c r="H427" s="60">
        <v>1703.6397959999999</v>
      </c>
      <c r="I427" s="60">
        <v>402162.57617199997</v>
      </c>
      <c r="J427" s="60">
        <v>11489.0658064654</v>
      </c>
      <c r="K427" s="60">
        <v>11964.1749269515</v>
      </c>
      <c r="L427" s="60">
        <v>1962.2</v>
      </c>
    </row>
    <row r="428" spans="1:12">
      <c r="A428" s="61" t="str">
        <f t="shared" si="6"/>
        <v>B2 carbonSlovakia2025</v>
      </c>
      <c r="B428" s="60">
        <v>6</v>
      </c>
      <c r="C428" s="60" t="s">
        <v>137</v>
      </c>
      <c r="D428" s="60" t="s">
        <v>129</v>
      </c>
      <c r="E428" s="60" t="s">
        <v>130</v>
      </c>
      <c r="F428" s="60" t="s">
        <v>70</v>
      </c>
      <c r="G428" s="60">
        <v>2025</v>
      </c>
      <c r="H428" s="60">
        <v>1687.740407</v>
      </c>
      <c r="I428" s="60">
        <v>402521.95410199999</v>
      </c>
      <c r="J428" s="60">
        <v>11983.116958304799</v>
      </c>
      <c r="K428" s="60">
        <v>11911.241591170899</v>
      </c>
      <c r="L428" s="60">
        <v>1972.4</v>
      </c>
    </row>
    <row r="429" spans="1:12">
      <c r="A429" s="61" t="str">
        <f t="shared" si="6"/>
        <v>B2 carbonSlovakia2030</v>
      </c>
      <c r="B429" s="60">
        <v>6</v>
      </c>
      <c r="C429" s="60" t="s">
        <v>137</v>
      </c>
      <c r="D429" s="60" t="s">
        <v>129</v>
      </c>
      <c r="E429" s="60" t="s">
        <v>130</v>
      </c>
      <c r="F429" s="60" t="s">
        <v>70</v>
      </c>
      <c r="G429" s="60">
        <v>2030</v>
      </c>
      <c r="H429" s="60">
        <v>1671.8402719999999</v>
      </c>
      <c r="I429" s="60">
        <v>401476.84570499999</v>
      </c>
      <c r="J429" s="60">
        <v>11852.5837278856</v>
      </c>
      <c r="K429" s="60">
        <v>12061.6061973453</v>
      </c>
      <c r="L429" s="60">
        <v>1982.6</v>
      </c>
    </row>
    <row r="430" spans="1:12">
      <c r="A430" s="61" t="str">
        <f t="shared" si="6"/>
        <v>B2 carbonTurkey2005</v>
      </c>
      <c r="B430" s="60">
        <v>6</v>
      </c>
      <c r="C430" s="60" t="s">
        <v>137</v>
      </c>
      <c r="D430" s="60" t="s">
        <v>131</v>
      </c>
      <c r="E430" s="60" t="s">
        <v>132</v>
      </c>
      <c r="F430" s="60" t="s">
        <v>58</v>
      </c>
      <c r="G430" s="60">
        <v>2005</v>
      </c>
      <c r="H430" s="60">
        <v>8664.6997740000006</v>
      </c>
      <c r="I430" s="60">
        <v>1093351.8852530001</v>
      </c>
      <c r="J430" s="60">
        <v>21291.0282043673</v>
      </c>
      <c r="K430" s="60">
        <v>18849.970056208302</v>
      </c>
      <c r="L430" s="60">
        <v>10175</v>
      </c>
    </row>
    <row r="431" spans="1:12">
      <c r="A431" s="61" t="str">
        <f t="shared" si="6"/>
        <v>B2 carbonTurkey2010</v>
      </c>
      <c r="B431" s="60">
        <v>6</v>
      </c>
      <c r="C431" s="60" t="s">
        <v>137</v>
      </c>
      <c r="D431" s="60" t="s">
        <v>131</v>
      </c>
      <c r="E431" s="60" t="s">
        <v>132</v>
      </c>
      <c r="F431" s="60" t="s">
        <v>58</v>
      </c>
      <c r="G431" s="60">
        <v>2010</v>
      </c>
      <c r="H431" s="60">
        <v>8681.6996999999992</v>
      </c>
      <c r="I431" s="60">
        <v>1110891.689761</v>
      </c>
      <c r="J431" s="60">
        <v>20145.490014319301</v>
      </c>
      <c r="K431" s="60">
        <v>16637.5284115139</v>
      </c>
      <c r="L431" s="60">
        <v>10298</v>
      </c>
    </row>
    <row r="432" spans="1:12">
      <c r="A432" s="61" t="str">
        <f t="shared" si="6"/>
        <v>B2 carbonTurkey2015</v>
      </c>
      <c r="B432" s="60">
        <v>6</v>
      </c>
      <c r="C432" s="60" t="s">
        <v>137</v>
      </c>
      <c r="D432" s="60" t="s">
        <v>131</v>
      </c>
      <c r="E432" s="60" t="s">
        <v>132</v>
      </c>
      <c r="F432" s="60" t="s">
        <v>58</v>
      </c>
      <c r="G432" s="60">
        <v>2015</v>
      </c>
      <c r="H432" s="60">
        <v>8698.6997790000005</v>
      </c>
      <c r="I432" s="60">
        <v>1126325.0032039999</v>
      </c>
      <c r="J432" s="60">
        <v>20823.084347502001</v>
      </c>
      <c r="K432" s="60">
        <v>17736.421126569399</v>
      </c>
      <c r="L432" s="60">
        <v>10421</v>
      </c>
    </row>
    <row r="433" spans="1:12">
      <c r="A433" s="61" t="str">
        <f t="shared" si="6"/>
        <v>B2 carbonTurkey2020</v>
      </c>
      <c r="B433" s="60">
        <v>6</v>
      </c>
      <c r="C433" s="60" t="s">
        <v>137</v>
      </c>
      <c r="D433" s="60" t="s">
        <v>131</v>
      </c>
      <c r="E433" s="60" t="s">
        <v>132</v>
      </c>
      <c r="F433" s="60" t="s">
        <v>58</v>
      </c>
      <c r="G433" s="60">
        <v>2020</v>
      </c>
      <c r="H433" s="60">
        <v>8715.6988359999996</v>
      </c>
      <c r="I433" s="60">
        <v>1142516.218236</v>
      </c>
      <c r="J433" s="60">
        <v>21136.036603748002</v>
      </c>
      <c r="K433" s="60">
        <v>17897.793635611099</v>
      </c>
      <c r="L433" s="60">
        <v>10544</v>
      </c>
    </row>
    <row r="434" spans="1:12">
      <c r="A434" s="61" t="str">
        <f t="shared" si="6"/>
        <v>B2 carbonTurkey2025</v>
      </c>
      <c r="B434" s="60">
        <v>6</v>
      </c>
      <c r="C434" s="60" t="s">
        <v>137</v>
      </c>
      <c r="D434" s="60" t="s">
        <v>131</v>
      </c>
      <c r="E434" s="60" t="s">
        <v>132</v>
      </c>
      <c r="F434" s="60" t="s">
        <v>58</v>
      </c>
      <c r="G434" s="60">
        <v>2025</v>
      </c>
      <c r="H434" s="60">
        <v>8732.6997319999991</v>
      </c>
      <c r="I434" s="60">
        <v>1155404.086569</v>
      </c>
      <c r="J434" s="60">
        <v>20861.833256617501</v>
      </c>
      <c r="K434" s="60">
        <v>18284.259390319501</v>
      </c>
      <c r="L434" s="60">
        <v>10667</v>
      </c>
    </row>
    <row r="435" spans="1:12">
      <c r="A435" s="61" t="str">
        <f t="shared" si="6"/>
        <v>B2 carbonTurkey2030</v>
      </c>
      <c r="B435" s="60">
        <v>6</v>
      </c>
      <c r="C435" s="60" t="s">
        <v>137</v>
      </c>
      <c r="D435" s="60" t="s">
        <v>131</v>
      </c>
      <c r="E435" s="60" t="s">
        <v>132</v>
      </c>
      <c r="F435" s="60" t="s">
        <v>58</v>
      </c>
      <c r="G435" s="60">
        <v>2030</v>
      </c>
      <c r="H435" s="60">
        <v>8749.699842</v>
      </c>
      <c r="I435" s="60">
        <v>1169231.2338010001</v>
      </c>
      <c r="J435" s="60">
        <v>20908.6948960271</v>
      </c>
      <c r="K435" s="60">
        <v>18143.264764097199</v>
      </c>
      <c r="L435" s="60">
        <v>10790</v>
      </c>
    </row>
    <row r="436" spans="1:12">
      <c r="A436" s="61" t="str">
        <f t="shared" si="6"/>
        <v>B2 carbonUkraine2005</v>
      </c>
      <c r="B436" s="60">
        <v>6</v>
      </c>
      <c r="C436" s="60" t="s">
        <v>137</v>
      </c>
      <c r="D436" s="60" t="s">
        <v>133</v>
      </c>
      <c r="E436" s="60" t="s">
        <v>134</v>
      </c>
      <c r="F436" s="60" t="s">
        <v>70</v>
      </c>
      <c r="G436" s="60">
        <v>2005</v>
      </c>
      <c r="H436" s="60">
        <v>5815.2609300000004</v>
      </c>
      <c r="I436" s="60">
        <v>1475239.500332</v>
      </c>
      <c r="J436" s="60">
        <v>31928.466412319998</v>
      </c>
      <c r="K436" s="60">
        <v>16916.431575126</v>
      </c>
      <c r="L436" s="60">
        <v>9575</v>
      </c>
    </row>
    <row r="437" spans="1:12">
      <c r="A437" s="61" t="str">
        <f t="shared" si="6"/>
        <v>B2 carbonUkraine2010</v>
      </c>
      <c r="B437" s="60">
        <v>6</v>
      </c>
      <c r="C437" s="60" t="s">
        <v>137</v>
      </c>
      <c r="D437" s="60" t="s">
        <v>133</v>
      </c>
      <c r="E437" s="60" t="s">
        <v>134</v>
      </c>
      <c r="F437" s="60" t="s">
        <v>70</v>
      </c>
      <c r="G437" s="60">
        <v>2010</v>
      </c>
      <c r="H437" s="60">
        <v>5753.4176550000002</v>
      </c>
      <c r="I437" s="60">
        <v>1521013.580842</v>
      </c>
      <c r="J437" s="60">
        <v>31627.498896108998</v>
      </c>
      <c r="K437" s="60">
        <v>22472.682289030701</v>
      </c>
      <c r="L437" s="60">
        <v>9705</v>
      </c>
    </row>
    <row r="438" spans="1:12">
      <c r="A438" s="61" t="str">
        <f t="shared" si="6"/>
        <v>B2 carbonUkraine2015</v>
      </c>
      <c r="B438" s="60">
        <v>6</v>
      </c>
      <c r="C438" s="60" t="s">
        <v>137</v>
      </c>
      <c r="D438" s="60" t="s">
        <v>133</v>
      </c>
      <c r="E438" s="60" t="s">
        <v>134</v>
      </c>
      <c r="F438" s="60" t="s">
        <v>70</v>
      </c>
      <c r="G438" s="60">
        <v>2015</v>
      </c>
      <c r="H438" s="60">
        <v>5691.378342</v>
      </c>
      <c r="I438" s="60">
        <v>1578174.8882909999</v>
      </c>
      <c r="J438" s="60">
        <v>34608.075797433099</v>
      </c>
      <c r="K438" s="60">
        <v>23175.813814017001</v>
      </c>
      <c r="L438" s="60">
        <v>9835</v>
      </c>
    </row>
    <row r="439" spans="1:12">
      <c r="A439" s="61" t="str">
        <f t="shared" si="6"/>
        <v>B2 carbonUkraine2020</v>
      </c>
      <c r="B439" s="60">
        <v>6</v>
      </c>
      <c r="C439" s="60" t="s">
        <v>137</v>
      </c>
      <c r="D439" s="60" t="s">
        <v>133</v>
      </c>
      <c r="E439" s="60" t="s">
        <v>134</v>
      </c>
      <c r="F439" s="60" t="s">
        <v>70</v>
      </c>
      <c r="G439" s="60">
        <v>2020</v>
      </c>
      <c r="H439" s="60">
        <v>5628.8780649999999</v>
      </c>
      <c r="I439" s="60">
        <v>1638583.236759</v>
      </c>
      <c r="J439" s="60">
        <v>35937.4085194539</v>
      </c>
      <c r="K439" s="60">
        <v>23855.738029238801</v>
      </c>
      <c r="L439" s="60">
        <v>9965</v>
      </c>
    </row>
    <row r="440" spans="1:12">
      <c r="A440" s="61" t="str">
        <f t="shared" si="6"/>
        <v>B2 carbonUkraine2025</v>
      </c>
      <c r="B440" s="60">
        <v>6</v>
      </c>
      <c r="C440" s="60" t="s">
        <v>137</v>
      </c>
      <c r="D440" s="60" t="s">
        <v>133</v>
      </c>
      <c r="E440" s="60" t="s">
        <v>134</v>
      </c>
      <c r="F440" s="60" t="s">
        <v>70</v>
      </c>
      <c r="G440" s="60">
        <v>2025</v>
      </c>
      <c r="H440" s="60">
        <v>5567.542942</v>
      </c>
      <c r="I440" s="60">
        <v>1700834.014372</v>
      </c>
      <c r="J440" s="60">
        <v>36441.009046957501</v>
      </c>
      <c r="K440" s="60">
        <v>23990.851821659398</v>
      </c>
      <c r="L440" s="60">
        <v>10095</v>
      </c>
    </row>
    <row r="441" spans="1:12">
      <c r="A441" s="61" t="str">
        <f t="shared" si="6"/>
        <v>B2 carbonUkraine2030</v>
      </c>
      <c r="B441" s="60">
        <v>6</v>
      </c>
      <c r="C441" s="60" t="s">
        <v>137</v>
      </c>
      <c r="D441" s="60" t="s">
        <v>133</v>
      </c>
      <c r="E441" s="60" t="s">
        <v>134</v>
      </c>
      <c r="F441" s="60" t="s">
        <v>70</v>
      </c>
      <c r="G441" s="60">
        <v>2030</v>
      </c>
      <c r="H441" s="60">
        <v>5508.4453510000003</v>
      </c>
      <c r="I441" s="60">
        <v>1762319.275202</v>
      </c>
      <c r="J441" s="60">
        <v>35893.464897927603</v>
      </c>
      <c r="K441" s="60">
        <v>23596.412438682899</v>
      </c>
      <c r="L441" s="60">
        <v>10225</v>
      </c>
    </row>
    <row r="442" spans="1:12">
      <c r="A442" s="61" t="str">
        <f t="shared" si="6"/>
        <v>B2 carbonUnited Kingdom2005</v>
      </c>
      <c r="B442" s="60">
        <v>6</v>
      </c>
      <c r="C442" s="60" t="s">
        <v>137</v>
      </c>
      <c r="D442" s="60" t="s">
        <v>135</v>
      </c>
      <c r="E442" s="60" t="s">
        <v>136</v>
      </c>
      <c r="F442" s="60" t="s">
        <v>61</v>
      </c>
      <c r="G442" s="60">
        <v>2005</v>
      </c>
      <c r="H442" s="60">
        <v>2375.020462</v>
      </c>
      <c r="I442" s="60">
        <v>392244.33556799998</v>
      </c>
      <c r="J442" s="60">
        <v>18183.119023976</v>
      </c>
      <c r="K442" s="60">
        <v>11460.166443263601</v>
      </c>
      <c r="L442" s="60">
        <v>2845</v>
      </c>
    </row>
    <row r="443" spans="1:12">
      <c r="A443" s="61" t="str">
        <f t="shared" si="6"/>
        <v>B2 carbonUnited Kingdom2010</v>
      </c>
      <c r="B443" s="60">
        <v>6</v>
      </c>
      <c r="C443" s="60" t="s">
        <v>137</v>
      </c>
      <c r="D443" s="60" t="s">
        <v>135</v>
      </c>
      <c r="E443" s="60" t="s">
        <v>136</v>
      </c>
      <c r="F443" s="60" t="s">
        <v>61</v>
      </c>
      <c r="G443" s="60">
        <v>2010</v>
      </c>
      <c r="H443" s="60">
        <v>2411.0197790000002</v>
      </c>
      <c r="I443" s="60">
        <v>424545.47288299998</v>
      </c>
      <c r="J443" s="60">
        <v>18706.267238693501</v>
      </c>
      <c r="K443" s="60">
        <v>12246.039687381801</v>
      </c>
      <c r="L443" s="60">
        <v>2881</v>
      </c>
    </row>
    <row r="444" spans="1:12">
      <c r="A444" s="61" t="str">
        <f t="shared" si="6"/>
        <v>B2 carbonUnited Kingdom2015</v>
      </c>
      <c r="B444" s="60">
        <v>6</v>
      </c>
      <c r="C444" s="60" t="s">
        <v>137</v>
      </c>
      <c r="D444" s="60" t="s">
        <v>135</v>
      </c>
      <c r="E444" s="60" t="s">
        <v>136</v>
      </c>
      <c r="F444" s="60" t="s">
        <v>61</v>
      </c>
      <c r="G444" s="60">
        <v>2015</v>
      </c>
      <c r="H444" s="60">
        <v>2447.020278</v>
      </c>
      <c r="I444" s="60">
        <v>462463.70011199999</v>
      </c>
      <c r="J444" s="60">
        <v>20254.1009258751</v>
      </c>
      <c r="K444" s="60">
        <v>12670.455297721201</v>
      </c>
      <c r="L444" s="60">
        <v>2917</v>
      </c>
    </row>
    <row r="445" spans="1:12">
      <c r="A445" s="61" t="str">
        <f t="shared" si="6"/>
        <v>B2 carbonUnited Kingdom2020</v>
      </c>
      <c r="B445" s="60">
        <v>6</v>
      </c>
      <c r="C445" s="60" t="s">
        <v>137</v>
      </c>
      <c r="D445" s="60" t="s">
        <v>135</v>
      </c>
      <c r="E445" s="60" t="s">
        <v>136</v>
      </c>
      <c r="F445" s="60" t="s">
        <v>61</v>
      </c>
      <c r="G445" s="60">
        <v>2020</v>
      </c>
      <c r="H445" s="60">
        <v>2483.0203219999999</v>
      </c>
      <c r="I445" s="60">
        <v>500882.839561</v>
      </c>
      <c r="J445" s="60">
        <v>20628.895604717</v>
      </c>
      <c r="K445" s="60">
        <v>12945.0674498636</v>
      </c>
      <c r="L445" s="60">
        <v>2953</v>
      </c>
    </row>
    <row r="446" spans="1:12">
      <c r="A446" s="61" t="str">
        <f t="shared" si="6"/>
        <v>B2 carbonUnited Kingdom2025</v>
      </c>
      <c r="B446" s="60">
        <v>6</v>
      </c>
      <c r="C446" s="60" t="s">
        <v>137</v>
      </c>
      <c r="D446" s="60" t="s">
        <v>135</v>
      </c>
      <c r="E446" s="60" t="s">
        <v>136</v>
      </c>
      <c r="F446" s="60" t="s">
        <v>61</v>
      </c>
      <c r="G446" s="60">
        <v>2025</v>
      </c>
      <c r="H446" s="60">
        <v>2519.020258</v>
      </c>
      <c r="I446" s="60">
        <v>536408.60638000001</v>
      </c>
      <c r="J446" s="60">
        <v>20620.7269493762</v>
      </c>
      <c r="K446" s="60">
        <v>13515.5733321303</v>
      </c>
      <c r="L446" s="60">
        <v>2989</v>
      </c>
    </row>
    <row r="447" spans="1:12">
      <c r="A447" s="61" t="str">
        <f t="shared" si="6"/>
        <v>B2 carbonUnited Kingdom2030</v>
      </c>
      <c r="B447" s="60">
        <v>6</v>
      </c>
      <c r="C447" s="60" t="s">
        <v>137</v>
      </c>
      <c r="D447" s="60" t="s">
        <v>135</v>
      </c>
      <c r="E447" s="60" t="s">
        <v>136</v>
      </c>
      <c r="F447" s="60" t="s">
        <v>61</v>
      </c>
      <c r="G447" s="60">
        <v>2030</v>
      </c>
      <c r="H447" s="60">
        <v>2555.0204440000002</v>
      </c>
      <c r="I447" s="60">
        <v>572680.38311299996</v>
      </c>
      <c r="J447" s="60">
        <v>20993.578704432901</v>
      </c>
      <c r="K447" s="60">
        <v>13739.2231666303</v>
      </c>
      <c r="L447" s="60">
        <v>3025</v>
      </c>
    </row>
    <row r="448" spans="1:12">
      <c r="A448" s="61" t="str">
        <f t="shared" si="6"/>
        <v>B2 wood energyAlbania2005</v>
      </c>
      <c r="B448" s="60">
        <v>7</v>
      </c>
      <c r="C448" s="60" t="s">
        <v>138</v>
      </c>
      <c r="D448" s="60" t="s">
        <v>56</v>
      </c>
      <c r="E448" s="60" t="s">
        <v>57</v>
      </c>
      <c r="F448" s="60" t="s">
        <v>58</v>
      </c>
      <c r="G448" s="60">
        <v>2005</v>
      </c>
      <c r="H448" s="60">
        <v>631.10673399999996</v>
      </c>
      <c r="I448" s="60">
        <v>58146.278593000003</v>
      </c>
      <c r="J448" s="60">
        <v>1156.2659327143699</v>
      </c>
      <c r="K448" s="60">
        <v>251.22932480922799</v>
      </c>
      <c r="L448" s="60">
        <v>782</v>
      </c>
    </row>
    <row r="449" spans="1:12">
      <c r="A449" s="61" t="str">
        <f t="shared" si="6"/>
        <v>B2 wood energyAlbania2010</v>
      </c>
      <c r="B449" s="60">
        <v>7</v>
      </c>
      <c r="C449" s="60" t="s">
        <v>138</v>
      </c>
      <c r="D449" s="60" t="s">
        <v>56</v>
      </c>
      <c r="E449" s="60" t="s">
        <v>57</v>
      </c>
      <c r="F449" s="60" t="s">
        <v>58</v>
      </c>
      <c r="G449" s="60">
        <v>2010</v>
      </c>
      <c r="H449" s="60">
        <v>622.40662999999995</v>
      </c>
      <c r="I449" s="60">
        <v>60984.891389999997</v>
      </c>
      <c r="J449" s="60">
        <v>1044.38455383729</v>
      </c>
      <c r="K449" s="60">
        <v>476.66202905944999</v>
      </c>
      <c r="L449" s="60">
        <v>776.3</v>
      </c>
    </row>
    <row r="450" spans="1:12">
      <c r="A450" s="61" t="str">
        <f t="shared" ref="A450:A513" si="7">CONCATENATE(C450,E450,G450)</f>
        <v>B2 wood energyAlbania2015</v>
      </c>
      <c r="B450" s="60">
        <v>7</v>
      </c>
      <c r="C450" s="60" t="s">
        <v>138</v>
      </c>
      <c r="D450" s="60" t="s">
        <v>56</v>
      </c>
      <c r="E450" s="60" t="s">
        <v>57</v>
      </c>
      <c r="F450" s="60" t="s">
        <v>58</v>
      </c>
      <c r="G450" s="60">
        <v>2015</v>
      </c>
      <c r="H450" s="60">
        <v>613.70665899999995</v>
      </c>
      <c r="I450" s="60">
        <v>63053.423339000001</v>
      </c>
      <c r="J450" s="60">
        <v>914.79330545571497</v>
      </c>
      <c r="K450" s="60">
        <v>501.08694789707198</v>
      </c>
      <c r="L450" s="60">
        <v>770.6</v>
      </c>
    </row>
    <row r="451" spans="1:12">
      <c r="A451" s="61" t="str">
        <f t="shared" si="7"/>
        <v>B2 wood energyAlbania2020</v>
      </c>
      <c r="B451" s="60">
        <v>7</v>
      </c>
      <c r="C451" s="60" t="s">
        <v>138</v>
      </c>
      <c r="D451" s="60" t="s">
        <v>56</v>
      </c>
      <c r="E451" s="60" t="s">
        <v>57</v>
      </c>
      <c r="F451" s="60" t="s">
        <v>58</v>
      </c>
      <c r="G451" s="60">
        <v>2020</v>
      </c>
      <c r="H451" s="60">
        <v>605.00665500000002</v>
      </c>
      <c r="I451" s="60">
        <v>64779.584411999997</v>
      </c>
      <c r="J451" s="60">
        <v>862.08461530153795</v>
      </c>
      <c r="K451" s="60">
        <v>516.85239605146398</v>
      </c>
      <c r="L451" s="60">
        <v>764.9</v>
      </c>
    </row>
    <row r="452" spans="1:12">
      <c r="A452" s="61" t="str">
        <f t="shared" si="7"/>
        <v>B2 wood energyAlbania2025</v>
      </c>
      <c r="B452" s="60">
        <v>7</v>
      </c>
      <c r="C452" s="60" t="s">
        <v>138</v>
      </c>
      <c r="D452" s="60" t="s">
        <v>56</v>
      </c>
      <c r="E452" s="60" t="s">
        <v>57</v>
      </c>
      <c r="F452" s="60" t="s">
        <v>58</v>
      </c>
      <c r="G452" s="60">
        <v>2025</v>
      </c>
      <c r="H452" s="60">
        <v>596.30668200000002</v>
      </c>
      <c r="I452" s="60">
        <v>66098.973482999994</v>
      </c>
      <c r="J452" s="60">
        <v>793.97421187737496</v>
      </c>
      <c r="K452" s="60">
        <v>530.09639624667295</v>
      </c>
      <c r="L452" s="60">
        <v>759.2</v>
      </c>
    </row>
    <row r="453" spans="1:12">
      <c r="A453" s="61" t="str">
        <f t="shared" si="7"/>
        <v>B2 wood energyAlbania2030</v>
      </c>
      <c r="B453" s="60">
        <v>7</v>
      </c>
      <c r="C453" s="60" t="s">
        <v>138</v>
      </c>
      <c r="D453" s="60" t="s">
        <v>56</v>
      </c>
      <c r="E453" s="60" t="s">
        <v>57</v>
      </c>
      <c r="F453" s="60" t="s">
        <v>58</v>
      </c>
      <c r="G453" s="60">
        <v>2030</v>
      </c>
      <c r="H453" s="60">
        <v>587.60666600000002</v>
      </c>
      <c r="I453" s="60">
        <v>67004.539703000002</v>
      </c>
      <c r="J453" s="60">
        <v>714.09871469280301</v>
      </c>
      <c r="K453" s="60">
        <v>532.98551516415296</v>
      </c>
      <c r="L453" s="60">
        <v>753.5</v>
      </c>
    </row>
    <row r="454" spans="1:12">
      <c r="A454" s="61" t="str">
        <f t="shared" si="7"/>
        <v>B2 wood energyAustria2005</v>
      </c>
      <c r="B454" s="60">
        <v>7</v>
      </c>
      <c r="C454" s="60" t="s">
        <v>138</v>
      </c>
      <c r="D454" s="60" t="s">
        <v>59</v>
      </c>
      <c r="E454" s="60" t="s">
        <v>60</v>
      </c>
      <c r="F454" s="60" t="s">
        <v>61</v>
      </c>
      <c r="G454" s="60">
        <v>2005</v>
      </c>
      <c r="H454" s="60">
        <v>3343.0591060000002</v>
      </c>
      <c r="I454" s="60">
        <v>1078521.1933009999</v>
      </c>
      <c r="J454" s="60">
        <v>28999.746469238198</v>
      </c>
      <c r="K454" s="60">
        <v>20293.217344459201</v>
      </c>
      <c r="L454" s="60">
        <v>3851</v>
      </c>
    </row>
    <row r="455" spans="1:12">
      <c r="A455" s="61" t="str">
        <f t="shared" si="7"/>
        <v>B2 wood energyAustria2010</v>
      </c>
      <c r="B455" s="60">
        <v>7</v>
      </c>
      <c r="C455" s="60" t="s">
        <v>138</v>
      </c>
      <c r="D455" s="60" t="s">
        <v>59</v>
      </c>
      <c r="E455" s="60" t="s">
        <v>60</v>
      </c>
      <c r="F455" s="60" t="s">
        <v>61</v>
      </c>
      <c r="G455" s="60">
        <v>2010</v>
      </c>
      <c r="H455" s="60">
        <v>3343.0597579999999</v>
      </c>
      <c r="I455" s="60">
        <v>1075273.46321</v>
      </c>
      <c r="J455" s="60">
        <v>30357.048500519901</v>
      </c>
      <c r="K455" s="60">
        <v>31312.123869295101</v>
      </c>
      <c r="L455" s="60">
        <v>3857</v>
      </c>
    </row>
    <row r="456" spans="1:12">
      <c r="A456" s="61" t="str">
        <f t="shared" si="7"/>
        <v>B2 wood energyAustria2015</v>
      </c>
      <c r="B456" s="60">
        <v>7</v>
      </c>
      <c r="C456" s="60" t="s">
        <v>138</v>
      </c>
      <c r="D456" s="60" t="s">
        <v>59</v>
      </c>
      <c r="E456" s="60" t="s">
        <v>60</v>
      </c>
      <c r="F456" s="60" t="s">
        <v>61</v>
      </c>
      <c r="G456" s="60">
        <v>2015</v>
      </c>
      <c r="H456" s="60">
        <v>3343.0593159999999</v>
      </c>
      <c r="I456" s="60">
        <v>1079844.6637289999</v>
      </c>
      <c r="J456" s="60">
        <v>33160.488249693102</v>
      </c>
      <c r="K456" s="60">
        <v>32561.568267810599</v>
      </c>
      <c r="L456" s="60">
        <v>3863</v>
      </c>
    </row>
    <row r="457" spans="1:12">
      <c r="A457" s="61" t="str">
        <f t="shared" si="7"/>
        <v>B2 wood energyAustria2020</v>
      </c>
      <c r="B457" s="60">
        <v>7</v>
      </c>
      <c r="C457" s="60" t="s">
        <v>138</v>
      </c>
      <c r="D457" s="60" t="s">
        <v>59</v>
      </c>
      <c r="E457" s="60" t="s">
        <v>60</v>
      </c>
      <c r="F457" s="60" t="s">
        <v>61</v>
      </c>
      <c r="G457" s="60">
        <v>2020</v>
      </c>
      <c r="H457" s="60">
        <v>3343.0593199999998</v>
      </c>
      <c r="I457" s="60">
        <v>1093846.4817069999</v>
      </c>
      <c r="J457" s="60">
        <v>35314.882914051297</v>
      </c>
      <c r="K457" s="60">
        <v>32830.7363327157</v>
      </c>
      <c r="L457" s="60">
        <v>3869</v>
      </c>
    </row>
    <row r="458" spans="1:12">
      <c r="A458" s="61" t="str">
        <f t="shared" si="7"/>
        <v>B2 wood energyAustria2025</v>
      </c>
      <c r="B458" s="60">
        <v>7</v>
      </c>
      <c r="C458" s="60" t="s">
        <v>138</v>
      </c>
      <c r="D458" s="60" t="s">
        <v>59</v>
      </c>
      <c r="E458" s="60" t="s">
        <v>60</v>
      </c>
      <c r="F458" s="60" t="s">
        <v>61</v>
      </c>
      <c r="G458" s="60">
        <v>2025</v>
      </c>
      <c r="H458" s="60">
        <v>3343.059722</v>
      </c>
      <c r="I458" s="60">
        <v>1104268.4019319999</v>
      </c>
      <c r="J458" s="60">
        <v>36974.418980127797</v>
      </c>
      <c r="K458" s="60">
        <v>35225.9389447223</v>
      </c>
      <c r="L458" s="60">
        <v>3875</v>
      </c>
    </row>
    <row r="459" spans="1:12">
      <c r="A459" s="61" t="str">
        <f t="shared" si="7"/>
        <v>B2 wood energyAustria2030</v>
      </c>
      <c r="B459" s="60">
        <v>7</v>
      </c>
      <c r="C459" s="60" t="s">
        <v>138</v>
      </c>
      <c r="D459" s="60" t="s">
        <v>59</v>
      </c>
      <c r="E459" s="60" t="s">
        <v>60</v>
      </c>
      <c r="F459" s="60" t="s">
        <v>61</v>
      </c>
      <c r="G459" s="60">
        <v>2030</v>
      </c>
      <c r="H459" s="60">
        <v>3343.0587150000001</v>
      </c>
      <c r="I459" s="60">
        <v>1106882.2942379999</v>
      </c>
      <c r="J459" s="60">
        <v>36439.259394405803</v>
      </c>
      <c r="K459" s="60">
        <v>36258.891224794301</v>
      </c>
      <c r="L459" s="60">
        <v>3881</v>
      </c>
    </row>
    <row r="460" spans="1:12">
      <c r="A460" s="61" t="str">
        <f t="shared" si="7"/>
        <v>B2 wood energyBosnia and Herzegovina2010</v>
      </c>
      <c r="B460" s="60">
        <v>7</v>
      </c>
      <c r="C460" s="60" t="s">
        <v>138</v>
      </c>
      <c r="D460" s="60" t="s">
        <v>62</v>
      </c>
      <c r="E460" s="60" t="s">
        <v>63</v>
      </c>
      <c r="F460" s="60" t="s">
        <v>58</v>
      </c>
      <c r="G460" s="60">
        <v>2010</v>
      </c>
      <c r="H460" s="60">
        <v>1252.0020750000001</v>
      </c>
      <c r="I460" s="60">
        <v>209780.48437600001</v>
      </c>
      <c r="J460" s="60">
        <v>0</v>
      </c>
      <c r="K460" s="60">
        <v>0</v>
      </c>
      <c r="L460" s="60">
        <v>2185</v>
      </c>
    </row>
    <row r="461" spans="1:12">
      <c r="A461" s="61" t="str">
        <f t="shared" si="7"/>
        <v>B2 wood energyBosnia and Herzegovina2015</v>
      </c>
      <c r="B461" s="60">
        <v>7</v>
      </c>
      <c r="C461" s="60" t="s">
        <v>138</v>
      </c>
      <c r="D461" s="60" t="s">
        <v>62</v>
      </c>
      <c r="E461" s="60" t="s">
        <v>63</v>
      </c>
      <c r="F461" s="60" t="s">
        <v>58</v>
      </c>
      <c r="G461" s="60">
        <v>2015</v>
      </c>
      <c r="H461" s="60">
        <v>1252.001953</v>
      </c>
      <c r="I461" s="60">
        <v>209021.171875</v>
      </c>
      <c r="J461" s="60">
        <v>5356.94137180916</v>
      </c>
      <c r="K461" s="60">
        <v>5508.8042097078696</v>
      </c>
      <c r="L461" s="60">
        <v>2185</v>
      </c>
    </row>
    <row r="462" spans="1:12">
      <c r="A462" s="61" t="str">
        <f t="shared" si="7"/>
        <v>B2 wood energyBosnia and Herzegovina2020</v>
      </c>
      <c r="B462" s="60">
        <v>7</v>
      </c>
      <c r="C462" s="60" t="s">
        <v>138</v>
      </c>
      <c r="D462" s="60" t="s">
        <v>62</v>
      </c>
      <c r="E462" s="60" t="s">
        <v>63</v>
      </c>
      <c r="F462" s="60" t="s">
        <v>58</v>
      </c>
      <c r="G462" s="60">
        <v>2020</v>
      </c>
      <c r="H462" s="60">
        <v>1252.0020750000001</v>
      </c>
      <c r="I462" s="60">
        <v>209210.96875</v>
      </c>
      <c r="J462" s="60">
        <v>5508.8030133736602</v>
      </c>
      <c r="K462" s="60">
        <v>5470.8433355081197</v>
      </c>
      <c r="L462" s="60">
        <v>2185</v>
      </c>
    </row>
    <row r="463" spans="1:12">
      <c r="A463" s="61" t="str">
        <f t="shared" si="7"/>
        <v>B2 wood energyBosnia and Herzegovina2025</v>
      </c>
      <c r="B463" s="60">
        <v>7</v>
      </c>
      <c r="C463" s="60" t="s">
        <v>138</v>
      </c>
      <c r="D463" s="60" t="s">
        <v>62</v>
      </c>
      <c r="E463" s="60" t="s">
        <v>63</v>
      </c>
      <c r="F463" s="60" t="s">
        <v>58</v>
      </c>
      <c r="G463" s="60">
        <v>2025</v>
      </c>
      <c r="H463" s="60">
        <v>1252.002045</v>
      </c>
      <c r="I463" s="60">
        <v>209235.210938</v>
      </c>
      <c r="J463" s="60">
        <v>5470.8440678654097</v>
      </c>
      <c r="K463" s="60">
        <v>5465.9951110361999</v>
      </c>
      <c r="L463" s="60">
        <v>2185</v>
      </c>
    </row>
    <row r="464" spans="1:12">
      <c r="A464" s="61" t="str">
        <f t="shared" si="7"/>
        <v>B2 wood energyBosnia and Herzegovina2030</v>
      </c>
      <c r="B464" s="60">
        <v>7</v>
      </c>
      <c r="C464" s="60" t="s">
        <v>138</v>
      </c>
      <c r="D464" s="60" t="s">
        <v>62</v>
      </c>
      <c r="E464" s="60" t="s">
        <v>63</v>
      </c>
      <c r="F464" s="60" t="s">
        <v>58</v>
      </c>
      <c r="G464" s="60">
        <v>2030</v>
      </c>
      <c r="H464" s="60">
        <v>1252.001953</v>
      </c>
      <c r="I464" s="60">
        <v>209235.210938</v>
      </c>
      <c r="J464" s="60">
        <v>5465.9959142931402</v>
      </c>
      <c r="K464" s="60">
        <v>5465.9953281473199</v>
      </c>
      <c r="L464" s="60">
        <v>2185</v>
      </c>
    </row>
    <row r="465" spans="1:12">
      <c r="A465" s="61" t="str">
        <f t="shared" si="7"/>
        <v>B2 wood energyBelgium2005</v>
      </c>
      <c r="B465" s="60">
        <v>7</v>
      </c>
      <c r="C465" s="60" t="s">
        <v>138</v>
      </c>
      <c r="D465" s="60" t="s">
        <v>64</v>
      </c>
      <c r="E465" s="60" t="s">
        <v>65</v>
      </c>
      <c r="F465" s="60" t="s">
        <v>61</v>
      </c>
      <c r="G465" s="60">
        <v>2005</v>
      </c>
      <c r="H465" s="60">
        <v>666.97924999999998</v>
      </c>
      <c r="I465" s="60">
        <v>167167.64936800001</v>
      </c>
      <c r="J465" s="60">
        <v>5588.3407991424601</v>
      </c>
      <c r="K465" s="60">
        <v>4936.0614516237702</v>
      </c>
      <c r="L465" s="60">
        <v>672.6</v>
      </c>
    </row>
    <row r="466" spans="1:12">
      <c r="A466" s="61" t="str">
        <f t="shared" si="7"/>
        <v>B2 wood energyBelgium2010</v>
      </c>
      <c r="B466" s="60">
        <v>7</v>
      </c>
      <c r="C466" s="60" t="s">
        <v>138</v>
      </c>
      <c r="D466" s="60" t="s">
        <v>64</v>
      </c>
      <c r="E466" s="60" t="s">
        <v>65</v>
      </c>
      <c r="F466" s="60" t="s">
        <v>61</v>
      </c>
      <c r="G466" s="60">
        <v>2010</v>
      </c>
      <c r="H466" s="60">
        <v>672.17942700000003</v>
      </c>
      <c r="I466" s="60">
        <v>168653.813551</v>
      </c>
      <c r="J466" s="60">
        <v>5549.27968808883</v>
      </c>
      <c r="K466" s="60">
        <v>5252.0468186281496</v>
      </c>
      <c r="L466" s="60">
        <v>677.8</v>
      </c>
    </row>
    <row r="467" spans="1:12">
      <c r="A467" s="61" t="str">
        <f t="shared" si="7"/>
        <v>B2 wood energyBelgium2015</v>
      </c>
      <c r="B467" s="60">
        <v>7</v>
      </c>
      <c r="C467" s="60" t="s">
        <v>138</v>
      </c>
      <c r="D467" s="60" t="s">
        <v>64</v>
      </c>
      <c r="E467" s="60" t="s">
        <v>65</v>
      </c>
      <c r="F467" s="60" t="s">
        <v>61</v>
      </c>
      <c r="G467" s="60">
        <v>2015</v>
      </c>
      <c r="H467" s="60">
        <v>677.37943299999995</v>
      </c>
      <c r="I467" s="60">
        <v>170655.05407499999</v>
      </c>
      <c r="J467" s="60">
        <v>5642.4026607289998</v>
      </c>
      <c r="K467" s="60">
        <v>5242.1544292141298</v>
      </c>
      <c r="L467" s="60">
        <v>683</v>
      </c>
    </row>
    <row r="468" spans="1:12">
      <c r="A468" s="61" t="str">
        <f t="shared" si="7"/>
        <v>B2 wood energyBelgium2020</v>
      </c>
      <c r="B468" s="60">
        <v>7</v>
      </c>
      <c r="C468" s="60" t="s">
        <v>138</v>
      </c>
      <c r="D468" s="60" t="s">
        <v>64</v>
      </c>
      <c r="E468" s="60" t="s">
        <v>65</v>
      </c>
      <c r="F468" s="60" t="s">
        <v>61</v>
      </c>
      <c r="G468" s="60">
        <v>2020</v>
      </c>
      <c r="H468" s="60">
        <v>682.57931599999995</v>
      </c>
      <c r="I468" s="60">
        <v>171759.86143399999</v>
      </c>
      <c r="J468" s="60">
        <v>5513.4565102247698</v>
      </c>
      <c r="K468" s="60">
        <v>5292.4950887513696</v>
      </c>
      <c r="L468" s="60">
        <v>688.2</v>
      </c>
    </row>
    <row r="469" spans="1:12">
      <c r="A469" s="61" t="str">
        <f t="shared" si="7"/>
        <v>B2 wood energyBelgium2025</v>
      </c>
      <c r="B469" s="60">
        <v>7</v>
      </c>
      <c r="C469" s="60" t="s">
        <v>138</v>
      </c>
      <c r="D469" s="60" t="s">
        <v>64</v>
      </c>
      <c r="E469" s="60" t="s">
        <v>65</v>
      </c>
      <c r="F469" s="60" t="s">
        <v>61</v>
      </c>
      <c r="G469" s="60">
        <v>2025</v>
      </c>
      <c r="H469" s="60">
        <v>687.77944200000002</v>
      </c>
      <c r="I469" s="60">
        <v>172362.229964</v>
      </c>
      <c r="J469" s="60">
        <v>5411.1166464526204</v>
      </c>
      <c r="K469" s="60">
        <v>5290.64288322837</v>
      </c>
      <c r="L469" s="60">
        <v>693.4</v>
      </c>
    </row>
    <row r="470" spans="1:12">
      <c r="A470" s="61" t="str">
        <f t="shared" si="7"/>
        <v>B2 wood energyBelgium2030</v>
      </c>
      <c r="B470" s="60">
        <v>7</v>
      </c>
      <c r="C470" s="60" t="s">
        <v>138</v>
      </c>
      <c r="D470" s="60" t="s">
        <v>64</v>
      </c>
      <c r="E470" s="60" t="s">
        <v>65</v>
      </c>
      <c r="F470" s="60" t="s">
        <v>61</v>
      </c>
      <c r="G470" s="60">
        <v>2030</v>
      </c>
      <c r="H470" s="60">
        <v>692.97948799999995</v>
      </c>
      <c r="I470" s="60">
        <v>173987.32396199999</v>
      </c>
      <c r="J470" s="60">
        <v>5374.1189362412397</v>
      </c>
      <c r="K470" s="60">
        <v>5049.1001086445804</v>
      </c>
      <c r="L470" s="60">
        <v>698.6</v>
      </c>
    </row>
    <row r="471" spans="1:12">
      <c r="A471" s="61" t="str">
        <f t="shared" si="7"/>
        <v>B2 wood energyBulgaria2005</v>
      </c>
      <c r="B471" s="60">
        <v>7</v>
      </c>
      <c r="C471" s="60" t="s">
        <v>138</v>
      </c>
      <c r="D471" s="60" t="s">
        <v>66</v>
      </c>
      <c r="E471" s="60" t="s">
        <v>67</v>
      </c>
      <c r="F471" s="60" t="s">
        <v>58</v>
      </c>
      <c r="G471" s="60">
        <v>2005</v>
      </c>
      <c r="H471" s="60">
        <v>2560.8745050000002</v>
      </c>
      <c r="I471" s="60">
        <v>377166.41632399999</v>
      </c>
      <c r="J471" s="60">
        <v>10945.0240137081</v>
      </c>
      <c r="K471" s="60">
        <v>8448.0887175416192</v>
      </c>
      <c r="L471" s="60">
        <v>3651</v>
      </c>
    </row>
    <row r="472" spans="1:12">
      <c r="A472" s="61" t="str">
        <f t="shared" si="7"/>
        <v>B2 wood energyBulgaria2010</v>
      </c>
      <c r="B472" s="60">
        <v>7</v>
      </c>
      <c r="C472" s="60" t="s">
        <v>138</v>
      </c>
      <c r="D472" s="60" t="s">
        <v>66</v>
      </c>
      <c r="E472" s="60" t="s">
        <v>67</v>
      </c>
      <c r="F472" s="60" t="s">
        <v>58</v>
      </c>
      <c r="G472" s="60">
        <v>2010</v>
      </c>
      <c r="H472" s="60">
        <v>2863.8744360000001</v>
      </c>
      <c r="I472" s="60">
        <v>391529.52835500002</v>
      </c>
      <c r="J472" s="60">
        <v>12337.198506939299</v>
      </c>
      <c r="K472" s="60">
        <v>9464.5761591165101</v>
      </c>
      <c r="L472" s="60">
        <v>3927</v>
      </c>
    </row>
    <row r="473" spans="1:12">
      <c r="A473" s="61" t="str">
        <f t="shared" si="7"/>
        <v>B2 wood energyBulgaria2015</v>
      </c>
      <c r="B473" s="60">
        <v>7</v>
      </c>
      <c r="C473" s="60" t="s">
        <v>138</v>
      </c>
      <c r="D473" s="60" t="s">
        <v>66</v>
      </c>
      <c r="E473" s="60" t="s">
        <v>67</v>
      </c>
      <c r="F473" s="60" t="s">
        <v>58</v>
      </c>
      <c r="G473" s="60">
        <v>2015</v>
      </c>
      <c r="H473" s="60">
        <v>3166.8742339999999</v>
      </c>
      <c r="I473" s="60">
        <v>412323.99691300001</v>
      </c>
      <c r="J473" s="60">
        <v>13708.209285395</v>
      </c>
      <c r="K473" s="60">
        <v>9549.3154735680691</v>
      </c>
      <c r="L473" s="60">
        <v>4203</v>
      </c>
    </row>
    <row r="474" spans="1:12">
      <c r="A474" s="61" t="str">
        <f t="shared" si="7"/>
        <v>B2 wood energyBulgaria2020</v>
      </c>
      <c r="B474" s="60">
        <v>7</v>
      </c>
      <c r="C474" s="60" t="s">
        <v>138</v>
      </c>
      <c r="D474" s="60" t="s">
        <v>66</v>
      </c>
      <c r="E474" s="60" t="s">
        <v>67</v>
      </c>
      <c r="F474" s="60" t="s">
        <v>58</v>
      </c>
      <c r="G474" s="60">
        <v>2020</v>
      </c>
      <c r="H474" s="60">
        <v>3469.8746040000001</v>
      </c>
      <c r="I474" s="60">
        <v>439839.77677</v>
      </c>
      <c r="J474" s="60">
        <v>15136.513704672299</v>
      </c>
      <c r="K474" s="60">
        <v>9633.3579627187391</v>
      </c>
      <c r="L474" s="60">
        <v>4479</v>
      </c>
    </row>
    <row r="475" spans="1:12">
      <c r="A475" s="61" t="str">
        <f t="shared" si="7"/>
        <v>B2 wood energyBulgaria2025</v>
      </c>
      <c r="B475" s="60">
        <v>7</v>
      </c>
      <c r="C475" s="60" t="s">
        <v>138</v>
      </c>
      <c r="D475" s="60" t="s">
        <v>66</v>
      </c>
      <c r="E475" s="60" t="s">
        <v>67</v>
      </c>
      <c r="F475" s="60" t="s">
        <v>58</v>
      </c>
      <c r="G475" s="60">
        <v>2025</v>
      </c>
      <c r="H475" s="60">
        <v>3469.8740640000001</v>
      </c>
      <c r="I475" s="60">
        <v>467741.24815200001</v>
      </c>
      <c r="J475" s="60">
        <v>15232.333173024799</v>
      </c>
      <c r="K475" s="60">
        <v>9652.0392810968897</v>
      </c>
      <c r="L475" s="60">
        <v>4479</v>
      </c>
    </row>
    <row r="476" spans="1:12">
      <c r="A476" s="61" t="str">
        <f t="shared" si="7"/>
        <v>B2 wood energyBulgaria2030</v>
      </c>
      <c r="B476" s="60">
        <v>7</v>
      </c>
      <c r="C476" s="60" t="s">
        <v>138</v>
      </c>
      <c r="D476" s="60" t="s">
        <v>66</v>
      </c>
      <c r="E476" s="60" t="s">
        <v>67</v>
      </c>
      <c r="F476" s="60" t="s">
        <v>58</v>
      </c>
      <c r="G476" s="60">
        <v>2030</v>
      </c>
      <c r="H476" s="60">
        <v>3469.8741789999999</v>
      </c>
      <c r="I476" s="60">
        <v>499065.38296700001</v>
      </c>
      <c r="J476" s="60">
        <v>15231.2508353509</v>
      </c>
      <c r="K476" s="60">
        <v>8966.4238772727294</v>
      </c>
      <c r="L476" s="60">
        <v>4479</v>
      </c>
    </row>
    <row r="477" spans="1:12">
      <c r="A477" s="61" t="str">
        <f t="shared" si="7"/>
        <v>B2 wood energyBelarus2005</v>
      </c>
      <c r="B477" s="60">
        <v>7</v>
      </c>
      <c r="C477" s="60" t="s">
        <v>138</v>
      </c>
      <c r="D477" s="60" t="s">
        <v>68</v>
      </c>
      <c r="E477" s="60" t="s">
        <v>69</v>
      </c>
      <c r="F477" s="60" t="s">
        <v>70</v>
      </c>
      <c r="G477" s="60">
        <v>2005</v>
      </c>
      <c r="H477" s="60">
        <v>6375.8865649999998</v>
      </c>
      <c r="I477" s="60">
        <v>1258892.2850889999</v>
      </c>
      <c r="J477" s="60">
        <v>40103.576526148398</v>
      </c>
      <c r="K477" s="60">
        <v>9966.1819476506007</v>
      </c>
      <c r="L477" s="60">
        <v>8436</v>
      </c>
    </row>
    <row r="478" spans="1:12">
      <c r="A478" s="61" t="str">
        <f t="shared" si="7"/>
        <v>B2 wood energyBelarus2010</v>
      </c>
      <c r="B478" s="60">
        <v>7</v>
      </c>
      <c r="C478" s="60" t="s">
        <v>138</v>
      </c>
      <c r="D478" s="60" t="s">
        <v>68</v>
      </c>
      <c r="E478" s="60" t="s">
        <v>69</v>
      </c>
      <c r="F478" s="60" t="s">
        <v>70</v>
      </c>
      <c r="G478" s="60">
        <v>2010</v>
      </c>
      <c r="H478" s="60">
        <v>6440.886837</v>
      </c>
      <c r="I478" s="60">
        <v>1367282.1202459999</v>
      </c>
      <c r="J478" s="60">
        <v>37646.1823302673</v>
      </c>
      <c r="K478" s="60">
        <v>15968.2155852656</v>
      </c>
      <c r="L478" s="60">
        <v>8600</v>
      </c>
    </row>
    <row r="479" spans="1:12">
      <c r="A479" s="61" t="str">
        <f t="shared" si="7"/>
        <v>B2 wood energyBelarus2015</v>
      </c>
      <c r="B479" s="60">
        <v>7</v>
      </c>
      <c r="C479" s="60" t="s">
        <v>138</v>
      </c>
      <c r="D479" s="60" t="s">
        <v>68</v>
      </c>
      <c r="E479" s="60" t="s">
        <v>69</v>
      </c>
      <c r="F479" s="60" t="s">
        <v>70</v>
      </c>
      <c r="G479" s="60">
        <v>2015</v>
      </c>
      <c r="H479" s="60">
        <v>6505.8864629999998</v>
      </c>
      <c r="I479" s="60">
        <v>1469720.346251</v>
      </c>
      <c r="J479" s="60">
        <v>37102.504911773904</v>
      </c>
      <c r="K479" s="60">
        <v>16614.859903871798</v>
      </c>
      <c r="L479" s="60">
        <v>8764</v>
      </c>
    </row>
    <row r="480" spans="1:12">
      <c r="A480" s="61" t="str">
        <f t="shared" si="7"/>
        <v>B2 wood energyBelarus2020</v>
      </c>
      <c r="B480" s="60">
        <v>7</v>
      </c>
      <c r="C480" s="60" t="s">
        <v>138</v>
      </c>
      <c r="D480" s="60" t="s">
        <v>68</v>
      </c>
      <c r="E480" s="60" t="s">
        <v>69</v>
      </c>
      <c r="F480" s="60" t="s">
        <v>70</v>
      </c>
      <c r="G480" s="60">
        <v>2020</v>
      </c>
      <c r="H480" s="60">
        <v>6570.8865649999998</v>
      </c>
      <c r="I480" s="60">
        <v>1564944.3081159999</v>
      </c>
      <c r="J480" s="60">
        <v>37578.6306491469</v>
      </c>
      <c r="K480" s="60">
        <v>18533.838519077199</v>
      </c>
      <c r="L480" s="60">
        <v>8928</v>
      </c>
    </row>
    <row r="481" spans="1:12">
      <c r="A481" s="61" t="str">
        <f t="shared" si="7"/>
        <v>B2 wood energyBelarus2025</v>
      </c>
      <c r="B481" s="60">
        <v>7</v>
      </c>
      <c r="C481" s="60" t="s">
        <v>138</v>
      </c>
      <c r="D481" s="60" t="s">
        <v>68</v>
      </c>
      <c r="E481" s="60" t="s">
        <v>69</v>
      </c>
      <c r="F481" s="60" t="s">
        <v>70</v>
      </c>
      <c r="G481" s="60">
        <v>2025</v>
      </c>
      <c r="H481" s="60">
        <v>6635.8862209999998</v>
      </c>
      <c r="I481" s="60">
        <v>1621430.500368</v>
      </c>
      <c r="J481" s="60">
        <v>37251.545864630098</v>
      </c>
      <c r="K481" s="60">
        <v>25954.307093852702</v>
      </c>
      <c r="L481" s="60">
        <v>9092</v>
      </c>
    </row>
    <row r="482" spans="1:12">
      <c r="A482" s="61" t="str">
        <f t="shared" si="7"/>
        <v>B2 wood energyBelarus2030</v>
      </c>
      <c r="B482" s="60">
        <v>7</v>
      </c>
      <c r="C482" s="60" t="s">
        <v>138</v>
      </c>
      <c r="D482" s="60" t="s">
        <v>68</v>
      </c>
      <c r="E482" s="60" t="s">
        <v>69</v>
      </c>
      <c r="F482" s="60" t="s">
        <v>70</v>
      </c>
      <c r="G482" s="60">
        <v>2030</v>
      </c>
      <c r="H482" s="60">
        <v>6700.8862680000002</v>
      </c>
      <c r="I482" s="60">
        <v>1650678.824577</v>
      </c>
      <c r="J482" s="60">
        <v>36548.510664152403</v>
      </c>
      <c r="K482" s="60">
        <v>30698.8457572316</v>
      </c>
      <c r="L482" s="60">
        <v>9256</v>
      </c>
    </row>
    <row r="483" spans="1:12">
      <c r="A483" s="61" t="str">
        <f t="shared" si="7"/>
        <v>B2 wood energySwitzerland2005</v>
      </c>
      <c r="B483" s="60">
        <v>7</v>
      </c>
      <c r="C483" s="60" t="s">
        <v>138</v>
      </c>
      <c r="D483" s="60" t="s">
        <v>71</v>
      </c>
      <c r="E483" s="60" t="s">
        <v>72</v>
      </c>
      <c r="F483" s="60" t="s">
        <v>61</v>
      </c>
      <c r="G483" s="60">
        <v>2005</v>
      </c>
      <c r="H483" s="60">
        <v>1177.9875050000001</v>
      </c>
      <c r="I483" s="60">
        <v>439425.56926000002</v>
      </c>
      <c r="J483" s="60">
        <v>10560.9408437767</v>
      </c>
      <c r="K483" s="60">
        <v>6708.4453960465098</v>
      </c>
      <c r="L483" s="60">
        <v>1217</v>
      </c>
    </row>
    <row r="484" spans="1:12">
      <c r="A484" s="61" t="str">
        <f t="shared" si="7"/>
        <v>B2 wood energySwitzerland2010</v>
      </c>
      <c r="B484" s="60">
        <v>7</v>
      </c>
      <c r="C484" s="60" t="s">
        <v>138</v>
      </c>
      <c r="D484" s="60" t="s">
        <v>71</v>
      </c>
      <c r="E484" s="60" t="s">
        <v>72</v>
      </c>
      <c r="F484" s="60" t="s">
        <v>61</v>
      </c>
      <c r="G484" s="60">
        <v>2010</v>
      </c>
      <c r="H484" s="60">
        <v>1199.987341</v>
      </c>
      <c r="I484" s="60">
        <v>461911.69958999997</v>
      </c>
      <c r="J484" s="60">
        <v>11229.6660981736</v>
      </c>
      <c r="K484" s="60">
        <v>6732.4400355813996</v>
      </c>
      <c r="L484" s="60">
        <v>1240</v>
      </c>
    </row>
    <row r="485" spans="1:12">
      <c r="A485" s="61" t="str">
        <f t="shared" si="7"/>
        <v>B2 wood energySwitzerland2015</v>
      </c>
      <c r="B485" s="60">
        <v>7</v>
      </c>
      <c r="C485" s="60" t="s">
        <v>138</v>
      </c>
      <c r="D485" s="60" t="s">
        <v>71</v>
      </c>
      <c r="E485" s="60" t="s">
        <v>72</v>
      </c>
      <c r="F485" s="60" t="s">
        <v>61</v>
      </c>
      <c r="G485" s="60">
        <v>2015</v>
      </c>
      <c r="H485" s="60">
        <v>1208.987147</v>
      </c>
      <c r="I485" s="60">
        <v>487216.20009300002</v>
      </c>
      <c r="J485" s="60">
        <v>11647.0666474016</v>
      </c>
      <c r="K485" s="60">
        <v>6586.1667241860496</v>
      </c>
      <c r="L485" s="60">
        <v>1263</v>
      </c>
    </row>
    <row r="486" spans="1:12">
      <c r="A486" s="61" t="str">
        <f t="shared" si="7"/>
        <v>B2 wood energySwitzerland2020</v>
      </c>
      <c r="B486" s="60">
        <v>7</v>
      </c>
      <c r="C486" s="60" t="s">
        <v>138</v>
      </c>
      <c r="D486" s="60" t="s">
        <v>71</v>
      </c>
      <c r="E486" s="60" t="s">
        <v>72</v>
      </c>
      <c r="F486" s="60" t="s">
        <v>61</v>
      </c>
      <c r="G486" s="60">
        <v>2020</v>
      </c>
      <c r="H486" s="60">
        <v>1217.9872820000001</v>
      </c>
      <c r="I486" s="60">
        <v>513267.53287499998</v>
      </c>
      <c r="J486" s="60">
        <v>11909.2236131808</v>
      </c>
      <c r="K486" s="60">
        <v>6698.95715232558</v>
      </c>
      <c r="L486" s="60">
        <v>1286</v>
      </c>
    </row>
    <row r="487" spans="1:12">
      <c r="A487" s="61" t="str">
        <f t="shared" si="7"/>
        <v>B2 wood energySwitzerland2025</v>
      </c>
      <c r="B487" s="60">
        <v>7</v>
      </c>
      <c r="C487" s="60" t="s">
        <v>138</v>
      </c>
      <c r="D487" s="60" t="s">
        <v>71</v>
      </c>
      <c r="E487" s="60" t="s">
        <v>72</v>
      </c>
      <c r="F487" s="60" t="s">
        <v>61</v>
      </c>
      <c r="G487" s="60">
        <v>2025</v>
      </c>
      <c r="H487" s="60">
        <v>1226.987204</v>
      </c>
      <c r="I487" s="60">
        <v>538736.696322</v>
      </c>
      <c r="J487" s="60">
        <v>12371.278147675999</v>
      </c>
      <c r="K487" s="60">
        <v>7277.4457290697701</v>
      </c>
      <c r="L487" s="60">
        <v>1309</v>
      </c>
    </row>
    <row r="488" spans="1:12">
      <c r="A488" s="61" t="str">
        <f t="shared" si="7"/>
        <v>B2 wood energySwitzerland2030</v>
      </c>
      <c r="B488" s="60">
        <v>7</v>
      </c>
      <c r="C488" s="60" t="s">
        <v>138</v>
      </c>
      <c r="D488" s="60" t="s">
        <v>71</v>
      </c>
      <c r="E488" s="60" t="s">
        <v>72</v>
      </c>
      <c r="F488" s="60" t="s">
        <v>61</v>
      </c>
      <c r="G488" s="60">
        <v>2030</v>
      </c>
      <c r="H488" s="60">
        <v>1235.987306</v>
      </c>
      <c r="I488" s="60">
        <v>562435.24560599995</v>
      </c>
      <c r="J488" s="60">
        <v>12928.439979250799</v>
      </c>
      <c r="K488" s="60">
        <v>8188.7301025581401</v>
      </c>
      <c r="L488" s="60">
        <v>1332</v>
      </c>
    </row>
    <row r="489" spans="1:12">
      <c r="A489" s="61" t="str">
        <f t="shared" si="7"/>
        <v>B2 wood energyCyprus2010</v>
      </c>
      <c r="B489" s="60">
        <v>7</v>
      </c>
      <c r="C489" s="60" t="s">
        <v>138</v>
      </c>
      <c r="D489" s="60" t="s">
        <v>73</v>
      </c>
      <c r="E489" s="60" t="s">
        <v>74</v>
      </c>
      <c r="F489" s="60" t="s">
        <v>58</v>
      </c>
      <c r="G489" s="60">
        <v>2010</v>
      </c>
      <c r="H489" s="60">
        <v>41.398997999999999</v>
      </c>
      <c r="I489" s="60">
        <v>3310.6389159999999</v>
      </c>
      <c r="J489" s="60">
        <v>0</v>
      </c>
      <c r="K489" s="60">
        <v>0</v>
      </c>
      <c r="L489" s="60">
        <v>173.18199999999999</v>
      </c>
    </row>
    <row r="490" spans="1:12">
      <c r="A490" s="61" t="str">
        <f t="shared" si="7"/>
        <v>B2 wood energyCyprus2015</v>
      </c>
      <c r="B490" s="60">
        <v>7</v>
      </c>
      <c r="C490" s="60" t="s">
        <v>138</v>
      </c>
      <c r="D490" s="60" t="s">
        <v>73</v>
      </c>
      <c r="E490" s="60" t="s">
        <v>74</v>
      </c>
      <c r="F490" s="60" t="s">
        <v>58</v>
      </c>
      <c r="G490" s="60">
        <v>2015</v>
      </c>
      <c r="H490" s="60">
        <v>41.399002000000003</v>
      </c>
      <c r="I490" s="60">
        <v>3405.48999</v>
      </c>
      <c r="J490" s="60">
        <v>37.468829144132002</v>
      </c>
      <c r="K490" s="60">
        <v>18.4986356818182</v>
      </c>
      <c r="L490" s="60">
        <v>173.51299999999998</v>
      </c>
    </row>
    <row r="491" spans="1:12">
      <c r="A491" s="61" t="str">
        <f t="shared" si="7"/>
        <v>B2 wood energyCyprus2020</v>
      </c>
      <c r="B491" s="60">
        <v>7</v>
      </c>
      <c r="C491" s="60" t="s">
        <v>138</v>
      </c>
      <c r="D491" s="60" t="s">
        <v>73</v>
      </c>
      <c r="E491" s="60" t="s">
        <v>74</v>
      </c>
      <c r="F491" s="60" t="s">
        <v>58</v>
      </c>
      <c r="G491" s="60">
        <v>2020</v>
      </c>
      <c r="H491" s="60">
        <v>41.399002000000003</v>
      </c>
      <c r="I491" s="60">
        <v>3471.9128420000002</v>
      </c>
      <c r="J491" s="60">
        <v>32.726159475011997</v>
      </c>
      <c r="K491" s="60">
        <v>19.441590681818202</v>
      </c>
      <c r="L491" s="60">
        <v>173.84399999999997</v>
      </c>
    </row>
    <row r="492" spans="1:12">
      <c r="A492" s="61" t="str">
        <f t="shared" si="7"/>
        <v>B2 wood energyCyprus2025</v>
      </c>
      <c r="B492" s="60">
        <v>7</v>
      </c>
      <c r="C492" s="60" t="s">
        <v>138</v>
      </c>
      <c r="D492" s="60" t="s">
        <v>73</v>
      </c>
      <c r="E492" s="60" t="s">
        <v>74</v>
      </c>
      <c r="F492" s="60" t="s">
        <v>58</v>
      </c>
      <c r="G492" s="60">
        <v>2025</v>
      </c>
      <c r="H492" s="60">
        <v>41.398997999999999</v>
      </c>
      <c r="I492" s="60">
        <v>3517.7858890000002</v>
      </c>
      <c r="J492" s="60">
        <v>29.405045895432</v>
      </c>
      <c r="K492" s="60">
        <v>20.230454545454499</v>
      </c>
      <c r="L492" s="60">
        <v>174.17500000000001</v>
      </c>
    </row>
    <row r="493" spans="1:12">
      <c r="A493" s="61" t="str">
        <f t="shared" si="7"/>
        <v>B2 wood energyCyprus2030</v>
      </c>
      <c r="B493" s="60">
        <v>7</v>
      </c>
      <c r="C493" s="60" t="s">
        <v>138</v>
      </c>
      <c r="D493" s="60" t="s">
        <v>73</v>
      </c>
      <c r="E493" s="60" t="s">
        <v>74</v>
      </c>
      <c r="F493" s="60" t="s">
        <v>58</v>
      </c>
      <c r="G493" s="60">
        <v>2030</v>
      </c>
      <c r="H493" s="60">
        <v>41.398997999999999</v>
      </c>
      <c r="I493" s="60">
        <v>3551.3933109999998</v>
      </c>
      <c r="J493" s="60">
        <v>27.111500007234</v>
      </c>
      <c r="K493" s="60">
        <v>20.3899990909091</v>
      </c>
      <c r="L493" s="60">
        <v>174.50599999999994</v>
      </c>
    </row>
    <row r="494" spans="1:12">
      <c r="A494" s="61" t="str">
        <f t="shared" si="7"/>
        <v>B2 wood energyCzech Republic2005</v>
      </c>
      <c r="B494" s="60">
        <v>7</v>
      </c>
      <c r="C494" s="60" t="s">
        <v>138</v>
      </c>
      <c r="D494" s="60" t="s">
        <v>75</v>
      </c>
      <c r="E494" s="60" t="s">
        <v>76</v>
      </c>
      <c r="F494" s="60" t="s">
        <v>70</v>
      </c>
      <c r="G494" s="60">
        <v>2005</v>
      </c>
      <c r="H494" s="60">
        <v>2518.1030270000001</v>
      </c>
      <c r="I494" s="60">
        <v>844615.095233</v>
      </c>
      <c r="J494" s="60">
        <v>0</v>
      </c>
      <c r="K494" s="60">
        <v>0</v>
      </c>
      <c r="L494" s="60">
        <v>2647</v>
      </c>
    </row>
    <row r="495" spans="1:12">
      <c r="A495" s="61" t="str">
        <f t="shared" si="7"/>
        <v>B2 wood energyCzech Republic2010</v>
      </c>
      <c r="B495" s="60">
        <v>7</v>
      </c>
      <c r="C495" s="60" t="s">
        <v>138</v>
      </c>
      <c r="D495" s="60" t="s">
        <v>75</v>
      </c>
      <c r="E495" s="60" t="s">
        <v>76</v>
      </c>
      <c r="F495" s="60" t="s">
        <v>70</v>
      </c>
      <c r="G495" s="60">
        <v>2010</v>
      </c>
      <c r="H495" s="60">
        <v>2475.1028249999999</v>
      </c>
      <c r="I495" s="60">
        <v>837935.88882400002</v>
      </c>
      <c r="J495" s="60">
        <v>19473.123586577902</v>
      </c>
      <c r="K495" s="60">
        <v>20808.964368444402</v>
      </c>
      <c r="L495" s="60">
        <v>2657</v>
      </c>
    </row>
    <row r="496" spans="1:12">
      <c r="A496" s="61" t="str">
        <f t="shared" si="7"/>
        <v>B2 wood energyCzech Republic2015</v>
      </c>
      <c r="B496" s="60">
        <v>7</v>
      </c>
      <c r="C496" s="60" t="s">
        <v>138</v>
      </c>
      <c r="D496" s="60" t="s">
        <v>75</v>
      </c>
      <c r="E496" s="60" t="s">
        <v>76</v>
      </c>
      <c r="F496" s="60" t="s">
        <v>70</v>
      </c>
      <c r="G496" s="60">
        <v>2015</v>
      </c>
      <c r="H496" s="60">
        <v>2432.1028030000002</v>
      </c>
      <c r="I496" s="60">
        <v>826030.34215399995</v>
      </c>
      <c r="J496" s="60">
        <v>20043.9412973658</v>
      </c>
      <c r="K496" s="60">
        <v>22425.050132222201</v>
      </c>
      <c r="L496" s="60">
        <v>2667</v>
      </c>
    </row>
    <row r="497" spans="1:12">
      <c r="A497" s="61" t="str">
        <f t="shared" si="7"/>
        <v>B2 wood energyCzech Republic2020</v>
      </c>
      <c r="B497" s="60">
        <v>7</v>
      </c>
      <c r="C497" s="60" t="s">
        <v>138</v>
      </c>
      <c r="D497" s="60" t="s">
        <v>75</v>
      </c>
      <c r="E497" s="60" t="s">
        <v>76</v>
      </c>
      <c r="F497" s="60" t="s">
        <v>70</v>
      </c>
      <c r="G497" s="60">
        <v>2020</v>
      </c>
      <c r="H497" s="60">
        <v>2389.1030890000002</v>
      </c>
      <c r="I497" s="60">
        <v>810879.14341899997</v>
      </c>
      <c r="J497" s="60">
        <v>20347.462158636201</v>
      </c>
      <c r="K497" s="60">
        <v>23377.701491333301</v>
      </c>
      <c r="L497" s="60">
        <v>2677</v>
      </c>
    </row>
    <row r="498" spans="1:12">
      <c r="A498" s="61" t="str">
        <f t="shared" si="7"/>
        <v>B2 wood energyCzech Republic2025</v>
      </c>
      <c r="B498" s="60">
        <v>7</v>
      </c>
      <c r="C498" s="60" t="s">
        <v>138</v>
      </c>
      <c r="D498" s="60" t="s">
        <v>75</v>
      </c>
      <c r="E498" s="60" t="s">
        <v>76</v>
      </c>
      <c r="F498" s="60" t="s">
        <v>70</v>
      </c>
      <c r="G498" s="60">
        <v>2025</v>
      </c>
      <c r="H498" s="60">
        <v>2346.1029229999999</v>
      </c>
      <c r="I498" s="60">
        <v>795649.05177799996</v>
      </c>
      <c r="J498" s="60">
        <v>20490.850870887502</v>
      </c>
      <c r="K498" s="60">
        <v>23536.868656666698</v>
      </c>
      <c r="L498" s="60">
        <v>2687</v>
      </c>
    </row>
    <row r="499" spans="1:12">
      <c r="A499" s="61" t="str">
        <f t="shared" si="7"/>
        <v>B2 wood energyCzech Republic2030</v>
      </c>
      <c r="B499" s="60">
        <v>7</v>
      </c>
      <c r="C499" s="60" t="s">
        <v>138</v>
      </c>
      <c r="D499" s="60" t="s">
        <v>75</v>
      </c>
      <c r="E499" s="60" t="s">
        <v>76</v>
      </c>
      <c r="F499" s="60" t="s">
        <v>70</v>
      </c>
      <c r="G499" s="60">
        <v>2030</v>
      </c>
      <c r="H499" s="60">
        <v>2303.1030000000001</v>
      </c>
      <c r="I499" s="60">
        <v>787059.71434299997</v>
      </c>
      <c r="J499" s="60">
        <v>20484.911206878201</v>
      </c>
      <c r="K499" s="60">
        <v>22202.778343555601</v>
      </c>
      <c r="L499" s="60">
        <v>2697</v>
      </c>
    </row>
    <row r="500" spans="1:12">
      <c r="A500" s="61" t="str">
        <f t="shared" si="7"/>
        <v>B2 wood energyGermany2005</v>
      </c>
      <c r="B500" s="60">
        <v>7</v>
      </c>
      <c r="C500" s="60" t="s">
        <v>138</v>
      </c>
      <c r="D500" s="60" t="s">
        <v>77</v>
      </c>
      <c r="E500" s="60" t="s">
        <v>78</v>
      </c>
      <c r="F500" s="60" t="s">
        <v>61</v>
      </c>
      <c r="G500" s="60">
        <v>2005</v>
      </c>
      <c r="H500" s="60">
        <v>10568.135316</v>
      </c>
      <c r="I500" s="60">
        <v>3500920.1992199998</v>
      </c>
      <c r="J500" s="60">
        <v>111967.82562144</v>
      </c>
      <c r="K500" s="60">
        <v>85540.247589499995</v>
      </c>
      <c r="L500" s="60">
        <v>11076</v>
      </c>
    </row>
    <row r="501" spans="1:12">
      <c r="A501" s="61" t="str">
        <f t="shared" si="7"/>
        <v>B2 wood energyGermany2010</v>
      </c>
      <c r="B501" s="60">
        <v>7</v>
      </c>
      <c r="C501" s="60" t="s">
        <v>138</v>
      </c>
      <c r="D501" s="60" t="s">
        <v>77</v>
      </c>
      <c r="E501" s="60" t="s">
        <v>78</v>
      </c>
      <c r="F501" s="60" t="s">
        <v>61</v>
      </c>
      <c r="G501" s="60">
        <v>2010</v>
      </c>
      <c r="H501" s="60">
        <v>10568.134017</v>
      </c>
      <c r="I501" s="60">
        <v>3627208.6484380001</v>
      </c>
      <c r="J501" s="60">
        <v>115576.66609224401</v>
      </c>
      <c r="K501" s="60">
        <v>90318.975952249995</v>
      </c>
      <c r="L501" s="60">
        <v>11076</v>
      </c>
    </row>
    <row r="502" spans="1:12">
      <c r="A502" s="61" t="str">
        <f t="shared" si="7"/>
        <v>B2 wood energyGermany2015</v>
      </c>
      <c r="B502" s="60">
        <v>7</v>
      </c>
      <c r="C502" s="60" t="s">
        <v>138</v>
      </c>
      <c r="D502" s="60" t="s">
        <v>77</v>
      </c>
      <c r="E502" s="60" t="s">
        <v>78</v>
      </c>
      <c r="F502" s="60" t="s">
        <v>61</v>
      </c>
      <c r="G502" s="60">
        <v>2015</v>
      </c>
      <c r="H502" s="60">
        <v>10568.135254000001</v>
      </c>
      <c r="I502" s="60">
        <v>3754260.0937509998</v>
      </c>
      <c r="J502" s="60">
        <v>117978.782065316</v>
      </c>
      <c r="K502" s="60">
        <v>92568.496368749999</v>
      </c>
      <c r="L502" s="60">
        <v>11076</v>
      </c>
    </row>
    <row r="503" spans="1:12">
      <c r="A503" s="61" t="str">
        <f t="shared" si="7"/>
        <v>B2 wood energyGermany2020</v>
      </c>
      <c r="B503" s="60">
        <v>7</v>
      </c>
      <c r="C503" s="60" t="s">
        <v>138</v>
      </c>
      <c r="D503" s="60" t="s">
        <v>77</v>
      </c>
      <c r="E503" s="60" t="s">
        <v>78</v>
      </c>
      <c r="F503" s="60" t="s">
        <v>61</v>
      </c>
      <c r="G503" s="60">
        <v>2020</v>
      </c>
      <c r="H503" s="60">
        <v>10568.13501</v>
      </c>
      <c r="I503" s="60">
        <v>3858282.9296889999</v>
      </c>
      <c r="J503" s="60">
        <v>118527.662430941</v>
      </c>
      <c r="K503" s="60">
        <v>97723.098205999995</v>
      </c>
      <c r="L503" s="60">
        <v>11076</v>
      </c>
    </row>
    <row r="504" spans="1:12">
      <c r="A504" s="61" t="str">
        <f t="shared" si="7"/>
        <v>B2 wood energyGermany2025</v>
      </c>
      <c r="B504" s="60">
        <v>7</v>
      </c>
      <c r="C504" s="60" t="s">
        <v>138</v>
      </c>
      <c r="D504" s="60" t="s">
        <v>77</v>
      </c>
      <c r="E504" s="60" t="s">
        <v>78</v>
      </c>
      <c r="F504" s="60" t="s">
        <v>61</v>
      </c>
      <c r="G504" s="60">
        <v>2025</v>
      </c>
      <c r="H504" s="60">
        <v>10568.131896000001</v>
      </c>
      <c r="I504" s="60">
        <v>3929239.5117190001</v>
      </c>
      <c r="J504" s="60">
        <v>119876.65798128</v>
      </c>
      <c r="K504" s="60">
        <v>105685.3427125</v>
      </c>
      <c r="L504" s="60">
        <v>11076</v>
      </c>
    </row>
    <row r="505" spans="1:12">
      <c r="A505" s="61" t="str">
        <f t="shared" si="7"/>
        <v>B2 wood energyGermany2030</v>
      </c>
      <c r="B505" s="60">
        <v>7</v>
      </c>
      <c r="C505" s="60" t="s">
        <v>138</v>
      </c>
      <c r="D505" s="60" t="s">
        <v>77</v>
      </c>
      <c r="E505" s="60" t="s">
        <v>78</v>
      </c>
      <c r="F505" s="60" t="s">
        <v>61</v>
      </c>
      <c r="G505" s="60">
        <v>2030</v>
      </c>
      <c r="H505" s="60">
        <v>10568.133851000001</v>
      </c>
      <c r="I505" s="60">
        <v>4028520.8593759998</v>
      </c>
      <c r="J505" s="60">
        <v>121008.854952533</v>
      </c>
      <c r="K505" s="60">
        <v>101152.5845335</v>
      </c>
      <c r="L505" s="60">
        <v>11076</v>
      </c>
    </row>
    <row r="506" spans="1:12">
      <c r="A506" s="61" t="str">
        <f t="shared" si="7"/>
        <v>B2 wood energyDenmark2005</v>
      </c>
      <c r="B506" s="60">
        <v>7</v>
      </c>
      <c r="C506" s="60" t="s">
        <v>138</v>
      </c>
      <c r="D506" s="60" t="s">
        <v>79</v>
      </c>
      <c r="E506" s="60" t="s">
        <v>80</v>
      </c>
      <c r="F506" s="60" t="s">
        <v>81</v>
      </c>
      <c r="G506" s="60">
        <v>2005</v>
      </c>
      <c r="H506" s="60">
        <v>545.58685000000003</v>
      </c>
      <c r="I506" s="60">
        <v>102521.459116</v>
      </c>
      <c r="J506" s="60">
        <v>4890.27646800192</v>
      </c>
      <c r="K506" s="60">
        <v>2386.9340210925502</v>
      </c>
      <c r="L506" s="60">
        <v>551.64858820524398</v>
      </c>
    </row>
    <row r="507" spans="1:12">
      <c r="A507" s="61" t="str">
        <f t="shared" si="7"/>
        <v>B2 wood energyDenmark2010</v>
      </c>
      <c r="B507" s="60">
        <v>7</v>
      </c>
      <c r="C507" s="60" t="s">
        <v>138</v>
      </c>
      <c r="D507" s="60" t="s">
        <v>79</v>
      </c>
      <c r="E507" s="60" t="s">
        <v>80</v>
      </c>
      <c r="F507" s="60" t="s">
        <v>81</v>
      </c>
      <c r="G507" s="60">
        <v>2010</v>
      </c>
      <c r="H507" s="60">
        <v>580.795794</v>
      </c>
      <c r="I507" s="60">
        <v>112606.22160999999</v>
      </c>
      <c r="J507" s="60">
        <v>5234.1067648335202</v>
      </c>
      <c r="K507" s="60">
        <v>3217.15430107886</v>
      </c>
      <c r="L507" s="60">
        <v>586.85735942695555</v>
      </c>
    </row>
    <row r="508" spans="1:12">
      <c r="A508" s="61" t="str">
        <f t="shared" si="7"/>
        <v>B2 wood energyDenmark2015</v>
      </c>
      <c r="B508" s="60">
        <v>7</v>
      </c>
      <c r="C508" s="60" t="s">
        <v>138</v>
      </c>
      <c r="D508" s="60" t="s">
        <v>79</v>
      </c>
      <c r="E508" s="60" t="s">
        <v>80</v>
      </c>
      <c r="F508" s="60" t="s">
        <v>81</v>
      </c>
      <c r="G508" s="60">
        <v>2015</v>
      </c>
      <c r="H508" s="60">
        <v>616.00482</v>
      </c>
      <c r="I508" s="60">
        <v>124920.433901</v>
      </c>
      <c r="J508" s="60">
        <v>5867.1295249479999</v>
      </c>
      <c r="K508" s="60">
        <v>3404.28696099124</v>
      </c>
      <c r="L508" s="60">
        <v>622.06613064866713</v>
      </c>
    </row>
    <row r="509" spans="1:12">
      <c r="A509" s="61" t="str">
        <f t="shared" si="7"/>
        <v>B2 wood energyDenmark2020</v>
      </c>
      <c r="B509" s="60">
        <v>7</v>
      </c>
      <c r="C509" s="60" t="s">
        <v>138</v>
      </c>
      <c r="D509" s="60" t="s">
        <v>79</v>
      </c>
      <c r="E509" s="60" t="s">
        <v>80</v>
      </c>
      <c r="F509" s="60" t="s">
        <v>81</v>
      </c>
      <c r="G509" s="60">
        <v>2020</v>
      </c>
      <c r="H509" s="60">
        <v>651.21384799999998</v>
      </c>
      <c r="I509" s="60">
        <v>140664.459764</v>
      </c>
      <c r="J509" s="60">
        <v>6418.9389572262698</v>
      </c>
      <c r="K509" s="60">
        <v>3270.1337799698799</v>
      </c>
      <c r="L509" s="60">
        <v>657.2749018703787</v>
      </c>
    </row>
    <row r="510" spans="1:12">
      <c r="A510" s="61" t="str">
        <f t="shared" si="7"/>
        <v>B2 wood energyDenmark2025</v>
      </c>
      <c r="B510" s="60">
        <v>7</v>
      </c>
      <c r="C510" s="60" t="s">
        <v>138</v>
      </c>
      <c r="D510" s="60" t="s">
        <v>79</v>
      </c>
      <c r="E510" s="60" t="s">
        <v>80</v>
      </c>
      <c r="F510" s="60" t="s">
        <v>81</v>
      </c>
      <c r="G510" s="60">
        <v>2025</v>
      </c>
      <c r="H510" s="60">
        <v>686.42276300000003</v>
      </c>
      <c r="I510" s="60">
        <v>158596.82197399999</v>
      </c>
      <c r="J510" s="60">
        <v>7097.0669399845501</v>
      </c>
      <c r="K510" s="60">
        <v>3510.5944541511499</v>
      </c>
      <c r="L510" s="60">
        <v>692.48367309209027</v>
      </c>
    </row>
    <row r="511" spans="1:12">
      <c r="A511" s="61" t="str">
        <f t="shared" si="7"/>
        <v>B2 wood energyDenmark2030</v>
      </c>
      <c r="B511" s="60">
        <v>7</v>
      </c>
      <c r="C511" s="60" t="s">
        <v>138</v>
      </c>
      <c r="D511" s="60" t="s">
        <v>79</v>
      </c>
      <c r="E511" s="60" t="s">
        <v>80</v>
      </c>
      <c r="F511" s="60" t="s">
        <v>81</v>
      </c>
      <c r="G511" s="60">
        <v>2030</v>
      </c>
      <c r="H511" s="60">
        <v>721.63157100000001</v>
      </c>
      <c r="I511" s="60">
        <v>178618.9584</v>
      </c>
      <c r="J511" s="60">
        <v>7664.0059447035801</v>
      </c>
      <c r="K511" s="60">
        <v>3659.57866728094</v>
      </c>
      <c r="L511" s="60">
        <v>727.69244431380184</v>
      </c>
    </row>
    <row r="512" spans="1:12">
      <c r="A512" s="61" t="str">
        <f t="shared" si="7"/>
        <v>B2 wood energyEstonia2005</v>
      </c>
      <c r="B512" s="60">
        <v>7</v>
      </c>
      <c r="C512" s="60" t="s">
        <v>138</v>
      </c>
      <c r="D512" s="60" t="s">
        <v>82</v>
      </c>
      <c r="E512" s="60" t="s">
        <v>83</v>
      </c>
      <c r="F512" s="60" t="s">
        <v>81</v>
      </c>
      <c r="G512" s="60">
        <v>2005</v>
      </c>
      <c r="H512" s="60">
        <v>2089.5839059999998</v>
      </c>
      <c r="I512" s="60">
        <v>439300.86364900001</v>
      </c>
      <c r="J512" s="60">
        <v>11765.4646198869</v>
      </c>
      <c r="K512" s="60">
        <v>11207.233562322001</v>
      </c>
      <c r="L512" s="60">
        <v>2264</v>
      </c>
    </row>
    <row r="513" spans="1:12">
      <c r="A513" s="61" t="str">
        <f t="shared" si="7"/>
        <v>B2 wood energyEstonia2010</v>
      </c>
      <c r="B513" s="60">
        <v>7</v>
      </c>
      <c r="C513" s="60" t="s">
        <v>138</v>
      </c>
      <c r="D513" s="60" t="s">
        <v>82</v>
      </c>
      <c r="E513" s="60" t="s">
        <v>83</v>
      </c>
      <c r="F513" s="60" t="s">
        <v>81</v>
      </c>
      <c r="G513" s="60">
        <v>2010</v>
      </c>
      <c r="H513" s="60">
        <v>2076.583928</v>
      </c>
      <c r="I513" s="60">
        <v>446579.17993300001</v>
      </c>
      <c r="J513" s="60">
        <v>11699.371747023</v>
      </c>
      <c r="K513" s="60">
        <v>10243.7080683762</v>
      </c>
      <c r="L513" s="60">
        <v>2285</v>
      </c>
    </row>
    <row r="514" spans="1:12">
      <c r="A514" s="61" t="str">
        <f t="shared" ref="A514:A577" si="8">CONCATENATE(C514,E514,G514)</f>
        <v>B2 wood energyEstonia2015</v>
      </c>
      <c r="B514" s="60">
        <v>7</v>
      </c>
      <c r="C514" s="60" t="s">
        <v>138</v>
      </c>
      <c r="D514" s="60" t="s">
        <v>82</v>
      </c>
      <c r="E514" s="60" t="s">
        <v>83</v>
      </c>
      <c r="F514" s="60" t="s">
        <v>81</v>
      </c>
      <c r="G514" s="60">
        <v>2015</v>
      </c>
      <c r="H514" s="60">
        <v>2063.583787</v>
      </c>
      <c r="I514" s="60">
        <v>445773.19226099999</v>
      </c>
      <c r="J514" s="60">
        <v>11554.4266598864</v>
      </c>
      <c r="K514" s="60">
        <v>11715.6237302108</v>
      </c>
      <c r="L514" s="60">
        <v>2306</v>
      </c>
    </row>
    <row r="515" spans="1:12">
      <c r="A515" s="61" t="str">
        <f t="shared" si="8"/>
        <v>B2 wood energyEstonia2020</v>
      </c>
      <c r="B515" s="60">
        <v>7</v>
      </c>
      <c r="C515" s="60" t="s">
        <v>138</v>
      </c>
      <c r="D515" s="60" t="s">
        <v>82</v>
      </c>
      <c r="E515" s="60" t="s">
        <v>83</v>
      </c>
      <c r="F515" s="60" t="s">
        <v>81</v>
      </c>
      <c r="G515" s="60">
        <v>2020</v>
      </c>
      <c r="H515" s="60">
        <v>2050.5839729999998</v>
      </c>
      <c r="I515" s="60">
        <v>437703.966311</v>
      </c>
      <c r="J515" s="60">
        <v>11615.554753004701</v>
      </c>
      <c r="K515" s="60">
        <v>13229.3995798494</v>
      </c>
      <c r="L515" s="60">
        <v>2327</v>
      </c>
    </row>
    <row r="516" spans="1:12">
      <c r="A516" s="61" t="str">
        <f t="shared" si="8"/>
        <v>B2 wood energyEstonia2025</v>
      </c>
      <c r="B516" s="60">
        <v>7</v>
      </c>
      <c r="C516" s="60" t="s">
        <v>138</v>
      </c>
      <c r="D516" s="60" t="s">
        <v>82</v>
      </c>
      <c r="E516" s="60" t="s">
        <v>83</v>
      </c>
      <c r="F516" s="60" t="s">
        <v>81</v>
      </c>
      <c r="G516" s="60">
        <v>2025</v>
      </c>
      <c r="H516" s="60">
        <v>2037.5837750000001</v>
      </c>
      <c r="I516" s="60">
        <v>428397.86321899999</v>
      </c>
      <c r="J516" s="60">
        <v>11771.532678154599</v>
      </c>
      <c r="K516" s="60">
        <v>13632.752993504901</v>
      </c>
      <c r="L516" s="60">
        <v>2348</v>
      </c>
    </row>
    <row r="517" spans="1:12">
      <c r="A517" s="61" t="str">
        <f t="shared" si="8"/>
        <v>B2 wood energyEstonia2030</v>
      </c>
      <c r="B517" s="60">
        <v>7</v>
      </c>
      <c r="C517" s="60" t="s">
        <v>138</v>
      </c>
      <c r="D517" s="60" t="s">
        <v>82</v>
      </c>
      <c r="E517" s="60" t="s">
        <v>83</v>
      </c>
      <c r="F517" s="60" t="s">
        <v>81</v>
      </c>
      <c r="G517" s="60">
        <v>2030</v>
      </c>
      <c r="H517" s="60">
        <v>2024.5844810000001</v>
      </c>
      <c r="I517" s="60">
        <v>422151.42651299998</v>
      </c>
      <c r="J517" s="60">
        <v>11988.561469222899</v>
      </c>
      <c r="K517" s="60">
        <v>13237.848506443001</v>
      </c>
      <c r="L517" s="60">
        <v>2369</v>
      </c>
    </row>
    <row r="518" spans="1:12">
      <c r="A518" s="61" t="str">
        <f t="shared" si="8"/>
        <v>B2 wood energySpain2005</v>
      </c>
      <c r="B518" s="60">
        <v>7</v>
      </c>
      <c r="C518" s="60" t="s">
        <v>138</v>
      </c>
      <c r="D518" s="60" t="s">
        <v>84</v>
      </c>
      <c r="E518" s="60" t="s">
        <v>85</v>
      </c>
      <c r="F518" s="60" t="s">
        <v>86</v>
      </c>
      <c r="G518" s="60">
        <v>2005</v>
      </c>
      <c r="H518" s="60">
        <v>14193.001270000001</v>
      </c>
      <c r="I518" s="60">
        <v>816432.34668199997</v>
      </c>
      <c r="J518" s="60">
        <v>32583.399475988401</v>
      </c>
      <c r="K518" s="60">
        <v>20434.066605895401</v>
      </c>
      <c r="L518" s="60">
        <v>17293.189999999999</v>
      </c>
    </row>
    <row r="519" spans="1:12">
      <c r="A519" s="61" t="str">
        <f t="shared" si="8"/>
        <v>B2 wood energySpain2010</v>
      </c>
      <c r="B519" s="60">
        <v>7</v>
      </c>
      <c r="C519" s="60" t="s">
        <v>138</v>
      </c>
      <c r="D519" s="60" t="s">
        <v>84</v>
      </c>
      <c r="E519" s="60" t="s">
        <v>85</v>
      </c>
      <c r="F519" s="60" t="s">
        <v>86</v>
      </c>
      <c r="G519" s="60">
        <v>2010</v>
      </c>
      <c r="H519" s="60">
        <v>14915.30942</v>
      </c>
      <c r="I519" s="60">
        <v>879276.84716899996</v>
      </c>
      <c r="J519" s="60">
        <v>35574.251007100502</v>
      </c>
      <c r="K519" s="60">
        <v>23005.353448778798</v>
      </c>
      <c r="L519" s="60">
        <v>18173.28</v>
      </c>
    </row>
    <row r="520" spans="1:12">
      <c r="A520" s="61" t="str">
        <f t="shared" si="8"/>
        <v>B2 wood energySpain2015</v>
      </c>
      <c r="B520" s="60">
        <v>7</v>
      </c>
      <c r="C520" s="60" t="s">
        <v>138</v>
      </c>
      <c r="D520" s="60" t="s">
        <v>84</v>
      </c>
      <c r="E520" s="60" t="s">
        <v>85</v>
      </c>
      <c r="F520" s="60" t="s">
        <v>86</v>
      </c>
      <c r="G520" s="60">
        <v>2015</v>
      </c>
      <c r="H520" s="60">
        <v>15637.621429999999</v>
      </c>
      <c r="I520" s="60">
        <v>946091.70215000003</v>
      </c>
      <c r="J520" s="60">
        <v>37148.506654791803</v>
      </c>
      <c r="K520" s="60">
        <v>23785.5338675274</v>
      </c>
      <c r="L520" s="60">
        <v>19053.37</v>
      </c>
    </row>
    <row r="521" spans="1:12">
      <c r="A521" s="61" t="str">
        <f t="shared" si="8"/>
        <v>B2 wood energySpain2020</v>
      </c>
      <c r="B521" s="60">
        <v>7</v>
      </c>
      <c r="C521" s="60" t="s">
        <v>138</v>
      </c>
      <c r="D521" s="60" t="s">
        <v>84</v>
      </c>
      <c r="E521" s="60" t="s">
        <v>85</v>
      </c>
      <c r="F521" s="60" t="s">
        <v>86</v>
      </c>
      <c r="G521" s="60">
        <v>2020</v>
      </c>
      <c r="H521" s="60">
        <v>15637.614727</v>
      </c>
      <c r="I521" s="60">
        <v>1010444.852787</v>
      </c>
      <c r="J521" s="60">
        <v>37518.2173478931</v>
      </c>
      <c r="K521" s="60">
        <v>24647.583869561899</v>
      </c>
      <c r="L521" s="60">
        <v>19933.46</v>
      </c>
    </row>
    <row r="522" spans="1:12">
      <c r="A522" s="61" t="str">
        <f t="shared" si="8"/>
        <v>B2 wood energySpain2025</v>
      </c>
      <c r="B522" s="60">
        <v>7</v>
      </c>
      <c r="C522" s="60" t="s">
        <v>138</v>
      </c>
      <c r="D522" s="60" t="s">
        <v>84</v>
      </c>
      <c r="E522" s="60" t="s">
        <v>85</v>
      </c>
      <c r="F522" s="60" t="s">
        <v>86</v>
      </c>
      <c r="G522" s="60">
        <v>2025</v>
      </c>
      <c r="H522" s="60">
        <v>15637.624737</v>
      </c>
      <c r="I522" s="60">
        <v>1083174.0576180001</v>
      </c>
      <c r="J522" s="60">
        <v>38919.867766607502</v>
      </c>
      <c r="K522" s="60">
        <v>24374.027197541101</v>
      </c>
      <c r="L522" s="60">
        <v>20813.55</v>
      </c>
    </row>
    <row r="523" spans="1:12">
      <c r="A523" s="61" t="str">
        <f t="shared" si="8"/>
        <v>B2 wood energySpain2030</v>
      </c>
      <c r="B523" s="60">
        <v>7</v>
      </c>
      <c r="C523" s="60" t="s">
        <v>138</v>
      </c>
      <c r="D523" s="60" t="s">
        <v>84</v>
      </c>
      <c r="E523" s="60" t="s">
        <v>85</v>
      </c>
      <c r="F523" s="60" t="s">
        <v>86</v>
      </c>
      <c r="G523" s="60">
        <v>2030</v>
      </c>
      <c r="H523" s="60">
        <v>15637.621929000001</v>
      </c>
      <c r="I523" s="60">
        <v>1163516.236206</v>
      </c>
      <c r="J523" s="60">
        <v>40146.430219469497</v>
      </c>
      <c r="K523" s="60">
        <v>24077.994233513102</v>
      </c>
      <c r="L523" s="60">
        <v>21693.64</v>
      </c>
    </row>
    <row r="524" spans="1:12">
      <c r="A524" s="61" t="str">
        <f t="shared" si="8"/>
        <v>B2 wood energyFinland2005</v>
      </c>
      <c r="B524" s="60">
        <v>7</v>
      </c>
      <c r="C524" s="60" t="s">
        <v>138</v>
      </c>
      <c r="D524" s="60" t="s">
        <v>87</v>
      </c>
      <c r="E524" s="60" t="s">
        <v>88</v>
      </c>
      <c r="F524" s="60" t="s">
        <v>81</v>
      </c>
      <c r="G524" s="60">
        <v>2005</v>
      </c>
      <c r="H524" s="60">
        <v>18551.383089999999</v>
      </c>
      <c r="I524" s="60">
        <v>1970877.417439</v>
      </c>
      <c r="J524" s="60">
        <v>0</v>
      </c>
      <c r="K524" s="60">
        <v>0</v>
      </c>
      <c r="L524" s="60">
        <v>22162</v>
      </c>
    </row>
    <row r="525" spans="1:12">
      <c r="A525" s="61" t="str">
        <f t="shared" si="8"/>
        <v>B2 wood energyFinland2010</v>
      </c>
      <c r="B525" s="60">
        <v>7</v>
      </c>
      <c r="C525" s="60" t="s">
        <v>138</v>
      </c>
      <c r="D525" s="60" t="s">
        <v>87</v>
      </c>
      <c r="E525" s="60" t="s">
        <v>88</v>
      </c>
      <c r="F525" s="60" t="s">
        <v>81</v>
      </c>
      <c r="G525" s="60">
        <v>2010</v>
      </c>
      <c r="H525" s="60">
        <v>18369.419604999999</v>
      </c>
      <c r="I525" s="60">
        <v>2057937.2668290001</v>
      </c>
      <c r="J525" s="60">
        <v>90932.915069517199</v>
      </c>
      <c r="K525" s="60">
        <v>73520.9447426767</v>
      </c>
      <c r="L525" s="60">
        <v>22084</v>
      </c>
    </row>
    <row r="526" spans="1:12">
      <c r="A526" s="61" t="str">
        <f t="shared" si="8"/>
        <v>B2 wood energyFinland2015</v>
      </c>
      <c r="B526" s="60">
        <v>7</v>
      </c>
      <c r="C526" s="60" t="s">
        <v>138</v>
      </c>
      <c r="D526" s="60" t="s">
        <v>87</v>
      </c>
      <c r="E526" s="60" t="s">
        <v>88</v>
      </c>
      <c r="F526" s="60" t="s">
        <v>81</v>
      </c>
      <c r="G526" s="60">
        <v>2015</v>
      </c>
      <c r="H526" s="60">
        <v>18187.455077999999</v>
      </c>
      <c r="I526" s="60">
        <v>2140204.9088019999</v>
      </c>
      <c r="J526" s="60">
        <v>95957.294528631202</v>
      </c>
      <c r="K526" s="60">
        <v>79503.766382017304</v>
      </c>
      <c r="L526" s="60">
        <v>22006</v>
      </c>
    </row>
    <row r="527" spans="1:12">
      <c r="A527" s="61" t="str">
        <f t="shared" si="8"/>
        <v>B2 wood energyFinland2020</v>
      </c>
      <c r="B527" s="60">
        <v>7</v>
      </c>
      <c r="C527" s="60" t="s">
        <v>138</v>
      </c>
      <c r="D527" s="60" t="s">
        <v>87</v>
      </c>
      <c r="E527" s="60" t="s">
        <v>88</v>
      </c>
      <c r="F527" s="60" t="s">
        <v>81</v>
      </c>
      <c r="G527" s="60">
        <v>2020</v>
      </c>
      <c r="H527" s="60">
        <v>18005.493104000001</v>
      </c>
      <c r="I527" s="60">
        <v>2237231.0869089998</v>
      </c>
      <c r="J527" s="60">
        <v>100487.664584443</v>
      </c>
      <c r="K527" s="60">
        <v>81082.428105883897</v>
      </c>
      <c r="L527" s="60">
        <v>21928</v>
      </c>
    </row>
    <row r="528" spans="1:12">
      <c r="A528" s="61" t="str">
        <f t="shared" si="8"/>
        <v>B2 wood energyFinland2025</v>
      </c>
      <c r="B528" s="60">
        <v>7</v>
      </c>
      <c r="C528" s="60" t="s">
        <v>138</v>
      </c>
      <c r="D528" s="60" t="s">
        <v>87</v>
      </c>
      <c r="E528" s="60" t="s">
        <v>88</v>
      </c>
      <c r="F528" s="60" t="s">
        <v>81</v>
      </c>
      <c r="G528" s="60">
        <v>2025</v>
      </c>
      <c r="H528" s="60">
        <v>17823.528613999999</v>
      </c>
      <c r="I528" s="60">
        <v>2356747.745838</v>
      </c>
      <c r="J528" s="60">
        <v>103812.668251127</v>
      </c>
      <c r="K528" s="60">
        <v>79909.3351220646</v>
      </c>
      <c r="L528" s="60">
        <v>21850</v>
      </c>
    </row>
    <row r="529" spans="1:12">
      <c r="A529" s="61" t="str">
        <f t="shared" si="8"/>
        <v>B2 wood energyFinland2030</v>
      </c>
      <c r="B529" s="60">
        <v>7</v>
      </c>
      <c r="C529" s="60" t="s">
        <v>138</v>
      </c>
      <c r="D529" s="60" t="s">
        <v>87</v>
      </c>
      <c r="E529" s="60" t="s">
        <v>88</v>
      </c>
      <c r="F529" s="60" t="s">
        <v>81</v>
      </c>
      <c r="G529" s="60">
        <v>2030</v>
      </c>
      <c r="H529" s="60">
        <v>17641.568412000001</v>
      </c>
      <c r="I529" s="60">
        <v>2508771.1890440001</v>
      </c>
      <c r="J529" s="60">
        <v>106623.37399411001</v>
      </c>
      <c r="K529" s="60">
        <v>76218.685451972706</v>
      </c>
      <c r="L529" s="60">
        <v>21772</v>
      </c>
    </row>
    <row r="530" spans="1:12">
      <c r="A530" s="61" t="str">
        <f t="shared" si="8"/>
        <v>B2 wood energyFrance2005</v>
      </c>
      <c r="B530" s="60">
        <v>7</v>
      </c>
      <c r="C530" s="60" t="s">
        <v>138</v>
      </c>
      <c r="D530" s="60" t="s">
        <v>89</v>
      </c>
      <c r="E530" s="60" t="s">
        <v>90</v>
      </c>
      <c r="F530" s="60" t="s">
        <v>61</v>
      </c>
      <c r="G530" s="60">
        <v>2005</v>
      </c>
      <c r="H530" s="60">
        <v>14744.110403999999</v>
      </c>
      <c r="I530" s="60">
        <v>2406912.5293879998</v>
      </c>
      <c r="J530" s="60">
        <v>100481.153458748</v>
      </c>
      <c r="K530" s="60">
        <v>69115.771223975898</v>
      </c>
      <c r="L530" s="60">
        <v>15554</v>
      </c>
    </row>
    <row r="531" spans="1:12">
      <c r="A531" s="61" t="str">
        <f t="shared" si="8"/>
        <v>B2 wood energyFrance2010</v>
      </c>
      <c r="B531" s="60">
        <v>7</v>
      </c>
      <c r="C531" s="60" t="s">
        <v>138</v>
      </c>
      <c r="D531" s="60" t="s">
        <v>89</v>
      </c>
      <c r="E531" s="60" t="s">
        <v>90</v>
      </c>
      <c r="F531" s="60" t="s">
        <v>61</v>
      </c>
      <c r="G531" s="60">
        <v>2010</v>
      </c>
      <c r="H531" s="60">
        <v>14842.109974999999</v>
      </c>
      <c r="I531" s="60">
        <v>2591172.4088039999</v>
      </c>
      <c r="J531" s="60">
        <v>104464.116929166</v>
      </c>
      <c r="K531" s="60">
        <v>67612.140185374999</v>
      </c>
      <c r="L531" s="60">
        <v>15757</v>
      </c>
    </row>
    <row r="532" spans="1:12">
      <c r="A532" s="61" t="str">
        <f t="shared" si="8"/>
        <v>B2 wood energyFrance2015</v>
      </c>
      <c r="B532" s="60">
        <v>7</v>
      </c>
      <c r="C532" s="60" t="s">
        <v>138</v>
      </c>
      <c r="D532" s="60" t="s">
        <v>89</v>
      </c>
      <c r="E532" s="60" t="s">
        <v>90</v>
      </c>
      <c r="F532" s="60" t="s">
        <v>61</v>
      </c>
      <c r="G532" s="60">
        <v>2015</v>
      </c>
      <c r="H532" s="60">
        <v>14940.109297999999</v>
      </c>
      <c r="I532" s="60">
        <v>2761639.9715320002</v>
      </c>
      <c r="J532" s="60">
        <v>102582.63689085899</v>
      </c>
      <c r="K532" s="60">
        <v>68489.123312097407</v>
      </c>
      <c r="L532" s="60">
        <v>15960</v>
      </c>
    </row>
    <row r="533" spans="1:12">
      <c r="A533" s="61" t="str">
        <f t="shared" si="8"/>
        <v>B2 wood energyFrance2020</v>
      </c>
      <c r="B533" s="60">
        <v>7</v>
      </c>
      <c r="C533" s="60" t="s">
        <v>138</v>
      </c>
      <c r="D533" s="60" t="s">
        <v>89</v>
      </c>
      <c r="E533" s="60" t="s">
        <v>90</v>
      </c>
      <c r="F533" s="60" t="s">
        <v>61</v>
      </c>
      <c r="G533" s="60">
        <v>2020</v>
      </c>
      <c r="H533" s="60">
        <v>15038.110032000001</v>
      </c>
      <c r="I533" s="60">
        <v>2889323.631784</v>
      </c>
      <c r="J533" s="60">
        <v>98882.685940985903</v>
      </c>
      <c r="K533" s="60">
        <v>73345.954281582701</v>
      </c>
      <c r="L533" s="60">
        <v>16163</v>
      </c>
    </row>
    <row r="534" spans="1:12">
      <c r="A534" s="61" t="str">
        <f t="shared" si="8"/>
        <v>B2 wood energyFrance2025</v>
      </c>
      <c r="B534" s="60">
        <v>7</v>
      </c>
      <c r="C534" s="60" t="s">
        <v>138</v>
      </c>
      <c r="D534" s="60" t="s">
        <v>89</v>
      </c>
      <c r="E534" s="60" t="s">
        <v>90</v>
      </c>
      <c r="F534" s="60" t="s">
        <v>61</v>
      </c>
      <c r="G534" s="60">
        <v>2025</v>
      </c>
      <c r="H534" s="60">
        <v>15136.107665</v>
      </c>
      <c r="I534" s="60">
        <v>2974907.6186529999</v>
      </c>
      <c r="J534" s="60">
        <v>99049.045355763505</v>
      </c>
      <c r="K534" s="60">
        <v>81932.245418469305</v>
      </c>
      <c r="L534" s="60">
        <v>16366</v>
      </c>
    </row>
    <row r="535" spans="1:12">
      <c r="A535" s="61" t="str">
        <f t="shared" si="8"/>
        <v>B2 wood energyFrance2030</v>
      </c>
      <c r="B535" s="60">
        <v>7</v>
      </c>
      <c r="C535" s="60" t="s">
        <v>138</v>
      </c>
      <c r="D535" s="60" t="s">
        <v>89</v>
      </c>
      <c r="E535" s="60" t="s">
        <v>90</v>
      </c>
      <c r="F535" s="60" t="s">
        <v>61</v>
      </c>
      <c r="G535" s="60">
        <v>2030</v>
      </c>
      <c r="H535" s="60">
        <v>15234.105648000001</v>
      </c>
      <c r="I535" s="60">
        <v>3067503.7793620001</v>
      </c>
      <c r="J535" s="60">
        <v>100547.841989917</v>
      </c>
      <c r="K535" s="60">
        <v>82028.608636862002</v>
      </c>
      <c r="L535" s="60">
        <v>16569</v>
      </c>
    </row>
    <row r="536" spans="1:12">
      <c r="A536" s="61" t="str">
        <f t="shared" si="8"/>
        <v>B2 wood energyGreece2010</v>
      </c>
      <c r="B536" s="60">
        <v>7</v>
      </c>
      <c r="C536" s="60" t="s">
        <v>138</v>
      </c>
      <c r="D536" s="60" t="s">
        <v>91</v>
      </c>
      <c r="E536" s="60" t="s">
        <v>92</v>
      </c>
      <c r="F536" s="60" t="s">
        <v>58</v>
      </c>
      <c r="G536" s="60">
        <v>2010</v>
      </c>
      <c r="H536" s="60">
        <v>3594.667481</v>
      </c>
      <c r="I536" s="60">
        <v>171731.148438</v>
      </c>
      <c r="J536" s="60">
        <v>0</v>
      </c>
      <c r="K536" s="60">
        <v>0</v>
      </c>
      <c r="L536" s="60">
        <v>3903</v>
      </c>
    </row>
    <row r="537" spans="1:12">
      <c r="A537" s="61" t="str">
        <f t="shared" si="8"/>
        <v>B2 wood energyGreece2015</v>
      </c>
      <c r="B537" s="60">
        <v>7</v>
      </c>
      <c r="C537" s="60" t="s">
        <v>138</v>
      </c>
      <c r="D537" s="60" t="s">
        <v>91</v>
      </c>
      <c r="E537" s="60" t="s">
        <v>92</v>
      </c>
      <c r="F537" s="60" t="s">
        <v>58</v>
      </c>
      <c r="G537" s="60">
        <v>2015</v>
      </c>
      <c r="H537" s="60">
        <v>3733.7379150000002</v>
      </c>
      <c r="I537" s="60">
        <v>174303.46875100001</v>
      </c>
      <c r="J537" s="60">
        <v>4628.2951277397897</v>
      </c>
      <c r="K537" s="60">
        <v>4113.8321120372402</v>
      </c>
      <c r="L537" s="60">
        <v>4054</v>
      </c>
    </row>
    <row r="538" spans="1:12">
      <c r="A538" s="61" t="str">
        <f t="shared" si="8"/>
        <v>B2 wood energyGreece2020</v>
      </c>
      <c r="B538" s="60">
        <v>7</v>
      </c>
      <c r="C538" s="60" t="s">
        <v>138</v>
      </c>
      <c r="D538" s="60" t="s">
        <v>91</v>
      </c>
      <c r="E538" s="60" t="s">
        <v>92</v>
      </c>
      <c r="F538" s="60" t="s">
        <v>58</v>
      </c>
      <c r="G538" s="60">
        <v>2020</v>
      </c>
      <c r="H538" s="60">
        <v>3872.8088379999999</v>
      </c>
      <c r="I538" s="60">
        <v>171842.48437600001</v>
      </c>
      <c r="J538" s="60">
        <v>4229.5393597415195</v>
      </c>
      <c r="K538" s="60">
        <v>4721.7352223274902</v>
      </c>
      <c r="L538" s="60">
        <v>4205</v>
      </c>
    </row>
    <row r="539" spans="1:12">
      <c r="A539" s="61" t="str">
        <f t="shared" si="8"/>
        <v>B2 wood energyGreece2025</v>
      </c>
      <c r="B539" s="60">
        <v>7</v>
      </c>
      <c r="C539" s="60" t="s">
        <v>138</v>
      </c>
      <c r="D539" s="60" t="s">
        <v>91</v>
      </c>
      <c r="E539" s="60" t="s">
        <v>92</v>
      </c>
      <c r="F539" s="60" t="s">
        <v>58</v>
      </c>
      <c r="G539" s="60">
        <v>2025</v>
      </c>
      <c r="H539" s="60">
        <v>4011.8802489999998</v>
      </c>
      <c r="I539" s="60">
        <v>173184.234375</v>
      </c>
      <c r="J539" s="60">
        <v>4863.4763525253002</v>
      </c>
      <c r="K539" s="60">
        <v>4595.1266134063499</v>
      </c>
      <c r="L539" s="60">
        <v>4356</v>
      </c>
    </row>
    <row r="540" spans="1:12">
      <c r="A540" s="61" t="str">
        <f t="shared" si="8"/>
        <v>B2 wood energyGreece2030</v>
      </c>
      <c r="B540" s="60">
        <v>7</v>
      </c>
      <c r="C540" s="60" t="s">
        <v>138</v>
      </c>
      <c r="D540" s="60" t="s">
        <v>91</v>
      </c>
      <c r="E540" s="60" t="s">
        <v>92</v>
      </c>
      <c r="F540" s="60" t="s">
        <v>58</v>
      </c>
      <c r="G540" s="60">
        <v>2030</v>
      </c>
      <c r="H540" s="60">
        <v>4150.9512940000004</v>
      </c>
      <c r="I540" s="60">
        <v>173338.007813</v>
      </c>
      <c r="J540" s="60">
        <v>4752.4905517213001</v>
      </c>
      <c r="K540" s="60">
        <v>4721.7352223274902</v>
      </c>
      <c r="L540" s="60">
        <v>4507</v>
      </c>
    </row>
    <row r="541" spans="1:12">
      <c r="A541" s="61" t="str">
        <f t="shared" si="8"/>
        <v>B2 wood energyCroatia2005</v>
      </c>
      <c r="B541" s="60">
        <v>7</v>
      </c>
      <c r="C541" s="60" t="s">
        <v>138</v>
      </c>
      <c r="D541" s="60" t="s">
        <v>93</v>
      </c>
      <c r="E541" s="60" t="s">
        <v>94</v>
      </c>
      <c r="F541" s="60" t="s">
        <v>58</v>
      </c>
      <c r="G541" s="60">
        <v>2005</v>
      </c>
      <c r="H541" s="60">
        <v>1745.0332960000001</v>
      </c>
      <c r="I541" s="60">
        <v>209383.419845</v>
      </c>
      <c r="J541" s="60">
        <v>6206.3378604412201</v>
      </c>
      <c r="K541" s="60">
        <v>4531.78498537634</v>
      </c>
      <c r="L541" s="60">
        <v>1903</v>
      </c>
    </row>
    <row r="542" spans="1:12">
      <c r="A542" s="61" t="str">
        <f t="shared" si="8"/>
        <v>B2 wood energyCroatia2010</v>
      </c>
      <c r="B542" s="60">
        <v>7</v>
      </c>
      <c r="C542" s="60" t="s">
        <v>138</v>
      </c>
      <c r="D542" s="60" t="s">
        <v>93</v>
      </c>
      <c r="E542" s="60" t="s">
        <v>94</v>
      </c>
      <c r="F542" s="60" t="s">
        <v>58</v>
      </c>
      <c r="G542" s="60">
        <v>2010</v>
      </c>
      <c r="H542" s="60">
        <v>1741.0338959999999</v>
      </c>
      <c r="I542" s="60">
        <v>205381.31426700001</v>
      </c>
      <c r="J542" s="60">
        <v>6207.0810836362298</v>
      </c>
      <c r="K542" s="60">
        <v>7007.5020404301104</v>
      </c>
      <c r="L542" s="60">
        <v>1920</v>
      </c>
    </row>
    <row r="543" spans="1:12">
      <c r="A543" s="61" t="str">
        <f t="shared" si="8"/>
        <v>B2 wood energyCroatia2015</v>
      </c>
      <c r="B543" s="60">
        <v>7</v>
      </c>
      <c r="C543" s="60" t="s">
        <v>138</v>
      </c>
      <c r="D543" s="60" t="s">
        <v>93</v>
      </c>
      <c r="E543" s="60" t="s">
        <v>94</v>
      </c>
      <c r="F543" s="60" t="s">
        <v>58</v>
      </c>
      <c r="G543" s="60">
        <v>2015</v>
      </c>
      <c r="H543" s="60">
        <v>1737.0336110000001</v>
      </c>
      <c r="I543" s="60">
        <v>202703.507166</v>
      </c>
      <c r="J543" s="60">
        <v>6520.8901700925799</v>
      </c>
      <c r="K543" s="60">
        <v>7056.4514780645204</v>
      </c>
      <c r="L543" s="60">
        <v>1937</v>
      </c>
    </row>
    <row r="544" spans="1:12">
      <c r="A544" s="61" t="str">
        <f t="shared" si="8"/>
        <v>B2 wood energyCroatia2020</v>
      </c>
      <c r="B544" s="60">
        <v>7</v>
      </c>
      <c r="C544" s="60" t="s">
        <v>138</v>
      </c>
      <c r="D544" s="60" t="s">
        <v>93</v>
      </c>
      <c r="E544" s="60" t="s">
        <v>94</v>
      </c>
      <c r="F544" s="60" t="s">
        <v>58</v>
      </c>
      <c r="G544" s="60">
        <v>2020</v>
      </c>
      <c r="H544" s="60">
        <v>1733.0337019999999</v>
      </c>
      <c r="I544" s="60">
        <v>200765.763572</v>
      </c>
      <c r="J544" s="60">
        <v>6722.9109045912101</v>
      </c>
      <c r="K544" s="60">
        <v>7110.4594462365603</v>
      </c>
      <c r="L544" s="60">
        <v>1954</v>
      </c>
    </row>
    <row r="545" spans="1:12">
      <c r="A545" s="61" t="str">
        <f t="shared" si="8"/>
        <v>B2 wood energyCroatia2025</v>
      </c>
      <c r="B545" s="60">
        <v>7</v>
      </c>
      <c r="C545" s="60" t="s">
        <v>138</v>
      </c>
      <c r="D545" s="60" t="s">
        <v>93</v>
      </c>
      <c r="E545" s="60" t="s">
        <v>94</v>
      </c>
      <c r="F545" s="60" t="s">
        <v>58</v>
      </c>
      <c r="G545" s="60">
        <v>2025</v>
      </c>
      <c r="H545" s="60">
        <v>1729.033492</v>
      </c>
      <c r="I545" s="60">
        <v>199906.546711</v>
      </c>
      <c r="J545" s="60">
        <v>6824.0111391262299</v>
      </c>
      <c r="K545" s="60">
        <v>6995.8543455913996</v>
      </c>
      <c r="L545" s="60">
        <v>1971</v>
      </c>
    </row>
    <row r="546" spans="1:12">
      <c r="A546" s="61" t="str">
        <f t="shared" si="8"/>
        <v>B2 wood energyCroatia2030</v>
      </c>
      <c r="B546" s="60">
        <v>7</v>
      </c>
      <c r="C546" s="60" t="s">
        <v>138</v>
      </c>
      <c r="D546" s="60" t="s">
        <v>93</v>
      </c>
      <c r="E546" s="60" t="s">
        <v>94</v>
      </c>
      <c r="F546" s="60" t="s">
        <v>58</v>
      </c>
      <c r="G546" s="60">
        <v>2030</v>
      </c>
      <c r="H546" s="60">
        <v>1725.03307</v>
      </c>
      <c r="I546" s="60">
        <v>199255.60516899999</v>
      </c>
      <c r="J546" s="60">
        <v>6831.2834004697097</v>
      </c>
      <c r="K546" s="60">
        <v>6961.4716468817196</v>
      </c>
      <c r="L546" s="60">
        <v>1988</v>
      </c>
    </row>
    <row r="547" spans="1:12">
      <c r="A547" s="61" t="str">
        <f t="shared" si="8"/>
        <v>B2 wood energyHungary2005</v>
      </c>
      <c r="B547" s="60">
        <v>7</v>
      </c>
      <c r="C547" s="60" t="s">
        <v>138</v>
      </c>
      <c r="D547" s="60" t="s">
        <v>95</v>
      </c>
      <c r="E547" s="60" t="s">
        <v>96</v>
      </c>
      <c r="F547" s="60" t="s">
        <v>70</v>
      </c>
      <c r="G547" s="60">
        <v>2005</v>
      </c>
      <c r="H547" s="60">
        <v>1684.347078</v>
      </c>
      <c r="I547" s="60">
        <v>316529.21993299999</v>
      </c>
      <c r="J547" s="60">
        <v>0</v>
      </c>
      <c r="K547" s="60">
        <v>0</v>
      </c>
      <c r="L547" s="60">
        <v>1983</v>
      </c>
    </row>
    <row r="548" spans="1:12">
      <c r="A548" s="61" t="str">
        <f t="shared" si="8"/>
        <v>B2 wood energyHungary2010</v>
      </c>
      <c r="B548" s="60">
        <v>7</v>
      </c>
      <c r="C548" s="60" t="s">
        <v>138</v>
      </c>
      <c r="D548" s="60" t="s">
        <v>95</v>
      </c>
      <c r="E548" s="60" t="s">
        <v>96</v>
      </c>
      <c r="F548" s="60" t="s">
        <v>70</v>
      </c>
      <c r="G548" s="60">
        <v>2010</v>
      </c>
      <c r="H548" s="60">
        <v>1726.347127</v>
      </c>
      <c r="I548" s="60">
        <v>331173.23354599997</v>
      </c>
      <c r="J548" s="60">
        <v>12089.0427310123</v>
      </c>
      <c r="K548" s="60">
        <v>9160.23975948718</v>
      </c>
      <c r="L548" s="60">
        <v>2039</v>
      </c>
    </row>
    <row r="549" spans="1:12">
      <c r="A549" s="61" t="str">
        <f t="shared" si="8"/>
        <v>B2 wood energyHungary2015</v>
      </c>
      <c r="B549" s="60">
        <v>7</v>
      </c>
      <c r="C549" s="60" t="s">
        <v>138</v>
      </c>
      <c r="D549" s="60" t="s">
        <v>95</v>
      </c>
      <c r="E549" s="60" t="s">
        <v>96</v>
      </c>
      <c r="F549" s="60" t="s">
        <v>70</v>
      </c>
      <c r="G549" s="60">
        <v>2015</v>
      </c>
      <c r="H549" s="60">
        <v>1768.3472340000001</v>
      </c>
      <c r="I549" s="60">
        <v>339646.631926</v>
      </c>
      <c r="J549" s="60">
        <v>12336.342581368101</v>
      </c>
      <c r="K549" s="60">
        <v>10641.6623761722</v>
      </c>
      <c r="L549" s="60">
        <v>2095</v>
      </c>
    </row>
    <row r="550" spans="1:12">
      <c r="A550" s="61" t="str">
        <f t="shared" si="8"/>
        <v>B2 wood energyHungary2020</v>
      </c>
      <c r="B550" s="60">
        <v>7</v>
      </c>
      <c r="C550" s="60" t="s">
        <v>138</v>
      </c>
      <c r="D550" s="60" t="s">
        <v>95</v>
      </c>
      <c r="E550" s="60" t="s">
        <v>96</v>
      </c>
      <c r="F550" s="60" t="s">
        <v>70</v>
      </c>
      <c r="G550" s="60">
        <v>2020</v>
      </c>
      <c r="H550" s="60">
        <v>1810.3469339999999</v>
      </c>
      <c r="I550" s="60">
        <v>343464.27350200003</v>
      </c>
      <c r="J550" s="60">
        <v>12598.613067472001</v>
      </c>
      <c r="K550" s="60">
        <v>11835.0844938645</v>
      </c>
      <c r="L550" s="60">
        <v>2151</v>
      </c>
    </row>
    <row r="551" spans="1:12">
      <c r="A551" s="61" t="str">
        <f t="shared" si="8"/>
        <v>B2 wood energyHungary2025</v>
      </c>
      <c r="B551" s="60">
        <v>7</v>
      </c>
      <c r="C551" s="60" t="s">
        <v>138</v>
      </c>
      <c r="D551" s="60" t="s">
        <v>95</v>
      </c>
      <c r="E551" s="60" t="s">
        <v>96</v>
      </c>
      <c r="F551" s="60" t="s">
        <v>70</v>
      </c>
      <c r="G551" s="60">
        <v>2025</v>
      </c>
      <c r="H551" s="60">
        <v>1852.3468869999999</v>
      </c>
      <c r="I551" s="60">
        <v>350790.43027100002</v>
      </c>
      <c r="J551" s="60">
        <v>12938.182461160201</v>
      </c>
      <c r="K551" s="60">
        <v>11472.9507803297</v>
      </c>
      <c r="L551" s="60">
        <v>2207</v>
      </c>
    </row>
    <row r="552" spans="1:12">
      <c r="A552" s="61" t="str">
        <f t="shared" si="8"/>
        <v>B2 wood energyHungary2030</v>
      </c>
      <c r="B552" s="60">
        <v>7</v>
      </c>
      <c r="C552" s="60" t="s">
        <v>138</v>
      </c>
      <c r="D552" s="60" t="s">
        <v>95</v>
      </c>
      <c r="E552" s="60" t="s">
        <v>96</v>
      </c>
      <c r="F552" s="60" t="s">
        <v>70</v>
      </c>
      <c r="G552" s="60">
        <v>2030</v>
      </c>
      <c r="H552" s="60">
        <v>1894.3468949999999</v>
      </c>
      <c r="I552" s="60">
        <v>358341.99238000001</v>
      </c>
      <c r="J552" s="60">
        <v>13127.0118716453</v>
      </c>
      <c r="K552" s="60">
        <v>11616.6990068132</v>
      </c>
      <c r="L552" s="60">
        <v>2263</v>
      </c>
    </row>
    <row r="553" spans="1:12">
      <c r="A553" s="61" t="str">
        <f t="shared" si="8"/>
        <v>B2 wood energyIreland2005</v>
      </c>
      <c r="B553" s="60">
        <v>7</v>
      </c>
      <c r="C553" s="60" t="s">
        <v>138</v>
      </c>
      <c r="D553" s="60" t="s">
        <v>97</v>
      </c>
      <c r="E553" s="60" t="s">
        <v>98</v>
      </c>
      <c r="F553" s="60" t="s">
        <v>61</v>
      </c>
      <c r="G553" s="60">
        <v>2005</v>
      </c>
      <c r="H553" s="60">
        <v>656.28715699999998</v>
      </c>
      <c r="I553" s="60">
        <v>73694.340333</v>
      </c>
      <c r="J553" s="60">
        <v>0</v>
      </c>
      <c r="K553" s="60">
        <v>0</v>
      </c>
      <c r="L553" s="60">
        <v>669</v>
      </c>
    </row>
    <row r="554" spans="1:12">
      <c r="A554" s="61" t="str">
        <f t="shared" si="8"/>
        <v>B2 wood energyIreland2010</v>
      </c>
      <c r="B554" s="60">
        <v>7</v>
      </c>
      <c r="C554" s="60" t="s">
        <v>138</v>
      </c>
      <c r="D554" s="60" t="s">
        <v>97</v>
      </c>
      <c r="E554" s="60" t="s">
        <v>98</v>
      </c>
      <c r="F554" s="60" t="s">
        <v>61</v>
      </c>
      <c r="G554" s="60">
        <v>2010</v>
      </c>
      <c r="H554" s="60">
        <v>715.14709400000004</v>
      </c>
      <c r="I554" s="60">
        <v>88348.502686000007</v>
      </c>
      <c r="J554" s="60">
        <v>5460.0894808376697</v>
      </c>
      <c r="K554" s="60">
        <v>2529.2566121547002</v>
      </c>
      <c r="L554" s="60">
        <v>729</v>
      </c>
    </row>
    <row r="555" spans="1:12">
      <c r="A555" s="61" t="str">
        <f t="shared" si="8"/>
        <v>B2 wood energyIreland2015</v>
      </c>
      <c r="B555" s="60">
        <v>7</v>
      </c>
      <c r="C555" s="60" t="s">
        <v>138</v>
      </c>
      <c r="D555" s="60" t="s">
        <v>97</v>
      </c>
      <c r="E555" s="60" t="s">
        <v>98</v>
      </c>
      <c r="F555" s="60" t="s">
        <v>61</v>
      </c>
      <c r="G555" s="60">
        <v>2015</v>
      </c>
      <c r="H555" s="60">
        <v>774.00735099999997</v>
      </c>
      <c r="I555" s="60">
        <v>105175.12487699999</v>
      </c>
      <c r="J555" s="60">
        <v>6121.2010411894198</v>
      </c>
      <c r="K555" s="60">
        <v>2755.8764393370202</v>
      </c>
      <c r="L555" s="60">
        <v>789</v>
      </c>
    </row>
    <row r="556" spans="1:12">
      <c r="A556" s="61" t="str">
        <f t="shared" si="8"/>
        <v>B2 wood energyIreland2020</v>
      </c>
      <c r="B556" s="60">
        <v>7</v>
      </c>
      <c r="C556" s="60" t="s">
        <v>138</v>
      </c>
      <c r="D556" s="60" t="s">
        <v>97</v>
      </c>
      <c r="E556" s="60" t="s">
        <v>98</v>
      </c>
      <c r="F556" s="60" t="s">
        <v>61</v>
      </c>
      <c r="G556" s="60">
        <v>2020</v>
      </c>
      <c r="H556" s="60">
        <v>832.86726799999997</v>
      </c>
      <c r="I556" s="60">
        <v>121276.258667</v>
      </c>
      <c r="J556" s="60">
        <v>6709.5290113875199</v>
      </c>
      <c r="K556" s="60">
        <v>3489.3019476243098</v>
      </c>
      <c r="L556" s="60">
        <v>849</v>
      </c>
    </row>
    <row r="557" spans="1:12">
      <c r="A557" s="61" t="str">
        <f t="shared" si="8"/>
        <v>B2 wood energyIreland2025</v>
      </c>
      <c r="B557" s="60">
        <v>7</v>
      </c>
      <c r="C557" s="60" t="s">
        <v>138</v>
      </c>
      <c r="D557" s="60" t="s">
        <v>97</v>
      </c>
      <c r="E557" s="60" t="s">
        <v>98</v>
      </c>
      <c r="F557" s="60" t="s">
        <v>61</v>
      </c>
      <c r="G557" s="60">
        <v>2025</v>
      </c>
      <c r="H557" s="60">
        <v>891.72714699999995</v>
      </c>
      <c r="I557" s="60">
        <v>138749.681274</v>
      </c>
      <c r="J557" s="60">
        <v>7164.3981128693804</v>
      </c>
      <c r="K557" s="60">
        <v>3669.71359093923</v>
      </c>
      <c r="L557" s="60">
        <v>909</v>
      </c>
    </row>
    <row r="558" spans="1:12">
      <c r="A558" s="61" t="str">
        <f t="shared" si="8"/>
        <v>B2 wood energyIreland2030</v>
      </c>
      <c r="B558" s="60">
        <v>7</v>
      </c>
      <c r="C558" s="60" t="s">
        <v>138</v>
      </c>
      <c r="D558" s="60" t="s">
        <v>97</v>
      </c>
      <c r="E558" s="60" t="s">
        <v>98</v>
      </c>
      <c r="F558" s="60" t="s">
        <v>61</v>
      </c>
      <c r="G558" s="60">
        <v>2030</v>
      </c>
      <c r="H558" s="60">
        <v>950.58731999999998</v>
      </c>
      <c r="I558" s="60">
        <v>152164.35986299999</v>
      </c>
      <c r="J558" s="60">
        <v>6956.2154879424297</v>
      </c>
      <c r="K558" s="60">
        <v>4273.2797341436499</v>
      </c>
      <c r="L558" s="60">
        <v>969</v>
      </c>
    </row>
    <row r="559" spans="1:12">
      <c r="A559" s="61" t="str">
        <f t="shared" si="8"/>
        <v>B2 wood energyItaly2005</v>
      </c>
      <c r="B559" s="60">
        <v>7</v>
      </c>
      <c r="C559" s="60" t="s">
        <v>138</v>
      </c>
      <c r="D559" s="60" t="s">
        <v>99</v>
      </c>
      <c r="E559" s="60" t="s">
        <v>100</v>
      </c>
      <c r="F559" s="60" t="s">
        <v>86</v>
      </c>
      <c r="G559" s="60">
        <v>2005</v>
      </c>
      <c r="H559" s="60">
        <v>7741.3993549999996</v>
      </c>
      <c r="I559" s="60">
        <v>1133765.480217</v>
      </c>
      <c r="J559" s="60">
        <v>0</v>
      </c>
      <c r="K559" s="60">
        <v>0</v>
      </c>
      <c r="L559" s="60">
        <v>8759</v>
      </c>
    </row>
    <row r="560" spans="1:12">
      <c r="A560" s="61" t="str">
        <f t="shared" si="8"/>
        <v>B2 wood energyItaly2010</v>
      </c>
      <c r="B560" s="60">
        <v>7</v>
      </c>
      <c r="C560" s="60" t="s">
        <v>138</v>
      </c>
      <c r="D560" s="60" t="s">
        <v>99</v>
      </c>
      <c r="E560" s="60" t="s">
        <v>100</v>
      </c>
      <c r="F560" s="60" t="s">
        <v>86</v>
      </c>
      <c r="G560" s="60">
        <v>2010</v>
      </c>
      <c r="H560" s="60">
        <v>8086.0723029999999</v>
      </c>
      <c r="I560" s="60">
        <v>1234197.5933940001</v>
      </c>
      <c r="J560" s="60">
        <v>30354.160257778301</v>
      </c>
      <c r="K560" s="60">
        <v>10267.7383966002</v>
      </c>
      <c r="L560" s="60">
        <v>9149</v>
      </c>
    </row>
    <row r="561" spans="1:12">
      <c r="A561" s="61" t="str">
        <f t="shared" si="8"/>
        <v>B2 wood energyItaly2015</v>
      </c>
      <c r="B561" s="60">
        <v>7</v>
      </c>
      <c r="C561" s="60" t="s">
        <v>138</v>
      </c>
      <c r="D561" s="60" t="s">
        <v>99</v>
      </c>
      <c r="E561" s="60" t="s">
        <v>100</v>
      </c>
      <c r="F561" s="60" t="s">
        <v>86</v>
      </c>
      <c r="G561" s="60">
        <v>2015</v>
      </c>
      <c r="H561" s="60">
        <v>8430.7460780000001</v>
      </c>
      <c r="I561" s="60">
        <v>1334129.0255809999</v>
      </c>
      <c r="J561" s="60">
        <v>30829.9077809357</v>
      </c>
      <c r="K561" s="60">
        <v>10843.621890860601</v>
      </c>
      <c r="L561" s="60">
        <v>9539</v>
      </c>
    </row>
    <row r="562" spans="1:12">
      <c r="A562" s="61" t="str">
        <f t="shared" si="8"/>
        <v>B2 wood energyItaly2020</v>
      </c>
      <c r="B562" s="60">
        <v>7</v>
      </c>
      <c r="C562" s="60" t="s">
        <v>138</v>
      </c>
      <c r="D562" s="60" t="s">
        <v>99</v>
      </c>
      <c r="E562" s="60" t="s">
        <v>100</v>
      </c>
      <c r="F562" s="60" t="s">
        <v>86</v>
      </c>
      <c r="G562" s="60">
        <v>2020</v>
      </c>
      <c r="H562" s="60">
        <v>8775.4189760000008</v>
      </c>
      <c r="I562" s="60">
        <v>1432854.6222870001</v>
      </c>
      <c r="J562" s="60">
        <v>31184.272227063098</v>
      </c>
      <c r="K562" s="60">
        <v>11439.1535979359</v>
      </c>
      <c r="L562" s="60">
        <v>9929</v>
      </c>
    </row>
    <row r="563" spans="1:12">
      <c r="A563" s="61" t="str">
        <f t="shared" si="8"/>
        <v>B2 wood energyItaly2025</v>
      </c>
      <c r="B563" s="60">
        <v>7</v>
      </c>
      <c r="C563" s="60" t="s">
        <v>138</v>
      </c>
      <c r="D563" s="60" t="s">
        <v>99</v>
      </c>
      <c r="E563" s="60" t="s">
        <v>100</v>
      </c>
      <c r="F563" s="60" t="s">
        <v>86</v>
      </c>
      <c r="G563" s="60">
        <v>2025</v>
      </c>
      <c r="H563" s="60">
        <v>9120.0917960000006</v>
      </c>
      <c r="I563" s="60">
        <v>1534169.1874150001</v>
      </c>
      <c r="J563" s="60">
        <v>32472.697264354101</v>
      </c>
      <c r="K563" s="60">
        <v>12209.785025641</v>
      </c>
      <c r="L563" s="60">
        <v>10319</v>
      </c>
    </row>
    <row r="564" spans="1:12">
      <c r="A564" s="61" t="str">
        <f t="shared" si="8"/>
        <v>B2 wood energyItaly2030</v>
      </c>
      <c r="B564" s="60">
        <v>7</v>
      </c>
      <c r="C564" s="60" t="s">
        <v>138</v>
      </c>
      <c r="D564" s="60" t="s">
        <v>99</v>
      </c>
      <c r="E564" s="60" t="s">
        <v>100</v>
      </c>
      <c r="F564" s="60" t="s">
        <v>86</v>
      </c>
      <c r="G564" s="60">
        <v>2030</v>
      </c>
      <c r="H564" s="60">
        <v>9464.7649700000002</v>
      </c>
      <c r="I564" s="60">
        <v>1636517.0003549999</v>
      </c>
      <c r="J564" s="60">
        <v>33809.114937489401</v>
      </c>
      <c r="K564" s="60">
        <v>13339.5531122344</v>
      </c>
      <c r="L564" s="60">
        <v>10709</v>
      </c>
    </row>
    <row r="565" spans="1:12">
      <c r="A565" s="61" t="str">
        <f t="shared" si="8"/>
        <v>B2 wood energyLithuania2005</v>
      </c>
      <c r="B565" s="60">
        <v>7</v>
      </c>
      <c r="C565" s="60" t="s">
        <v>138</v>
      </c>
      <c r="D565" s="60" t="s">
        <v>101</v>
      </c>
      <c r="E565" s="60" t="s">
        <v>102</v>
      </c>
      <c r="F565" s="60" t="s">
        <v>81</v>
      </c>
      <c r="G565" s="60">
        <v>2005</v>
      </c>
      <c r="H565" s="60">
        <v>1834.9576119999999</v>
      </c>
      <c r="I565" s="60">
        <v>341016.436407</v>
      </c>
      <c r="J565" s="60">
        <v>10532.678776750599</v>
      </c>
      <c r="K565" s="60">
        <v>7973.0826117647102</v>
      </c>
      <c r="L565" s="60">
        <v>2121</v>
      </c>
    </row>
    <row r="566" spans="1:12">
      <c r="A566" s="61" t="str">
        <f t="shared" si="8"/>
        <v>B2 wood energyLithuania2010</v>
      </c>
      <c r="B566" s="60">
        <v>7</v>
      </c>
      <c r="C566" s="60" t="s">
        <v>138</v>
      </c>
      <c r="D566" s="60" t="s">
        <v>101</v>
      </c>
      <c r="E566" s="60" t="s">
        <v>102</v>
      </c>
      <c r="F566" s="60" t="s">
        <v>81</v>
      </c>
      <c r="G566" s="60">
        <v>2010</v>
      </c>
      <c r="H566" s="60">
        <v>1874.9576939999999</v>
      </c>
      <c r="I566" s="60">
        <v>347247.18603799999</v>
      </c>
      <c r="J566" s="60">
        <v>10724.896860021699</v>
      </c>
      <c r="K566" s="60">
        <v>9478.7472108235306</v>
      </c>
      <c r="L566" s="60">
        <v>2165</v>
      </c>
    </row>
    <row r="567" spans="1:12">
      <c r="A567" s="61" t="str">
        <f t="shared" si="8"/>
        <v>B2 wood energyLithuania2015</v>
      </c>
      <c r="B567" s="60">
        <v>7</v>
      </c>
      <c r="C567" s="60" t="s">
        <v>138</v>
      </c>
      <c r="D567" s="60" t="s">
        <v>101</v>
      </c>
      <c r="E567" s="60" t="s">
        <v>102</v>
      </c>
      <c r="F567" s="60" t="s">
        <v>81</v>
      </c>
      <c r="G567" s="60">
        <v>2015</v>
      </c>
      <c r="H567" s="60">
        <v>1914.9575299999999</v>
      </c>
      <c r="I567" s="60">
        <v>352298.06591</v>
      </c>
      <c r="J567" s="60">
        <v>11126.783998774499</v>
      </c>
      <c r="K567" s="60">
        <v>10116.608171058801</v>
      </c>
      <c r="L567" s="60">
        <v>2209</v>
      </c>
    </row>
    <row r="568" spans="1:12">
      <c r="A568" s="61" t="str">
        <f t="shared" si="8"/>
        <v>B2 wood energyLithuania2020</v>
      </c>
      <c r="B568" s="60">
        <v>7</v>
      </c>
      <c r="C568" s="60" t="s">
        <v>138</v>
      </c>
      <c r="D568" s="60" t="s">
        <v>101</v>
      </c>
      <c r="E568" s="60" t="s">
        <v>102</v>
      </c>
      <c r="F568" s="60" t="s">
        <v>81</v>
      </c>
      <c r="G568" s="60">
        <v>2020</v>
      </c>
      <c r="H568" s="60">
        <v>1954.9571820000001</v>
      </c>
      <c r="I568" s="60">
        <v>359841.09851699998</v>
      </c>
      <c r="J568" s="60">
        <v>11410.374196230799</v>
      </c>
      <c r="K568" s="60">
        <v>9901.7679176470592</v>
      </c>
      <c r="L568" s="60">
        <v>2253</v>
      </c>
    </row>
    <row r="569" spans="1:12">
      <c r="A569" s="61" t="str">
        <f t="shared" si="8"/>
        <v>B2 wood energyLithuania2025</v>
      </c>
      <c r="B569" s="60">
        <v>7</v>
      </c>
      <c r="C569" s="60" t="s">
        <v>138</v>
      </c>
      <c r="D569" s="60" t="s">
        <v>101</v>
      </c>
      <c r="E569" s="60" t="s">
        <v>102</v>
      </c>
      <c r="F569" s="60" t="s">
        <v>81</v>
      </c>
      <c r="G569" s="60">
        <v>2025</v>
      </c>
      <c r="H569" s="60">
        <v>1994.9570249999999</v>
      </c>
      <c r="I569" s="60">
        <v>364470.25731999998</v>
      </c>
      <c r="J569" s="60">
        <v>11478.1351006482</v>
      </c>
      <c r="K569" s="60">
        <v>10552.3035505882</v>
      </c>
      <c r="L569" s="60">
        <v>2297</v>
      </c>
    </row>
    <row r="570" spans="1:12">
      <c r="A570" s="61" t="str">
        <f t="shared" si="8"/>
        <v>B2 wood energyLithuania2030</v>
      </c>
      <c r="B570" s="60">
        <v>7</v>
      </c>
      <c r="C570" s="60" t="s">
        <v>138</v>
      </c>
      <c r="D570" s="60" t="s">
        <v>101</v>
      </c>
      <c r="E570" s="60" t="s">
        <v>102</v>
      </c>
      <c r="F570" s="60" t="s">
        <v>81</v>
      </c>
      <c r="G570" s="60">
        <v>2030</v>
      </c>
      <c r="H570" s="60">
        <v>2034.9568850000001</v>
      </c>
      <c r="I570" s="60">
        <v>369735.83239499998</v>
      </c>
      <c r="J570" s="60">
        <v>11843.385345295301</v>
      </c>
      <c r="K570" s="60">
        <v>10790.2705557647</v>
      </c>
      <c r="L570" s="60">
        <v>2341</v>
      </c>
    </row>
    <row r="571" spans="1:12">
      <c r="A571" s="61" t="str">
        <f t="shared" si="8"/>
        <v>B2 wood energyLuxembourg2005</v>
      </c>
      <c r="B571" s="60">
        <v>7</v>
      </c>
      <c r="C571" s="60" t="s">
        <v>138</v>
      </c>
      <c r="D571" s="60" t="s">
        <v>103</v>
      </c>
      <c r="E571" s="60" t="s">
        <v>104</v>
      </c>
      <c r="F571" s="60" t="s">
        <v>61</v>
      </c>
      <c r="G571" s="60">
        <v>2005</v>
      </c>
      <c r="H571" s="60">
        <v>86.103437</v>
      </c>
      <c r="I571" s="60">
        <v>36262.814079000003</v>
      </c>
      <c r="J571" s="60">
        <v>896.41094530286102</v>
      </c>
      <c r="K571" s="60">
        <v>347.47227075575</v>
      </c>
      <c r="L571" s="60">
        <v>86.75</v>
      </c>
    </row>
    <row r="572" spans="1:12">
      <c r="A572" s="61" t="str">
        <f t="shared" si="8"/>
        <v>B2 wood energyLuxembourg2010</v>
      </c>
      <c r="B572" s="60">
        <v>7</v>
      </c>
      <c r="C572" s="60" t="s">
        <v>138</v>
      </c>
      <c r="D572" s="60" t="s">
        <v>103</v>
      </c>
      <c r="E572" s="60" t="s">
        <v>104</v>
      </c>
      <c r="F572" s="60" t="s">
        <v>61</v>
      </c>
      <c r="G572" s="60">
        <v>2010</v>
      </c>
      <c r="H572" s="60">
        <v>86.103482</v>
      </c>
      <c r="I572" s="60">
        <v>39399.205277000001</v>
      </c>
      <c r="J572" s="60">
        <v>883.94753776394202</v>
      </c>
      <c r="K572" s="60">
        <v>256.669348305038</v>
      </c>
      <c r="L572" s="60">
        <v>86.75</v>
      </c>
    </row>
    <row r="573" spans="1:12">
      <c r="A573" s="61" t="str">
        <f t="shared" si="8"/>
        <v>B2 wood energyLuxembourg2015</v>
      </c>
      <c r="B573" s="60">
        <v>7</v>
      </c>
      <c r="C573" s="60" t="s">
        <v>138</v>
      </c>
      <c r="D573" s="60" t="s">
        <v>103</v>
      </c>
      <c r="E573" s="60" t="s">
        <v>104</v>
      </c>
      <c r="F573" s="60" t="s">
        <v>61</v>
      </c>
      <c r="G573" s="60">
        <v>2015</v>
      </c>
      <c r="H573" s="60">
        <v>86.103441000000004</v>
      </c>
      <c r="I573" s="60">
        <v>42416.766860999996</v>
      </c>
      <c r="J573" s="60">
        <v>890.78407559721995</v>
      </c>
      <c r="K573" s="60">
        <v>287.27178414019698</v>
      </c>
      <c r="L573" s="60">
        <v>86.75</v>
      </c>
    </row>
    <row r="574" spans="1:12">
      <c r="A574" s="61" t="str">
        <f t="shared" si="8"/>
        <v>B2 wood energyLuxembourg2020</v>
      </c>
      <c r="B574" s="60">
        <v>7</v>
      </c>
      <c r="C574" s="60" t="s">
        <v>138</v>
      </c>
      <c r="D574" s="60" t="s">
        <v>103</v>
      </c>
      <c r="E574" s="60" t="s">
        <v>104</v>
      </c>
      <c r="F574" s="60" t="s">
        <v>61</v>
      </c>
      <c r="G574" s="60">
        <v>2020</v>
      </c>
      <c r="H574" s="60">
        <v>86.103448</v>
      </c>
      <c r="I574" s="60">
        <v>45418.554856000002</v>
      </c>
      <c r="J574" s="60">
        <v>907.10017609324404</v>
      </c>
      <c r="K574" s="60">
        <v>306.74256876506001</v>
      </c>
      <c r="L574" s="60">
        <v>86.75</v>
      </c>
    </row>
    <row r="575" spans="1:12">
      <c r="A575" s="61" t="str">
        <f t="shared" si="8"/>
        <v>B2 wood energyLuxembourg2025</v>
      </c>
      <c r="B575" s="60">
        <v>7</v>
      </c>
      <c r="C575" s="60" t="s">
        <v>138</v>
      </c>
      <c r="D575" s="60" t="s">
        <v>103</v>
      </c>
      <c r="E575" s="60" t="s">
        <v>104</v>
      </c>
      <c r="F575" s="60" t="s">
        <v>61</v>
      </c>
      <c r="G575" s="60">
        <v>2025</v>
      </c>
      <c r="H575" s="60">
        <v>86.103453999999999</v>
      </c>
      <c r="I575" s="60">
        <v>48102.595856</v>
      </c>
      <c r="J575" s="60">
        <v>859.70094533127701</v>
      </c>
      <c r="K575" s="60">
        <v>322.89273656900298</v>
      </c>
      <c r="L575" s="60">
        <v>86.75</v>
      </c>
    </row>
    <row r="576" spans="1:12">
      <c r="A576" s="61" t="str">
        <f t="shared" si="8"/>
        <v>B2 wood energyLuxembourg2030</v>
      </c>
      <c r="B576" s="60">
        <v>7</v>
      </c>
      <c r="C576" s="60" t="s">
        <v>138</v>
      </c>
      <c r="D576" s="60" t="s">
        <v>103</v>
      </c>
      <c r="E576" s="60" t="s">
        <v>104</v>
      </c>
      <c r="F576" s="60" t="s">
        <v>61</v>
      </c>
      <c r="G576" s="60">
        <v>2030</v>
      </c>
      <c r="H576" s="60">
        <v>86.103458000000003</v>
      </c>
      <c r="I576" s="60">
        <v>50410.512885999997</v>
      </c>
      <c r="J576" s="60">
        <v>787.46014534955896</v>
      </c>
      <c r="K576" s="60">
        <v>325.87670556681297</v>
      </c>
      <c r="L576" s="60">
        <v>86.75</v>
      </c>
    </row>
    <row r="577" spans="1:12">
      <c r="A577" s="61" t="str">
        <f t="shared" si="8"/>
        <v>B2 wood energyLatvia2005</v>
      </c>
      <c r="B577" s="60">
        <v>7</v>
      </c>
      <c r="C577" s="60" t="s">
        <v>138</v>
      </c>
      <c r="D577" s="60" t="s">
        <v>105</v>
      </c>
      <c r="E577" s="60" t="s">
        <v>106</v>
      </c>
      <c r="F577" s="60" t="s">
        <v>81</v>
      </c>
      <c r="G577" s="60">
        <v>2005</v>
      </c>
      <c r="H577" s="60">
        <v>3088.2563409999998</v>
      </c>
      <c r="I577" s="60">
        <v>633840.91015600006</v>
      </c>
      <c r="J577" s="60">
        <v>0</v>
      </c>
      <c r="K577" s="60">
        <v>0</v>
      </c>
      <c r="L577" s="60">
        <v>3297</v>
      </c>
    </row>
    <row r="578" spans="1:12">
      <c r="A578" s="61" t="str">
        <f t="shared" ref="A578:A641" si="9">CONCATENATE(C578,E578,G578)</f>
        <v>B2 wood energyLatvia2010</v>
      </c>
      <c r="B578" s="60">
        <v>7</v>
      </c>
      <c r="C578" s="60" t="s">
        <v>138</v>
      </c>
      <c r="D578" s="60" t="s">
        <v>105</v>
      </c>
      <c r="E578" s="60" t="s">
        <v>106</v>
      </c>
      <c r="F578" s="60" t="s">
        <v>81</v>
      </c>
      <c r="G578" s="60">
        <v>2010</v>
      </c>
      <c r="H578" s="60">
        <v>3137.656806</v>
      </c>
      <c r="I578" s="60">
        <v>662998.32714900002</v>
      </c>
      <c r="J578" s="60">
        <v>23729.080761899098</v>
      </c>
      <c r="K578" s="60">
        <v>17897.595825022199</v>
      </c>
      <c r="L578" s="60">
        <v>3354</v>
      </c>
    </row>
    <row r="579" spans="1:12">
      <c r="A579" s="61" t="str">
        <f t="shared" si="9"/>
        <v>B2 wood energyLatvia2015</v>
      </c>
      <c r="B579" s="60">
        <v>7</v>
      </c>
      <c r="C579" s="60" t="s">
        <v>138</v>
      </c>
      <c r="D579" s="60" t="s">
        <v>105</v>
      </c>
      <c r="E579" s="60" t="s">
        <v>106</v>
      </c>
      <c r="F579" s="60" t="s">
        <v>81</v>
      </c>
      <c r="G579" s="60">
        <v>2015</v>
      </c>
      <c r="H579" s="60">
        <v>3187.0566979999999</v>
      </c>
      <c r="I579" s="60">
        <v>689920.01367200003</v>
      </c>
      <c r="J579" s="60">
        <v>23753.408817592401</v>
      </c>
      <c r="K579" s="60">
        <v>18369.070858044401</v>
      </c>
      <c r="L579" s="60">
        <v>3411</v>
      </c>
    </row>
    <row r="580" spans="1:12">
      <c r="A580" s="61" t="str">
        <f t="shared" si="9"/>
        <v>B2 wood energyLatvia2020</v>
      </c>
      <c r="B580" s="60">
        <v>7</v>
      </c>
      <c r="C580" s="60" t="s">
        <v>138</v>
      </c>
      <c r="D580" s="60" t="s">
        <v>105</v>
      </c>
      <c r="E580" s="60" t="s">
        <v>106</v>
      </c>
      <c r="F580" s="60" t="s">
        <v>81</v>
      </c>
      <c r="G580" s="60">
        <v>2020</v>
      </c>
      <c r="H580" s="60">
        <v>3236.4559859999999</v>
      </c>
      <c r="I580" s="60">
        <v>722484.31201200001</v>
      </c>
      <c r="J580" s="60">
        <v>23808.843604266702</v>
      </c>
      <c r="K580" s="60">
        <v>17295.983192</v>
      </c>
      <c r="L580" s="60">
        <v>3468</v>
      </c>
    </row>
    <row r="581" spans="1:12">
      <c r="A581" s="61" t="str">
        <f t="shared" si="9"/>
        <v>B2 wood energyLatvia2025</v>
      </c>
      <c r="B581" s="60">
        <v>7</v>
      </c>
      <c r="C581" s="60" t="s">
        <v>138</v>
      </c>
      <c r="D581" s="60" t="s">
        <v>105</v>
      </c>
      <c r="E581" s="60" t="s">
        <v>106</v>
      </c>
      <c r="F581" s="60" t="s">
        <v>81</v>
      </c>
      <c r="G581" s="60">
        <v>2025</v>
      </c>
      <c r="H581" s="60">
        <v>3285.8563810000001</v>
      </c>
      <c r="I581" s="60">
        <v>754682.79980499996</v>
      </c>
      <c r="J581" s="60">
        <v>23852.6515902227</v>
      </c>
      <c r="K581" s="60">
        <v>17412.953957733302</v>
      </c>
      <c r="L581" s="60">
        <v>3525</v>
      </c>
    </row>
    <row r="582" spans="1:12">
      <c r="A582" s="61" t="str">
        <f t="shared" si="9"/>
        <v>B2 wood energyLatvia2030</v>
      </c>
      <c r="B582" s="60">
        <v>7</v>
      </c>
      <c r="C582" s="60" t="s">
        <v>138</v>
      </c>
      <c r="D582" s="60" t="s">
        <v>105</v>
      </c>
      <c r="E582" s="60" t="s">
        <v>106</v>
      </c>
      <c r="F582" s="60" t="s">
        <v>81</v>
      </c>
      <c r="G582" s="60">
        <v>2030</v>
      </c>
      <c r="H582" s="60">
        <v>3335.2564539999998</v>
      </c>
      <c r="I582" s="60">
        <v>769421.22949299996</v>
      </c>
      <c r="J582" s="60">
        <v>23189.302483224899</v>
      </c>
      <c r="K582" s="60">
        <v>20241.617518044401</v>
      </c>
      <c r="L582" s="60">
        <v>3582</v>
      </c>
    </row>
    <row r="583" spans="1:12">
      <c r="A583" s="61" t="str">
        <f t="shared" si="9"/>
        <v>B2 wood energyRepublic of Moldova2005</v>
      </c>
      <c r="B583" s="60">
        <v>7</v>
      </c>
      <c r="C583" s="60" t="s">
        <v>138</v>
      </c>
      <c r="D583" s="60" t="s">
        <v>107</v>
      </c>
      <c r="E583" s="60" t="s">
        <v>108</v>
      </c>
      <c r="F583" s="60" t="s">
        <v>70</v>
      </c>
      <c r="G583" s="60">
        <v>2005</v>
      </c>
      <c r="H583" s="60">
        <v>216.19306900000001</v>
      </c>
      <c r="I583" s="60">
        <v>30949.355468999998</v>
      </c>
      <c r="J583" s="60">
        <v>1024.66566842369</v>
      </c>
      <c r="K583" s="60">
        <v>207.921092328767</v>
      </c>
      <c r="L583" s="60">
        <v>329</v>
      </c>
    </row>
    <row r="584" spans="1:12">
      <c r="A584" s="61" t="str">
        <f t="shared" si="9"/>
        <v>B2 wood energyRepublic of Moldova2010</v>
      </c>
      <c r="B584" s="60">
        <v>7</v>
      </c>
      <c r="C584" s="60" t="s">
        <v>138</v>
      </c>
      <c r="D584" s="60" t="s">
        <v>107</v>
      </c>
      <c r="E584" s="60" t="s">
        <v>108</v>
      </c>
      <c r="F584" s="60" t="s">
        <v>70</v>
      </c>
      <c r="G584" s="60">
        <v>2010</v>
      </c>
      <c r="H584" s="60">
        <v>219.44284099999999</v>
      </c>
      <c r="I584" s="60">
        <v>32407.246093999998</v>
      </c>
      <c r="J584" s="60">
        <v>1035.8835378716799</v>
      </c>
      <c r="K584" s="60">
        <v>744.30547013698595</v>
      </c>
      <c r="L584" s="60">
        <v>332</v>
      </c>
    </row>
    <row r="585" spans="1:12">
      <c r="A585" s="61" t="str">
        <f t="shared" si="9"/>
        <v>B2 wood energyRepublic of Moldova2015</v>
      </c>
      <c r="B585" s="60">
        <v>7</v>
      </c>
      <c r="C585" s="60" t="s">
        <v>138</v>
      </c>
      <c r="D585" s="60" t="s">
        <v>107</v>
      </c>
      <c r="E585" s="60" t="s">
        <v>108</v>
      </c>
      <c r="F585" s="60" t="s">
        <v>70</v>
      </c>
      <c r="G585" s="60">
        <v>2015</v>
      </c>
      <c r="H585" s="60">
        <v>222.69288599999999</v>
      </c>
      <c r="I585" s="60">
        <v>34733.355469000002</v>
      </c>
      <c r="J585" s="60">
        <v>1089.9654706302999</v>
      </c>
      <c r="K585" s="60">
        <v>624.74356876712295</v>
      </c>
      <c r="L585" s="60">
        <v>335</v>
      </c>
    </row>
    <row r="586" spans="1:12">
      <c r="A586" s="61" t="str">
        <f t="shared" si="9"/>
        <v>B2 wood energyRepublic of Moldova2020</v>
      </c>
      <c r="B586" s="60">
        <v>7</v>
      </c>
      <c r="C586" s="60" t="s">
        <v>138</v>
      </c>
      <c r="D586" s="60" t="s">
        <v>107</v>
      </c>
      <c r="E586" s="60" t="s">
        <v>108</v>
      </c>
      <c r="F586" s="60" t="s">
        <v>70</v>
      </c>
      <c r="G586" s="60">
        <v>2020</v>
      </c>
      <c r="H586" s="60">
        <v>225.942902</v>
      </c>
      <c r="I586" s="60">
        <v>38171.089844000002</v>
      </c>
      <c r="J586" s="60">
        <v>1132.6996791797401</v>
      </c>
      <c r="K586" s="60">
        <v>445.15280547945201</v>
      </c>
      <c r="L586" s="60">
        <v>338</v>
      </c>
    </row>
    <row r="587" spans="1:12">
      <c r="A587" s="61" t="str">
        <f t="shared" si="9"/>
        <v>B2 wood energyRepublic of Moldova2025</v>
      </c>
      <c r="B587" s="60">
        <v>7</v>
      </c>
      <c r="C587" s="60" t="s">
        <v>138</v>
      </c>
      <c r="D587" s="60" t="s">
        <v>107</v>
      </c>
      <c r="E587" s="60" t="s">
        <v>108</v>
      </c>
      <c r="F587" s="60" t="s">
        <v>70</v>
      </c>
      <c r="G587" s="60">
        <v>2025</v>
      </c>
      <c r="H587" s="60">
        <v>229.19291699999999</v>
      </c>
      <c r="I587" s="60">
        <v>41984.390625</v>
      </c>
      <c r="J587" s="60">
        <v>1195.0336486333099</v>
      </c>
      <c r="K587" s="60">
        <v>432.37349835616402</v>
      </c>
      <c r="L587" s="60">
        <v>341</v>
      </c>
    </row>
    <row r="588" spans="1:12">
      <c r="A588" s="61" t="str">
        <f t="shared" si="9"/>
        <v>B2 wood energyRepublic of Moldova2030</v>
      </c>
      <c r="B588" s="60">
        <v>7</v>
      </c>
      <c r="C588" s="60" t="s">
        <v>138</v>
      </c>
      <c r="D588" s="60" t="s">
        <v>107</v>
      </c>
      <c r="E588" s="60" t="s">
        <v>108</v>
      </c>
      <c r="F588" s="60" t="s">
        <v>70</v>
      </c>
      <c r="G588" s="60">
        <v>2030</v>
      </c>
      <c r="H588" s="60">
        <v>232.442947</v>
      </c>
      <c r="I588" s="60">
        <v>45223.402344000002</v>
      </c>
      <c r="J588" s="60">
        <v>1140.8033809910901</v>
      </c>
      <c r="K588" s="60">
        <v>493.00109041095902</v>
      </c>
      <c r="L588" s="60">
        <v>344</v>
      </c>
    </row>
    <row r="589" spans="1:12">
      <c r="A589" s="61" t="str">
        <f t="shared" si="9"/>
        <v>B2 wood energyMontenegro2010</v>
      </c>
      <c r="B589" s="60">
        <v>7</v>
      </c>
      <c r="C589" s="60" t="s">
        <v>138</v>
      </c>
      <c r="D589" s="60" t="s">
        <v>109</v>
      </c>
      <c r="E589" s="60" t="s">
        <v>110</v>
      </c>
      <c r="F589" s="60" t="s">
        <v>58</v>
      </c>
      <c r="G589" s="60">
        <v>2010</v>
      </c>
      <c r="H589" s="60">
        <v>386.001983</v>
      </c>
      <c r="I589" s="60">
        <v>69327.625</v>
      </c>
      <c r="J589" s="60">
        <v>0</v>
      </c>
      <c r="K589" s="60">
        <v>0</v>
      </c>
      <c r="L589" s="60">
        <v>467</v>
      </c>
    </row>
    <row r="590" spans="1:12">
      <c r="A590" s="61" t="str">
        <f t="shared" si="9"/>
        <v>B2 wood energyMontenegro2015</v>
      </c>
      <c r="B590" s="60">
        <v>7</v>
      </c>
      <c r="C590" s="60" t="s">
        <v>138</v>
      </c>
      <c r="D590" s="60" t="s">
        <v>109</v>
      </c>
      <c r="E590" s="60" t="s">
        <v>110</v>
      </c>
      <c r="F590" s="60" t="s">
        <v>58</v>
      </c>
      <c r="G590" s="60">
        <v>2015</v>
      </c>
      <c r="H590" s="60">
        <v>386.00202899999999</v>
      </c>
      <c r="I590" s="60">
        <v>72225.296875999993</v>
      </c>
      <c r="J590" s="60">
        <v>1242.3212707913599</v>
      </c>
      <c r="K590" s="60">
        <v>662.78680958801499</v>
      </c>
      <c r="L590" s="60">
        <v>467</v>
      </c>
    </row>
    <row r="591" spans="1:12">
      <c r="A591" s="61" t="str">
        <f t="shared" si="9"/>
        <v>B2 wood energyMontenegro2020</v>
      </c>
      <c r="B591" s="60">
        <v>7</v>
      </c>
      <c r="C591" s="60" t="s">
        <v>138</v>
      </c>
      <c r="D591" s="60" t="s">
        <v>109</v>
      </c>
      <c r="E591" s="60" t="s">
        <v>110</v>
      </c>
      <c r="F591" s="60" t="s">
        <v>58</v>
      </c>
      <c r="G591" s="60">
        <v>2020</v>
      </c>
      <c r="H591" s="60">
        <v>386.00199900000001</v>
      </c>
      <c r="I591" s="60">
        <v>75609.078125</v>
      </c>
      <c r="J591" s="60">
        <v>1369.6491819846999</v>
      </c>
      <c r="K591" s="60">
        <v>692.892831922597</v>
      </c>
      <c r="L591" s="60">
        <v>467</v>
      </c>
    </row>
    <row r="592" spans="1:12">
      <c r="A592" s="61" t="str">
        <f t="shared" si="9"/>
        <v>B2 wood energyMontenegro2025</v>
      </c>
      <c r="B592" s="60">
        <v>7</v>
      </c>
      <c r="C592" s="60" t="s">
        <v>138</v>
      </c>
      <c r="D592" s="60" t="s">
        <v>109</v>
      </c>
      <c r="E592" s="60" t="s">
        <v>110</v>
      </c>
      <c r="F592" s="60" t="s">
        <v>58</v>
      </c>
      <c r="G592" s="60">
        <v>2025</v>
      </c>
      <c r="H592" s="60">
        <v>386.00199900000001</v>
      </c>
      <c r="I592" s="60">
        <v>79401.445313000004</v>
      </c>
      <c r="J592" s="60">
        <v>1476.5484199358</v>
      </c>
      <c r="K592" s="60">
        <v>718.07508357303402</v>
      </c>
      <c r="L592" s="60">
        <v>467</v>
      </c>
    </row>
    <row r="593" spans="1:12">
      <c r="A593" s="61" t="str">
        <f t="shared" si="9"/>
        <v>B2 wood energyMontenegro2030</v>
      </c>
      <c r="B593" s="60">
        <v>7</v>
      </c>
      <c r="C593" s="60" t="s">
        <v>138</v>
      </c>
      <c r="D593" s="60" t="s">
        <v>109</v>
      </c>
      <c r="E593" s="60" t="s">
        <v>110</v>
      </c>
      <c r="F593" s="60" t="s">
        <v>58</v>
      </c>
      <c r="G593" s="60">
        <v>2030</v>
      </c>
      <c r="H593" s="60">
        <v>386.00201399999997</v>
      </c>
      <c r="I593" s="60">
        <v>83579.550780999998</v>
      </c>
      <c r="J593" s="60">
        <v>1558.7931949101901</v>
      </c>
      <c r="K593" s="60">
        <v>723.17206689138595</v>
      </c>
      <c r="L593" s="60">
        <v>467</v>
      </c>
    </row>
    <row r="594" spans="1:12">
      <c r="A594" s="61" t="str">
        <f t="shared" si="9"/>
        <v>B2 wood energyThe former Yugoslav Republic of Macedonia2010</v>
      </c>
      <c r="B594" s="60">
        <v>7</v>
      </c>
      <c r="C594" s="60" t="s">
        <v>138</v>
      </c>
      <c r="D594" s="60" t="s">
        <v>111</v>
      </c>
      <c r="E594" s="60" t="s">
        <v>112</v>
      </c>
      <c r="F594" s="60" t="s">
        <v>58</v>
      </c>
      <c r="G594" s="60">
        <v>2010</v>
      </c>
      <c r="H594" s="60">
        <v>804.00100699999996</v>
      </c>
      <c r="I594" s="60">
        <v>66855.868652999998</v>
      </c>
      <c r="J594" s="60">
        <v>0</v>
      </c>
      <c r="K594" s="60">
        <v>0</v>
      </c>
      <c r="L594" s="60">
        <v>998</v>
      </c>
    </row>
    <row r="595" spans="1:12">
      <c r="A595" s="61" t="str">
        <f t="shared" si="9"/>
        <v>B2 wood energyThe former Yugoslav Republic of Macedonia2015</v>
      </c>
      <c r="B595" s="60">
        <v>7</v>
      </c>
      <c r="C595" s="60" t="s">
        <v>138</v>
      </c>
      <c r="D595" s="60" t="s">
        <v>111</v>
      </c>
      <c r="E595" s="60" t="s">
        <v>112</v>
      </c>
      <c r="F595" s="60" t="s">
        <v>58</v>
      </c>
      <c r="G595" s="60">
        <v>2015</v>
      </c>
      <c r="H595" s="60">
        <v>804.00108299999999</v>
      </c>
      <c r="I595" s="60">
        <v>69273.910157000006</v>
      </c>
      <c r="J595" s="60">
        <v>1896.0257451917601</v>
      </c>
      <c r="K595" s="60">
        <v>1412.4174555530601</v>
      </c>
      <c r="L595" s="60">
        <v>1021</v>
      </c>
    </row>
    <row r="596" spans="1:12">
      <c r="A596" s="61" t="str">
        <f t="shared" si="9"/>
        <v>B2 wood energyThe former Yugoslav Republic of Macedonia2020</v>
      </c>
      <c r="B596" s="60">
        <v>7</v>
      </c>
      <c r="C596" s="60" t="s">
        <v>138</v>
      </c>
      <c r="D596" s="60" t="s">
        <v>111</v>
      </c>
      <c r="E596" s="60" t="s">
        <v>112</v>
      </c>
      <c r="F596" s="60" t="s">
        <v>58</v>
      </c>
      <c r="G596" s="60">
        <v>2020</v>
      </c>
      <c r="H596" s="60">
        <v>804.00108299999999</v>
      </c>
      <c r="I596" s="60">
        <v>69017.299805000002</v>
      </c>
      <c r="J596" s="60">
        <v>1412.41756625618</v>
      </c>
      <c r="K596" s="60">
        <v>1463.73954365793</v>
      </c>
      <c r="L596" s="60">
        <v>1044</v>
      </c>
    </row>
    <row r="597" spans="1:12">
      <c r="A597" s="61" t="str">
        <f t="shared" si="9"/>
        <v>B2 wood energyThe former Yugoslav Republic of Macedonia2025</v>
      </c>
      <c r="B597" s="60">
        <v>7</v>
      </c>
      <c r="C597" s="60" t="s">
        <v>138</v>
      </c>
      <c r="D597" s="60" t="s">
        <v>111</v>
      </c>
      <c r="E597" s="60" t="s">
        <v>112</v>
      </c>
      <c r="F597" s="60" t="s">
        <v>58</v>
      </c>
      <c r="G597" s="60">
        <v>2025</v>
      </c>
      <c r="H597" s="60">
        <v>804.00116000000003</v>
      </c>
      <c r="I597" s="60">
        <v>68802.65625</v>
      </c>
      <c r="J597" s="60">
        <v>1463.73942708001</v>
      </c>
      <c r="K597" s="60">
        <v>1506.6678732559301</v>
      </c>
      <c r="L597" s="60">
        <v>1067</v>
      </c>
    </row>
    <row r="598" spans="1:12">
      <c r="A598" s="61" t="str">
        <f t="shared" si="9"/>
        <v>B2 wood energyThe former Yugoslav Republic of Macedonia2030</v>
      </c>
      <c r="B598" s="60">
        <v>7</v>
      </c>
      <c r="C598" s="60" t="s">
        <v>138</v>
      </c>
      <c r="D598" s="60" t="s">
        <v>111</v>
      </c>
      <c r="E598" s="60" t="s">
        <v>112</v>
      </c>
      <c r="F598" s="60" t="s">
        <v>58</v>
      </c>
      <c r="G598" s="60">
        <v>2030</v>
      </c>
      <c r="H598" s="60">
        <v>804.00096099999996</v>
      </c>
      <c r="I598" s="60">
        <v>68759.217772999997</v>
      </c>
      <c r="J598" s="60">
        <v>1506.66901776037</v>
      </c>
      <c r="K598" s="60">
        <v>1515.3566753832699</v>
      </c>
      <c r="L598" s="60">
        <v>1090</v>
      </c>
    </row>
    <row r="599" spans="1:12">
      <c r="A599" s="61" t="str">
        <f t="shared" si="9"/>
        <v>B2 wood energyNetherlands2005</v>
      </c>
      <c r="B599" s="60">
        <v>7</v>
      </c>
      <c r="C599" s="60" t="s">
        <v>138</v>
      </c>
      <c r="D599" s="60" t="s">
        <v>113</v>
      </c>
      <c r="E599" s="60" t="s">
        <v>114</v>
      </c>
      <c r="F599" s="60" t="s">
        <v>61</v>
      </c>
      <c r="G599" s="60">
        <v>2005</v>
      </c>
      <c r="H599" s="60">
        <v>295.18229500000001</v>
      </c>
      <c r="I599" s="60">
        <v>59919.313543999997</v>
      </c>
      <c r="J599" s="60">
        <v>0</v>
      </c>
      <c r="K599" s="60">
        <v>0</v>
      </c>
      <c r="L599" s="60">
        <v>365</v>
      </c>
    </row>
    <row r="600" spans="1:12">
      <c r="A600" s="61" t="str">
        <f t="shared" si="9"/>
        <v>B2 wood energyNetherlands2010</v>
      </c>
      <c r="B600" s="60">
        <v>7</v>
      </c>
      <c r="C600" s="60" t="s">
        <v>138</v>
      </c>
      <c r="D600" s="60" t="s">
        <v>113</v>
      </c>
      <c r="E600" s="60" t="s">
        <v>114</v>
      </c>
      <c r="F600" s="60" t="s">
        <v>61</v>
      </c>
      <c r="G600" s="60">
        <v>2010</v>
      </c>
      <c r="H600" s="60">
        <v>295.18227200000001</v>
      </c>
      <c r="I600" s="60">
        <v>63324.136027</v>
      </c>
      <c r="J600" s="60">
        <v>2346.8808716946801</v>
      </c>
      <c r="K600" s="60">
        <v>1665.91637190663</v>
      </c>
      <c r="L600" s="60">
        <v>365</v>
      </c>
    </row>
    <row r="601" spans="1:12">
      <c r="A601" s="61" t="str">
        <f t="shared" si="9"/>
        <v>B2 wood energyNetherlands2015</v>
      </c>
      <c r="B601" s="60">
        <v>7</v>
      </c>
      <c r="C601" s="60" t="s">
        <v>138</v>
      </c>
      <c r="D601" s="60" t="s">
        <v>113</v>
      </c>
      <c r="E601" s="60" t="s">
        <v>114</v>
      </c>
      <c r="F601" s="60" t="s">
        <v>61</v>
      </c>
      <c r="G601" s="60">
        <v>2015</v>
      </c>
      <c r="H601" s="60">
        <v>295.18226299999998</v>
      </c>
      <c r="I601" s="60">
        <v>67181.858498000001</v>
      </c>
      <c r="J601" s="60">
        <v>2450.0807717545699</v>
      </c>
      <c r="K601" s="60">
        <v>1678.5363101084299</v>
      </c>
      <c r="L601" s="60">
        <v>365</v>
      </c>
    </row>
    <row r="602" spans="1:12">
      <c r="A602" s="61" t="str">
        <f t="shared" si="9"/>
        <v>B2 wood energyNetherlands2020</v>
      </c>
      <c r="B602" s="60">
        <v>7</v>
      </c>
      <c r="C602" s="60" t="s">
        <v>138</v>
      </c>
      <c r="D602" s="60" t="s">
        <v>113</v>
      </c>
      <c r="E602" s="60" t="s">
        <v>114</v>
      </c>
      <c r="F602" s="60" t="s">
        <v>61</v>
      </c>
      <c r="G602" s="60">
        <v>2020</v>
      </c>
      <c r="H602" s="60">
        <v>295.18226900000002</v>
      </c>
      <c r="I602" s="60">
        <v>71591.483852000005</v>
      </c>
      <c r="J602" s="60">
        <v>2489.7980168696999</v>
      </c>
      <c r="K602" s="60">
        <v>1607.8729248463901</v>
      </c>
      <c r="L602" s="60">
        <v>365</v>
      </c>
    </row>
    <row r="603" spans="1:12">
      <c r="A603" s="61" t="str">
        <f t="shared" si="9"/>
        <v>B2 wood energyNetherlands2025</v>
      </c>
      <c r="B603" s="60">
        <v>7</v>
      </c>
      <c r="C603" s="60" t="s">
        <v>138</v>
      </c>
      <c r="D603" s="60" t="s">
        <v>113</v>
      </c>
      <c r="E603" s="60" t="s">
        <v>114</v>
      </c>
      <c r="F603" s="60" t="s">
        <v>61</v>
      </c>
      <c r="G603" s="60">
        <v>2025</v>
      </c>
      <c r="H603" s="60">
        <v>295.18228699999997</v>
      </c>
      <c r="I603" s="60">
        <v>76479.877664</v>
      </c>
      <c r="J603" s="60">
        <v>2588.4002426991801</v>
      </c>
      <c r="K603" s="60">
        <v>1610.72147051205</v>
      </c>
      <c r="L603" s="60">
        <v>365</v>
      </c>
    </row>
    <row r="604" spans="1:12">
      <c r="A604" s="61" t="str">
        <f t="shared" si="9"/>
        <v>B2 wood energyNetherlands2030</v>
      </c>
      <c r="B604" s="60">
        <v>7</v>
      </c>
      <c r="C604" s="60" t="s">
        <v>138</v>
      </c>
      <c r="D604" s="60" t="s">
        <v>113</v>
      </c>
      <c r="E604" s="60" t="s">
        <v>114</v>
      </c>
      <c r="F604" s="60" t="s">
        <v>61</v>
      </c>
      <c r="G604" s="60">
        <v>2030</v>
      </c>
      <c r="H604" s="60">
        <v>295.18228099999999</v>
      </c>
      <c r="I604" s="60">
        <v>81212.156092999998</v>
      </c>
      <c r="J604" s="60">
        <v>2662.36669614009</v>
      </c>
      <c r="K604" s="60">
        <v>1715.91097783434</v>
      </c>
      <c r="L604" s="60">
        <v>365</v>
      </c>
    </row>
    <row r="605" spans="1:12">
      <c r="A605" s="61" t="str">
        <f t="shared" si="9"/>
        <v>B2 wood energyNorway2005</v>
      </c>
      <c r="B605" s="60">
        <v>7</v>
      </c>
      <c r="C605" s="60" t="s">
        <v>138</v>
      </c>
      <c r="D605" s="60" t="s">
        <v>115</v>
      </c>
      <c r="E605" s="60" t="s">
        <v>116</v>
      </c>
      <c r="F605" s="60" t="s">
        <v>81</v>
      </c>
      <c r="G605" s="60">
        <v>2005</v>
      </c>
      <c r="H605" s="60">
        <v>6499.2277700000004</v>
      </c>
      <c r="I605" s="60">
        <v>812295.59207500098</v>
      </c>
      <c r="J605" s="60">
        <v>23507.714026630401</v>
      </c>
      <c r="K605" s="60">
        <v>10642.091209517699</v>
      </c>
      <c r="L605" s="60">
        <v>9387</v>
      </c>
    </row>
    <row r="606" spans="1:12">
      <c r="A606" s="61" t="str">
        <f t="shared" si="9"/>
        <v>B2 wood energyNorway2010</v>
      </c>
      <c r="B606" s="60">
        <v>7</v>
      </c>
      <c r="C606" s="60" t="s">
        <v>138</v>
      </c>
      <c r="D606" s="60" t="s">
        <v>115</v>
      </c>
      <c r="E606" s="60" t="s">
        <v>116</v>
      </c>
      <c r="F606" s="60" t="s">
        <v>81</v>
      </c>
      <c r="G606" s="60">
        <v>2010</v>
      </c>
      <c r="H606" s="60">
        <v>6479.2275040000004</v>
      </c>
      <c r="I606" s="60">
        <v>863088.02331700001</v>
      </c>
      <c r="J606" s="60">
        <v>24108.991484721701</v>
      </c>
      <c r="K606" s="60">
        <v>13950.504798694999</v>
      </c>
      <c r="L606" s="60">
        <v>9473</v>
      </c>
    </row>
    <row r="607" spans="1:12">
      <c r="A607" s="61" t="str">
        <f t="shared" si="9"/>
        <v>B2 wood energyNorway2015</v>
      </c>
      <c r="B607" s="60">
        <v>7</v>
      </c>
      <c r="C607" s="60" t="s">
        <v>138</v>
      </c>
      <c r="D607" s="60" t="s">
        <v>115</v>
      </c>
      <c r="E607" s="60" t="s">
        <v>116</v>
      </c>
      <c r="F607" s="60" t="s">
        <v>81</v>
      </c>
      <c r="G607" s="60">
        <v>2015</v>
      </c>
      <c r="H607" s="60">
        <v>6459.2279559999997</v>
      </c>
      <c r="I607" s="60">
        <v>908385.14019399998</v>
      </c>
      <c r="J607" s="60">
        <v>24164.796515997801</v>
      </c>
      <c r="K607" s="60">
        <v>15105.373285513</v>
      </c>
      <c r="L607" s="60">
        <v>9559</v>
      </c>
    </row>
    <row r="608" spans="1:12">
      <c r="A608" s="61" t="str">
        <f t="shared" si="9"/>
        <v>B2 wood energyNorway2020</v>
      </c>
      <c r="B608" s="60">
        <v>7</v>
      </c>
      <c r="C608" s="60" t="s">
        <v>138</v>
      </c>
      <c r="D608" s="60" t="s">
        <v>115</v>
      </c>
      <c r="E608" s="60" t="s">
        <v>116</v>
      </c>
      <c r="F608" s="60" t="s">
        <v>81</v>
      </c>
      <c r="G608" s="60">
        <v>2020</v>
      </c>
      <c r="H608" s="60">
        <v>6439.2272990000001</v>
      </c>
      <c r="I608" s="60">
        <v>940274.843413</v>
      </c>
      <c r="J608" s="60">
        <v>24017.2015101043</v>
      </c>
      <c r="K608" s="60">
        <v>17639.2612793853</v>
      </c>
      <c r="L608" s="60">
        <v>9645</v>
      </c>
    </row>
    <row r="609" spans="1:12">
      <c r="A609" s="61" t="str">
        <f t="shared" si="9"/>
        <v>B2 wood energyNorway2025</v>
      </c>
      <c r="B609" s="60">
        <v>7</v>
      </c>
      <c r="C609" s="60" t="s">
        <v>138</v>
      </c>
      <c r="D609" s="60" t="s">
        <v>115</v>
      </c>
      <c r="E609" s="60" t="s">
        <v>116</v>
      </c>
      <c r="F609" s="60" t="s">
        <v>81</v>
      </c>
      <c r="G609" s="60">
        <v>2025</v>
      </c>
      <c r="H609" s="60">
        <v>6419.2272249999996</v>
      </c>
      <c r="I609" s="60">
        <v>945982.01212899899</v>
      </c>
      <c r="J609" s="60">
        <v>24260.249876354701</v>
      </c>
      <c r="K609" s="60">
        <v>23118.8157784303</v>
      </c>
      <c r="L609" s="60">
        <v>9731</v>
      </c>
    </row>
    <row r="610" spans="1:12">
      <c r="A610" s="61" t="str">
        <f t="shared" si="9"/>
        <v>B2 wood energyNorway2030</v>
      </c>
      <c r="B610" s="60">
        <v>7</v>
      </c>
      <c r="C610" s="60" t="s">
        <v>138</v>
      </c>
      <c r="D610" s="60" t="s">
        <v>115</v>
      </c>
      <c r="E610" s="60" t="s">
        <v>116</v>
      </c>
      <c r="F610" s="60" t="s">
        <v>81</v>
      </c>
      <c r="G610" s="60">
        <v>2030</v>
      </c>
      <c r="H610" s="60">
        <v>6399.227425</v>
      </c>
      <c r="I610" s="60">
        <v>945691.20638500003</v>
      </c>
      <c r="J610" s="60">
        <v>24932.563917931398</v>
      </c>
      <c r="K610" s="60">
        <v>24990.7250415177</v>
      </c>
      <c r="L610" s="60">
        <v>9817</v>
      </c>
    </row>
    <row r="611" spans="1:12">
      <c r="A611" s="61" t="str">
        <f t="shared" si="9"/>
        <v>B2 wood energyPoland2005</v>
      </c>
      <c r="B611" s="60">
        <v>7</v>
      </c>
      <c r="C611" s="60" t="s">
        <v>138</v>
      </c>
      <c r="D611" s="60" t="s">
        <v>117</v>
      </c>
      <c r="E611" s="60" t="s">
        <v>118</v>
      </c>
      <c r="F611" s="60" t="s">
        <v>70</v>
      </c>
      <c r="G611" s="60">
        <v>2005</v>
      </c>
      <c r="H611" s="60">
        <v>8417.008296</v>
      </c>
      <c r="I611" s="60">
        <v>1947551.0673189999</v>
      </c>
      <c r="J611" s="60">
        <v>63056.314102907898</v>
      </c>
      <c r="K611" s="60">
        <v>39270.035470477</v>
      </c>
      <c r="L611" s="60">
        <v>9200</v>
      </c>
    </row>
    <row r="612" spans="1:12">
      <c r="A612" s="61" t="str">
        <f t="shared" si="9"/>
        <v>B2 wood energyPoland2010</v>
      </c>
      <c r="B612" s="60">
        <v>7</v>
      </c>
      <c r="C612" s="60" t="s">
        <v>138</v>
      </c>
      <c r="D612" s="60" t="s">
        <v>117</v>
      </c>
      <c r="E612" s="60" t="s">
        <v>118</v>
      </c>
      <c r="F612" s="60" t="s">
        <v>70</v>
      </c>
      <c r="G612" s="60">
        <v>2010</v>
      </c>
      <c r="H612" s="60">
        <v>8532.0073100000009</v>
      </c>
      <c r="I612" s="60">
        <v>2010968.6401500001</v>
      </c>
      <c r="J612" s="60">
        <v>66812.431157528597</v>
      </c>
      <c r="K612" s="60">
        <v>54128.915727923697</v>
      </c>
      <c r="L612" s="60">
        <v>9319</v>
      </c>
    </row>
    <row r="613" spans="1:12">
      <c r="A613" s="61" t="str">
        <f t="shared" si="9"/>
        <v>B2 wood energyPoland2015</v>
      </c>
      <c r="B613" s="60">
        <v>7</v>
      </c>
      <c r="C613" s="60" t="s">
        <v>138</v>
      </c>
      <c r="D613" s="60" t="s">
        <v>117</v>
      </c>
      <c r="E613" s="60" t="s">
        <v>118</v>
      </c>
      <c r="F613" s="60" t="s">
        <v>70</v>
      </c>
      <c r="G613" s="60">
        <v>2015</v>
      </c>
      <c r="H613" s="60">
        <v>8647.0085610000006</v>
      </c>
      <c r="I613" s="60">
        <v>2047376.557329</v>
      </c>
      <c r="J613" s="60">
        <v>66699.9033903862</v>
      </c>
      <c r="K613" s="60">
        <v>59418.320598299702</v>
      </c>
      <c r="L613" s="60">
        <v>9438</v>
      </c>
    </row>
    <row r="614" spans="1:12">
      <c r="A614" s="61" t="str">
        <f t="shared" si="9"/>
        <v>B2 wood energyPoland2020</v>
      </c>
      <c r="B614" s="60">
        <v>7</v>
      </c>
      <c r="C614" s="60" t="s">
        <v>138</v>
      </c>
      <c r="D614" s="60" t="s">
        <v>117</v>
      </c>
      <c r="E614" s="60" t="s">
        <v>118</v>
      </c>
      <c r="F614" s="60" t="s">
        <v>70</v>
      </c>
      <c r="G614" s="60">
        <v>2020</v>
      </c>
      <c r="H614" s="60">
        <v>8762.0074659999991</v>
      </c>
      <c r="I614" s="60">
        <v>2081778.7124359999</v>
      </c>
      <c r="J614" s="60">
        <v>65724.439826974398</v>
      </c>
      <c r="K614" s="60">
        <v>58844.007837034202</v>
      </c>
      <c r="L614" s="60">
        <v>9557</v>
      </c>
    </row>
    <row r="615" spans="1:12">
      <c r="A615" s="61" t="str">
        <f t="shared" si="9"/>
        <v>B2 wood energyPoland2025</v>
      </c>
      <c r="B615" s="60">
        <v>7</v>
      </c>
      <c r="C615" s="60" t="s">
        <v>138</v>
      </c>
      <c r="D615" s="60" t="s">
        <v>117</v>
      </c>
      <c r="E615" s="60" t="s">
        <v>118</v>
      </c>
      <c r="F615" s="60" t="s">
        <v>70</v>
      </c>
      <c r="G615" s="60">
        <v>2025</v>
      </c>
      <c r="H615" s="60">
        <v>8877.0069029999995</v>
      </c>
      <c r="I615" s="60">
        <v>2126785.3071690002</v>
      </c>
      <c r="J615" s="60">
        <v>66577.134188215903</v>
      </c>
      <c r="K615" s="60">
        <v>57575.815809593201</v>
      </c>
      <c r="L615" s="60">
        <v>9676</v>
      </c>
    </row>
    <row r="616" spans="1:12">
      <c r="A616" s="61" t="str">
        <f t="shared" si="9"/>
        <v>B2 wood energyPoland2030</v>
      </c>
      <c r="B616" s="60">
        <v>7</v>
      </c>
      <c r="C616" s="60" t="s">
        <v>138</v>
      </c>
      <c r="D616" s="60" t="s">
        <v>117</v>
      </c>
      <c r="E616" s="60" t="s">
        <v>118</v>
      </c>
      <c r="F616" s="60" t="s">
        <v>70</v>
      </c>
      <c r="G616" s="60">
        <v>2030</v>
      </c>
      <c r="H616" s="60">
        <v>8992.007087</v>
      </c>
      <c r="I616" s="60">
        <v>2178351.3412910001</v>
      </c>
      <c r="J616" s="60">
        <v>67456.053414938404</v>
      </c>
      <c r="K616" s="60">
        <v>57142.846045600498</v>
      </c>
      <c r="L616" s="60">
        <v>9795</v>
      </c>
    </row>
    <row r="617" spans="1:12">
      <c r="A617" s="61" t="str">
        <f t="shared" si="9"/>
        <v>B2 wood energyPortugal2005</v>
      </c>
      <c r="B617" s="60">
        <v>7</v>
      </c>
      <c r="C617" s="60" t="s">
        <v>138</v>
      </c>
      <c r="D617" s="60" t="s">
        <v>119</v>
      </c>
      <c r="E617" s="60" t="s">
        <v>120</v>
      </c>
      <c r="F617" s="60" t="s">
        <v>86</v>
      </c>
      <c r="G617" s="60">
        <v>2005</v>
      </c>
      <c r="H617" s="60">
        <v>1801.9219049999999</v>
      </c>
      <c r="I617" s="60">
        <v>148704.22167999999</v>
      </c>
      <c r="J617" s="60">
        <v>11783.603141940101</v>
      </c>
      <c r="K617" s="60">
        <v>6950.8118272210304</v>
      </c>
      <c r="L617" s="60">
        <v>3437</v>
      </c>
    </row>
    <row r="618" spans="1:12">
      <c r="A618" s="61" t="str">
        <f t="shared" si="9"/>
        <v>B2 wood energyPortugal2010</v>
      </c>
      <c r="B618" s="60">
        <v>7</v>
      </c>
      <c r="C618" s="60" t="s">
        <v>138</v>
      </c>
      <c r="D618" s="60" t="s">
        <v>119</v>
      </c>
      <c r="E618" s="60" t="s">
        <v>120</v>
      </c>
      <c r="F618" s="60" t="s">
        <v>86</v>
      </c>
      <c r="G618" s="60">
        <v>2010</v>
      </c>
      <c r="H618" s="60">
        <v>1821.921722</v>
      </c>
      <c r="I618" s="60">
        <v>165073.29052800001</v>
      </c>
      <c r="J618" s="60">
        <v>12220.4258910185</v>
      </c>
      <c r="K618" s="60">
        <v>8946.6122912089795</v>
      </c>
      <c r="L618" s="60">
        <v>3456</v>
      </c>
    </row>
    <row r="619" spans="1:12">
      <c r="A619" s="61" t="str">
        <f t="shared" si="9"/>
        <v>B2 wood energyPortugal2015</v>
      </c>
      <c r="B619" s="60">
        <v>7</v>
      </c>
      <c r="C619" s="60" t="s">
        <v>138</v>
      </c>
      <c r="D619" s="60" t="s">
        <v>119</v>
      </c>
      <c r="E619" s="60" t="s">
        <v>120</v>
      </c>
      <c r="F619" s="60" t="s">
        <v>86</v>
      </c>
      <c r="G619" s="60">
        <v>2015</v>
      </c>
      <c r="H619" s="60">
        <v>1841.921906</v>
      </c>
      <c r="I619" s="60">
        <v>179309.42724700001</v>
      </c>
      <c r="J619" s="60">
        <v>12132.680866676499</v>
      </c>
      <c r="K619" s="60">
        <v>9285.4535199719594</v>
      </c>
      <c r="L619" s="60">
        <v>3475</v>
      </c>
    </row>
    <row r="620" spans="1:12">
      <c r="A620" s="61" t="str">
        <f t="shared" si="9"/>
        <v>B2 wood energyPortugal2020</v>
      </c>
      <c r="B620" s="60">
        <v>7</v>
      </c>
      <c r="C620" s="60" t="s">
        <v>138</v>
      </c>
      <c r="D620" s="60" t="s">
        <v>119</v>
      </c>
      <c r="E620" s="60" t="s">
        <v>120</v>
      </c>
      <c r="F620" s="60" t="s">
        <v>86</v>
      </c>
      <c r="G620" s="60">
        <v>2020</v>
      </c>
      <c r="H620" s="60">
        <v>1861.9219350000001</v>
      </c>
      <c r="I620" s="60">
        <v>194912.93359500001</v>
      </c>
      <c r="J620" s="60">
        <v>12244.826034564199</v>
      </c>
      <c r="K620" s="60">
        <v>9124.1249764348304</v>
      </c>
      <c r="L620" s="60">
        <v>3494</v>
      </c>
    </row>
    <row r="621" spans="1:12">
      <c r="A621" s="61" t="str">
        <f t="shared" si="9"/>
        <v>B2 wood energyPortugal2025</v>
      </c>
      <c r="B621" s="60">
        <v>7</v>
      </c>
      <c r="C621" s="60" t="s">
        <v>138</v>
      </c>
      <c r="D621" s="60" t="s">
        <v>119</v>
      </c>
      <c r="E621" s="60" t="s">
        <v>120</v>
      </c>
      <c r="F621" s="60" t="s">
        <v>86</v>
      </c>
      <c r="G621" s="60">
        <v>2025</v>
      </c>
      <c r="H621" s="60">
        <v>1881.9219969999999</v>
      </c>
      <c r="I621" s="60">
        <v>212813.19287200001</v>
      </c>
      <c r="J621" s="60">
        <v>12487.8307168437</v>
      </c>
      <c r="K621" s="60">
        <v>8907.7796576122691</v>
      </c>
      <c r="L621" s="60">
        <v>3513</v>
      </c>
    </row>
    <row r="622" spans="1:12">
      <c r="A622" s="61" t="str">
        <f t="shared" si="9"/>
        <v>B2 wood energyPortugal2030</v>
      </c>
      <c r="B622" s="60">
        <v>7</v>
      </c>
      <c r="C622" s="60" t="s">
        <v>138</v>
      </c>
      <c r="D622" s="60" t="s">
        <v>119</v>
      </c>
      <c r="E622" s="60" t="s">
        <v>120</v>
      </c>
      <c r="F622" s="60" t="s">
        <v>86</v>
      </c>
      <c r="G622" s="60">
        <v>2030</v>
      </c>
      <c r="H622" s="60">
        <v>1901.9217530000001</v>
      </c>
      <c r="I622" s="60">
        <v>226122.76415999999</v>
      </c>
      <c r="J622" s="60">
        <v>12558.872477217299</v>
      </c>
      <c r="K622" s="60">
        <v>9896.9578806257396</v>
      </c>
      <c r="L622" s="60">
        <v>3532</v>
      </c>
    </row>
    <row r="623" spans="1:12">
      <c r="A623" s="61" t="str">
        <f t="shared" si="9"/>
        <v>B2 wood energyRomania2005</v>
      </c>
      <c r="B623" s="60">
        <v>7</v>
      </c>
      <c r="C623" s="60" t="s">
        <v>138</v>
      </c>
      <c r="D623" s="60" t="s">
        <v>121</v>
      </c>
      <c r="E623" s="60" t="s">
        <v>122</v>
      </c>
      <c r="F623" s="60" t="s">
        <v>70</v>
      </c>
      <c r="G623" s="60">
        <v>2005</v>
      </c>
      <c r="H623" s="60">
        <v>5038.7404619999998</v>
      </c>
      <c r="I623" s="60">
        <v>1436707.8666989999</v>
      </c>
      <c r="J623" s="60">
        <v>38900.8095119032</v>
      </c>
      <c r="K623" s="60">
        <v>19328.005095358702</v>
      </c>
      <c r="L623" s="60">
        <v>6391</v>
      </c>
    </row>
    <row r="624" spans="1:12">
      <c r="A624" s="61" t="str">
        <f t="shared" si="9"/>
        <v>B2 wood energyRomania2010</v>
      </c>
      <c r="B624" s="60">
        <v>7</v>
      </c>
      <c r="C624" s="60" t="s">
        <v>138</v>
      </c>
      <c r="D624" s="60" t="s">
        <v>121</v>
      </c>
      <c r="E624" s="60" t="s">
        <v>122</v>
      </c>
      <c r="F624" s="60" t="s">
        <v>70</v>
      </c>
      <c r="G624" s="60">
        <v>2010</v>
      </c>
      <c r="H624" s="60">
        <v>5182.7407329999996</v>
      </c>
      <c r="I624" s="60">
        <v>1523600.5693389999</v>
      </c>
      <c r="J624" s="60">
        <v>40740.137828667197</v>
      </c>
      <c r="K624" s="60">
        <v>23361.5975446878</v>
      </c>
      <c r="L624" s="60">
        <v>6573</v>
      </c>
    </row>
    <row r="625" spans="1:12">
      <c r="A625" s="61" t="str">
        <f t="shared" si="9"/>
        <v>B2 wood energyRomania2015</v>
      </c>
      <c r="B625" s="60">
        <v>7</v>
      </c>
      <c r="C625" s="60" t="s">
        <v>138</v>
      </c>
      <c r="D625" s="60" t="s">
        <v>121</v>
      </c>
      <c r="E625" s="60" t="s">
        <v>122</v>
      </c>
      <c r="F625" s="60" t="s">
        <v>70</v>
      </c>
      <c r="G625" s="60">
        <v>2015</v>
      </c>
      <c r="H625" s="60">
        <v>5326.7400600000001</v>
      </c>
      <c r="I625" s="60">
        <v>1596756.689944</v>
      </c>
      <c r="J625" s="60">
        <v>42974.285615045301</v>
      </c>
      <c r="K625" s="60">
        <v>28343.059637839498</v>
      </c>
      <c r="L625" s="60">
        <v>6755</v>
      </c>
    </row>
    <row r="626" spans="1:12">
      <c r="A626" s="61" t="str">
        <f t="shared" si="9"/>
        <v>B2 wood energyRomania2020</v>
      </c>
      <c r="B626" s="60">
        <v>7</v>
      </c>
      <c r="C626" s="60" t="s">
        <v>138</v>
      </c>
      <c r="D626" s="60" t="s">
        <v>121</v>
      </c>
      <c r="E626" s="60" t="s">
        <v>122</v>
      </c>
      <c r="F626" s="60" t="s">
        <v>70</v>
      </c>
      <c r="G626" s="60">
        <v>2020</v>
      </c>
      <c r="H626" s="60">
        <v>5470.7405390000004</v>
      </c>
      <c r="I626" s="60">
        <v>1652528.613283</v>
      </c>
      <c r="J626" s="60">
        <v>44483.908853147201</v>
      </c>
      <c r="K626" s="60">
        <v>33329.523518069604</v>
      </c>
      <c r="L626" s="60">
        <v>6937</v>
      </c>
    </row>
    <row r="627" spans="1:12">
      <c r="A627" s="61" t="str">
        <f t="shared" si="9"/>
        <v>B2 wood energyRomania2025</v>
      </c>
      <c r="B627" s="60">
        <v>7</v>
      </c>
      <c r="C627" s="60" t="s">
        <v>138</v>
      </c>
      <c r="D627" s="60" t="s">
        <v>121</v>
      </c>
      <c r="E627" s="60" t="s">
        <v>122</v>
      </c>
      <c r="F627" s="60" t="s">
        <v>70</v>
      </c>
      <c r="G627" s="60">
        <v>2025</v>
      </c>
      <c r="H627" s="60">
        <v>5614.7408439999999</v>
      </c>
      <c r="I627" s="60">
        <v>1713131.6286619999</v>
      </c>
      <c r="J627" s="60">
        <v>45494.601719519</v>
      </c>
      <c r="K627" s="60">
        <v>33373.998282705397</v>
      </c>
      <c r="L627" s="60">
        <v>7119</v>
      </c>
    </row>
    <row r="628" spans="1:12">
      <c r="A628" s="61" t="str">
        <f t="shared" si="9"/>
        <v>B2 wood energyRomania2030</v>
      </c>
      <c r="B628" s="60">
        <v>7</v>
      </c>
      <c r="C628" s="60" t="s">
        <v>138</v>
      </c>
      <c r="D628" s="60" t="s">
        <v>121</v>
      </c>
      <c r="E628" s="60" t="s">
        <v>122</v>
      </c>
      <c r="F628" s="60" t="s">
        <v>70</v>
      </c>
      <c r="G628" s="60">
        <v>2030</v>
      </c>
      <c r="H628" s="60">
        <v>5758.7405570000001</v>
      </c>
      <c r="I628" s="60">
        <v>1776568.6452639999</v>
      </c>
      <c r="J628" s="60">
        <v>45686.0574672371</v>
      </c>
      <c r="K628" s="60">
        <v>32998.653097702598</v>
      </c>
      <c r="L628" s="60">
        <v>7301</v>
      </c>
    </row>
    <row r="629" spans="1:12">
      <c r="A629" s="61" t="str">
        <f t="shared" si="9"/>
        <v>B2 wood energySerbia2005</v>
      </c>
      <c r="B629" s="60">
        <v>7</v>
      </c>
      <c r="C629" s="60" t="s">
        <v>138</v>
      </c>
      <c r="D629" s="60" t="s">
        <v>123</v>
      </c>
      <c r="E629" s="60" t="s">
        <v>124</v>
      </c>
      <c r="F629" s="60" t="s">
        <v>58</v>
      </c>
      <c r="G629" s="60">
        <v>2005</v>
      </c>
      <c r="H629" s="60">
        <v>1534.0129509999999</v>
      </c>
      <c r="I629" s="60">
        <v>263920.98681700003</v>
      </c>
      <c r="J629" s="60">
        <v>0</v>
      </c>
      <c r="K629" s="60">
        <v>0</v>
      </c>
      <c r="L629" s="60">
        <v>1812.5</v>
      </c>
    </row>
    <row r="630" spans="1:12">
      <c r="A630" s="61" t="str">
        <f t="shared" si="9"/>
        <v>B2 wood energySerbia2010</v>
      </c>
      <c r="B630" s="60">
        <v>7</v>
      </c>
      <c r="C630" s="60" t="s">
        <v>138</v>
      </c>
      <c r="D630" s="60" t="s">
        <v>123</v>
      </c>
      <c r="E630" s="60" t="s">
        <v>124</v>
      </c>
      <c r="F630" s="60" t="s">
        <v>58</v>
      </c>
      <c r="G630" s="60">
        <v>2010</v>
      </c>
      <c r="H630" s="60">
        <v>1534.012851</v>
      </c>
      <c r="I630" s="60">
        <v>271414.57421799999</v>
      </c>
      <c r="J630" s="60">
        <v>6370.3510564882799</v>
      </c>
      <c r="K630" s="60">
        <v>4871.6334118202203</v>
      </c>
      <c r="L630" s="60">
        <v>1803</v>
      </c>
    </row>
    <row r="631" spans="1:12">
      <c r="A631" s="61" t="str">
        <f t="shared" si="9"/>
        <v>B2 wood energySerbia2015</v>
      </c>
      <c r="B631" s="60">
        <v>7</v>
      </c>
      <c r="C631" s="60" t="s">
        <v>138</v>
      </c>
      <c r="D631" s="60" t="s">
        <v>123</v>
      </c>
      <c r="E631" s="60" t="s">
        <v>124</v>
      </c>
      <c r="F631" s="60" t="s">
        <v>58</v>
      </c>
      <c r="G631" s="60">
        <v>2015</v>
      </c>
      <c r="H631" s="60">
        <v>1534.012798</v>
      </c>
      <c r="I631" s="60">
        <v>279763.08398599998</v>
      </c>
      <c r="J631" s="60">
        <v>6913.2180716049497</v>
      </c>
      <c r="K631" s="60">
        <v>5243.5161831335799</v>
      </c>
      <c r="L631" s="60">
        <v>1793.5</v>
      </c>
    </row>
    <row r="632" spans="1:12">
      <c r="A632" s="61" t="str">
        <f t="shared" si="9"/>
        <v>B2 wood energySerbia2020</v>
      </c>
      <c r="B632" s="60">
        <v>7</v>
      </c>
      <c r="C632" s="60" t="s">
        <v>138</v>
      </c>
      <c r="D632" s="60" t="s">
        <v>123</v>
      </c>
      <c r="E632" s="60" t="s">
        <v>124</v>
      </c>
      <c r="F632" s="60" t="s">
        <v>58</v>
      </c>
      <c r="G632" s="60">
        <v>2020</v>
      </c>
      <c r="H632" s="60">
        <v>1534.012794</v>
      </c>
      <c r="I632" s="60">
        <v>294896.35937600001</v>
      </c>
      <c r="J632" s="60">
        <v>7318.1696602478596</v>
      </c>
      <c r="K632" s="60">
        <v>4291.5142251360803</v>
      </c>
      <c r="L632" s="60">
        <v>1784</v>
      </c>
    </row>
    <row r="633" spans="1:12">
      <c r="A633" s="61" t="str">
        <f t="shared" si="9"/>
        <v>B2 wood energySerbia2025</v>
      </c>
      <c r="B633" s="60">
        <v>7</v>
      </c>
      <c r="C633" s="60" t="s">
        <v>138</v>
      </c>
      <c r="D633" s="60" t="s">
        <v>123</v>
      </c>
      <c r="E633" s="60" t="s">
        <v>124</v>
      </c>
      <c r="F633" s="60" t="s">
        <v>58</v>
      </c>
      <c r="G633" s="60">
        <v>2025</v>
      </c>
      <c r="H633" s="60">
        <v>1534.012829</v>
      </c>
      <c r="I633" s="60">
        <v>306935.92090000003</v>
      </c>
      <c r="J633" s="60">
        <v>7124.3223840772798</v>
      </c>
      <c r="K633" s="60">
        <v>4716.4099122571797</v>
      </c>
      <c r="L633" s="60">
        <v>1774.5</v>
      </c>
    </row>
    <row r="634" spans="1:12">
      <c r="A634" s="61" t="str">
        <f t="shared" si="9"/>
        <v>B2 wood energySerbia2030</v>
      </c>
      <c r="B634" s="60">
        <v>7</v>
      </c>
      <c r="C634" s="60" t="s">
        <v>138</v>
      </c>
      <c r="D634" s="60" t="s">
        <v>123</v>
      </c>
      <c r="E634" s="60" t="s">
        <v>124</v>
      </c>
      <c r="F634" s="60" t="s">
        <v>58</v>
      </c>
      <c r="G634" s="60">
        <v>2030</v>
      </c>
      <c r="H634" s="60">
        <v>1534.0127440000001</v>
      </c>
      <c r="I634" s="60">
        <v>320914.19726599997</v>
      </c>
      <c r="J634" s="60">
        <v>7239.3653610313404</v>
      </c>
      <c r="K634" s="60">
        <v>4443.7098083245901</v>
      </c>
      <c r="L634" s="60">
        <v>1765</v>
      </c>
    </row>
    <row r="635" spans="1:12">
      <c r="A635" s="61" t="str">
        <f t="shared" si="9"/>
        <v>B2 wood energySweden2005</v>
      </c>
      <c r="B635" s="60">
        <v>7</v>
      </c>
      <c r="C635" s="60" t="s">
        <v>138</v>
      </c>
      <c r="D635" s="60" t="s">
        <v>125</v>
      </c>
      <c r="E635" s="60" t="s">
        <v>126</v>
      </c>
      <c r="F635" s="60" t="s">
        <v>81</v>
      </c>
      <c r="G635" s="60">
        <v>2005</v>
      </c>
      <c r="H635" s="60">
        <v>20631.419808999999</v>
      </c>
      <c r="I635" s="60">
        <v>2739172.078067</v>
      </c>
      <c r="J635" s="60">
        <v>0</v>
      </c>
      <c r="K635" s="60">
        <v>0</v>
      </c>
      <c r="L635" s="60">
        <v>28512</v>
      </c>
    </row>
    <row r="636" spans="1:12">
      <c r="A636" s="61" t="str">
        <f t="shared" si="9"/>
        <v>B2 wood energySweden2010</v>
      </c>
      <c r="B636" s="60">
        <v>7</v>
      </c>
      <c r="C636" s="60" t="s">
        <v>138</v>
      </c>
      <c r="D636" s="60" t="s">
        <v>125</v>
      </c>
      <c r="E636" s="60" t="s">
        <v>126</v>
      </c>
      <c r="F636" s="60" t="s">
        <v>81</v>
      </c>
      <c r="G636" s="60">
        <v>2010</v>
      </c>
      <c r="H636" s="60">
        <v>20553.423880999999</v>
      </c>
      <c r="I636" s="60">
        <v>2789824.1876400001</v>
      </c>
      <c r="J636" s="60">
        <v>102228.877494812</v>
      </c>
      <c r="K636" s="60">
        <v>92098.459166185596</v>
      </c>
      <c r="L636" s="60">
        <v>28605</v>
      </c>
    </row>
    <row r="637" spans="1:12">
      <c r="A637" s="61" t="str">
        <f t="shared" si="9"/>
        <v>B2 wood energySweden2015</v>
      </c>
      <c r="B637" s="60">
        <v>7</v>
      </c>
      <c r="C637" s="60" t="s">
        <v>138</v>
      </c>
      <c r="D637" s="60" t="s">
        <v>125</v>
      </c>
      <c r="E637" s="60" t="s">
        <v>126</v>
      </c>
      <c r="F637" s="60" t="s">
        <v>81</v>
      </c>
      <c r="G637" s="60">
        <v>2015</v>
      </c>
      <c r="H637" s="60">
        <v>20475.421935999999</v>
      </c>
      <c r="I637" s="60">
        <v>2851044.0839450001</v>
      </c>
      <c r="J637" s="60">
        <v>107996.31623672</v>
      </c>
      <c r="K637" s="60">
        <v>95752.3415193814</v>
      </c>
      <c r="L637" s="60">
        <v>28698</v>
      </c>
    </row>
    <row r="638" spans="1:12">
      <c r="A638" s="61" t="str">
        <f t="shared" si="9"/>
        <v>B2 wood energySweden2020</v>
      </c>
      <c r="B638" s="60">
        <v>7</v>
      </c>
      <c r="C638" s="60" t="s">
        <v>138</v>
      </c>
      <c r="D638" s="60" t="s">
        <v>125</v>
      </c>
      <c r="E638" s="60" t="s">
        <v>126</v>
      </c>
      <c r="F638" s="60" t="s">
        <v>81</v>
      </c>
      <c r="G638" s="60">
        <v>2020</v>
      </c>
      <c r="H638" s="60">
        <v>20397.422233000001</v>
      </c>
      <c r="I638" s="60">
        <v>2935109.2183099999</v>
      </c>
      <c r="J638" s="60">
        <v>112553.857996162</v>
      </c>
      <c r="K638" s="60">
        <v>95740.834676701095</v>
      </c>
      <c r="L638" s="60">
        <v>28791</v>
      </c>
    </row>
    <row r="639" spans="1:12">
      <c r="A639" s="61" t="str">
        <f t="shared" si="9"/>
        <v>B2 wood energySweden2025</v>
      </c>
      <c r="B639" s="60">
        <v>7</v>
      </c>
      <c r="C639" s="60" t="s">
        <v>138</v>
      </c>
      <c r="D639" s="60" t="s">
        <v>125</v>
      </c>
      <c r="E639" s="60" t="s">
        <v>126</v>
      </c>
      <c r="F639" s="60" t="s">
        <v>81</v>
      </c>
      <c r="G639" s="60">
        <v>2025</v>
      </c>
      <c r="H639" s="60">
        <v>20319.423617</v>
      </c>
      <c r="I639" s="60">
        <v>3029581.2383829998</v>
      </c>
      <c r="J639" s="60">
        <v>118961.388523524</v>
      </c>
      <c r="K639" s="60">
        <v>100066.98732</v>
      </c>
      <c r="L639" s="60">
        <v>28884</v>
      </c>
    </row>
    <row r="640" spans="1:12">
      <c r="A640" s="61" t="str">
        <f t="shared" si="9"/>
        <v>B2 wood energySweden2030</v>
      </c>
      <c r="B640" s="60">
        <v>7</v>
      </c>
      <c r="C640" s="60" t="s">
        <v>138</v>
      </c>
      <c r="D640" s="60" t="s">
        <v>125</v>
      </c>
      <c r="E640" s="60" t="s">
        <v>126</v>
      </c>
      <c r="F640" s="60" t="s">
        <v>81</v>
      </c>
      <c r="G640" s="60">
        <v>2030</v>
      </c>
      <c r="H640" s="60">
        <v>20241.421839999999</v>
      </c>
      <c r="I640" s="60">
        <v>3140809.8709109998</v>
      </c>
      <c r="J640" s="60">
        <v>125727.91618698199</v>
      </c>
      <c r="K640" s="60">
        <v>103482.191743711</v>
      </c>
      <c r="L640" s="60">
        <v>28977</v>
      </c>
    </row>
    <row r="641" spans="1:12">
      <c r="A641" s="61" t="str">
        <f t="shared" si="9"/>
        <v>B2 wood energySlovenia2005</v>
      </c>
      <c r="B641" s="60">
        <v>7</v>
      </c>
      <c r="C641" s="60" t="s">
        <v>138</v>
      </c>
      <c r="D641" s="60" t="s">
        <v>127</v>
      </c>
      <c r="E641" s="60" t="s">
        <v>128</v>
      </c>
      <c r="F641" s="60" t="s">
        <v>58</v>
      </c>
      <c r="G641" s="60">
        <v>2005</v>
      </c>
      <c r="H641" s="60">
        <v>1166.040315</v>
      </c>
      <c r="I641" s="60">
        <v>378946.78125100001</v>
      </c>
      <c r="J641" s="60">
        <v>7334.6598816768601</v>
      </c>
      <c r="K641" s="60">
        <v>3160.1362540909099</v>
      </c>
      <c r="L641" s="60">
        <v>1243</v>
      </c>
    </row>
    <row r="642" spans="1:12">
      <c r="A642" s="61" t="str">
        <f t="shared" ref="A642:A705" si="10">CONCATENATE(C642,E642,G642)</f>
        <v>B2 wood energySlovenia2010</v>
      </c>
      <c r="B642" s="60">
        <v>7</v>
      </c>
      <c r="C642" s="60" t="s">
        <v>138</v>
      </c>
      <c r="D642" s="60" t="s">
        <v>127</v>
      </c>
      <c r="E642" s="60" t="s">
        <v>128</v>
      </c>
      <c r="F642" s="60" t="s">
        <v>58</v>
      </c>
      <c r="G642" s="60">
        <v>2010</v>
      </c>
      <c r="H642" s="60">
        <v>1175.040618</v>
      </c>
      <c r="I642" s="60">
        <v>393194.132813</v>
      </c>
      <c r="J642" s="60">
        <v>7575.7074618033103</v>
      </c>
      <c r="K642" s="60">
        <v>4726.2369049999998</v>
      </c>
      <c r="L642" s="60">
        <v>1253</v>
      </c>
    </row>
    <row r="643" spans="1:12">
      <c r="A643" s="61" t="str">
        <f t="shared" si="10"/>
        <v>B2 wood energySlovenia2015</v>
      </c>
      <c r="B643" s="60">
        <v>7</v>
      </c>
      <c r="C643" s="60" t="s">
        <v>138</v>
      </c>
      <c r="D643" s="60" t="s">
        <v>127</v>
      </c>
      <c r="E643" s="60" t="s">
        <v>128</v>
      </c>
      <c r="F643" s="60" t="s">
        <v>58</v>
      </c>
      <c r="G643" s="60">
        <v>2015</v>
      </c>
      <c r="H643" s="60">
        <v>1184.0402979999999</v>
      </c>
      <c r="I643" s="60">
        <v>405907.558594</v>
      </c>
      <c r="J643" s="60">
        <v>7911.4583764509698</v>
      </c>
      <c r="K643" s="60">
        <v>5368.7732349999997</v>
      </c>
      <c r="L643" s="60">
        <v>1263</v>
      </c>
    </row>
    <row r="644" spans="1:12">
      <c r="A644" s="61" t="str">
        <f t="shared" si="10"/>
        <v>B2 wood energySlovenia2020</v>
      </c>
      <c r="B644" s="60">
        <v>7</v>
      </c>
      <c r="C644" s="60" t="s">
        <v>138</v>
      </c>
      <c r="D644" s="60" t="s">
        <v>127</v>
      </c>
      <c r="E644" s="60" t="s">
        <v>128</v>
      </c>
      <c r="F644" s="60" t="s">
        <v>58</v>
      </c>
      <c r="G644" s="60">
        <v>2020</v>
      </c>
      <c r="H644" s="60">
        <v>1193.040939</v>
      </c>
      <c r="I644" s="60">
        <v>417319.87500100001</v>
      </c>
      <c r="J644" s="60">
        <v>8210.7409207342498</v>
      </c>
      <c r="K644" s="60">
        <v>5928.2771995454596</v>
      </c>
      <c r="L644" s="60">
        <v>1273</v>
      </c>
    </row>
    <row r="645" spans="1:12">
      <c r="A645" s="61" t="str">
        <f t="shared" si="10"/>
        <v>B2 wood energySlovenia2025</v>
      </c>
      <c r="B645" s="60">
        <v>7</v>
      </c>
      <c r="C645" s="60" t="s">
        <v>138</v>
      </c>
      <c r="D645" s="60" t="s">
        <v>127</v>
      </c>
      <c r="E645" s="60" t="s">
        <v>128</v>
      </c>
      <c r="F645" s="60" t="s">
        <v>58</v>
      </c>
      <c r="G645" s="60">
        <v>2025</v>
      </c>
      <c r="H645" s="60">
        <v>1202.040375</v>
      </c>
      <c r="I645" s="60">
        <v>419792.933594</v>
      </c>
      <c r="J645" s="60">
        <v>8480.1723951507502</v>
      </c>
      <c r="K645" s="60">
        <v>7985.56066318182</v>
      </c>
      <c r="L645" s="60">
        <v>1283</v>
      </c>
    </row>
    <row r="646" spans="1:12">
      <c r="A646" s="61" t="str">
        <f t="shared" si="10"/>
        <v>B2 wood energySlovenia2030</v>
      </c>
      <c r="B646" s="60">
        <v>7</v>
      </c>
      <c r="C646" s="60" t="s">
        <v>138</v>
      </c>
      <c r="D646" s="60" t="s">
        <v>127</v>
      </c>
      <c r="E646" s="60" t="s">
        <v>128</v>
      </c>
      <c r="F646" s="60" t="s">
        <v>58</v>
      </c>
      <c r="G646" s="60">
        <v>2030</v>
      </c>
      <c r="H646" s="60">
        <v>1211.040283</v>
      </c>
      <c r="I646" s="60">
        <v>419890.742188</v>
      </c>
      <c r="J646" s="60">
        <v>8790.4009357478208</v>
      </c>
      <c r="K646" s="60">
        <v>8770.8391775</v>
      </c>
      <c r="L646" s="60">
        <v>1293</v>
      </c>
    </row>
    <row r="647" spans="1:12">
      <c r="A647" s="61" t="str">
        <f t="shared" si="10"/>
        <v>B2 wood energySlovakia2005</v>
      </c>
      <c r="B647" s="60">
        <v>7</v>
      </c>
      <c r="C647" s="60" t="s">
        <v>138</v>
      </c>
      <c r="D647" s="60" t="s">
        <v>129</v>
      </c>
      <c r="E647" s="60" t="s">
        <v>130</v>
      </c>
      <c r="F647" s="60" t="s">
        <v>70</v>
      </c>
      <c r="G647" s="60">
        <v>2005</v>
      </c>
      <c r="H647" s="60">
        <v>1751.3403800000001</v>
      </c>
      <c r="I647" s="60">
        <v>408907.28662199999</v>
      </c>
      <c r="J647" s="60">
        <v>11702.0518590139</v>
      </c>
      <c r="K647" s="60">
        <v>10192.0125194866</v>
      </c>
      <c r="L647" s="60">
        <v>1931.6</v>
      </c>
    </row>
    <row r="648" spans="1:12">
      <c r="A648" s="61" t="str">
        <f t="shared" si="10"/>
        <v>B2 wood energySlovakia2010</v>
      </c>
      <c r="B648" s="60">
        <v>7</v>
      </c>
      <c r="C648" s="60" t="s">
        <v>138</v>
      </c>
      <c r="D648" s="60" t="s">
        <v>129</v>
      </c>
      <c r="E648" s="60" t="s">
        <v>130</v>
      </c>
      <c r="F648" s="60" t="s">
        <v>70</v>
      </c>
      <c r="G648" s="60">
        <v>2010</v>
      </c>
      <c r="H648" s="60">
        <v>1735.4403150000001</v>
      </c>
      <c r="I648" s="60">
        <v>407348.65942400001</v>
      </c>
      <c r="J648" s="60">
        <v>12060.046152713599</v>
      </c>
      <c r="K648" s="60">
        <v>12371.7716572714</v>
      </c>
      <c r="L648" s="60">
        <v>1941.8</v>
      </c>
    </row>
    <row r="649" spans="1:12">
      <c r="A649" s="61" t="str">
        <f t="shared" si="10"/>
        <v>B2 wood energySlovakia2015</v>
      </c>
      <c r="B649" s="60">
        <v>7</v>
      </c>
      <c r="C649" s="60" t="s">
        <v>138</v>
      </c>
      <c r="D649" s="60" t="s">
        <v>129</v>
      </c>
      <c r="E649" s="60" t="s">
        <v>130</v>
      </c>
      <c r="F649" s="60" t="s">
        <v>70</v>
      </c>
      <c r="G649" s="60">
        <v>2015</v>
      </c>
      <c r="H649" s="60">
        <v>1719.5405840000001</v>
      </c>
      <c r="I649" s="60">
        <v>403705.43286300002</v>
      </c>
      <c r="J649" s="60">
        <v>11822.132393006799</v>
      </c>
      <c r="K649" s="60">
        <v>12550.778329377599</v>
      </c>
      <c r="L649" s="60">
        <v>1952</v>
      </c>
    </row>
    <row r="650" spans="1:12">
      <c r="A650" s="61" t="str">
        <f t="shared" si="10"/>
        <v>B2 wood energySlovakia2020</v>
      </c>
      <c r="B650" s="60">
        <v>7</v>
      </c>
      <c r="C650" s="60" t="s">
        <v>138</v>
      </c>
      <c r="D650" s="60" t="s">
        <v>129</v>
      </c>
      <c r="E650" s="60" t="s">
        <v>130</v>
      </c>
      <c r="F650" s="60" t="s">
        <v>70</v>
      </c>
      <c r="G650" s="60">
        <v>2020</v>
      </c>
      <c r="H650" s="60">
        <v>1703.6401189999999</v>
      </c>
      <c r="I650" s="60">
        <v>399550.55761900003</v>
      </c>
      <c r="J650" s="60">
        <v>11377.8534339668</v>
      </c>
      <c r="K650" s="60">
        <v>12208.8285031505</v>
      </c>
      <c r="L650" s="60">
        <v>1962.2</v>
      </c>
    </row>
    <row r="651" spans="1:12">
      <c r="A651" s="61" t="str">
        <f t="shared" si="10"/>
        <v>B2 wood energySlovakia2025</v>
      </c>
      <c r="B651" s="60">
        <v>7</v>
      </c>
      <c r="C651" s="60" t="s">
        <v>138</v>
      </c>
      <c r="D651" s="60" t="s">
        <v>129</v>
      </c>
      <c r="E651" s="60" t="s">
        <v>130</v>
      </c>
      <c r="F651" s="60" t="s">
        <v>70</v>
      </c>
      <c r="G651" s="60">
        <v>2025</v>
      </c>
      <c r="H651" s="60">
        <v>1687.739785</v>
      </c>
      <c r="I651" s="60">
        <v>397938.59619000001</v>
      </c>
      <c r="J651" s="60">
        <v>11898.370712096899</v>
      </c>
      <c r="K651" s="60">
        <v>12220.763113487999</v>
      </c>
      <c r="L651" s="60">
        <v>1972.4</v>
      </c>
    </row>
    <row r="652" spans="1:12">
      <c r="A652" s="61" t="str">
        <f t="shared" si="10"/>
        <v>B2 wood energySlovakia2030</v>
      </c>
      <c r="B652" s="60">
        <v>7</v>
      </c>
      <c r="C652" s="60" t="s">
        <v>138</v>
      </c>
      <c r="D652" s="60" t="s">
        <v>129</v>
      </c>
      <c r="E652" s="60" t="s">
        <v>130</v>
      </c>
      <c r="F652" s="60" t="s">
        <v>70</v>
      </c>
      <c r="G652" s="60">
        <v>2030</v>
      </c>
      <c r="H652" s="60">
        <v>1671.8398689999999</v>
      </c>
      <c r="I652" s="60">
        <v>395405.40918199997</v>
      </c>
      <c r="J652" s="60">
        <v>11785.8959404666</v>
      </c>
      <c r="K652" s="60">
        <v>12292.533390168801</v>
      </c>
      <c r="L652" s="60">
        <v>1982.6</v>
      </c>
    </row>
    <row r="653" spans="1:12">
      <c r="A653" s="61" t="str">
        <f t="shared" si="10"/>
        <v>B2 wood energyTurkey2005</v>
      </c>
      <c r="B653" s="60">
        <v>7</v>
      </c>
      <c r="C653" s="60" t="s">
        <v>138</v>
      </c>
      <c r="D653" s="60" t="s">
        <v>131</v>
      </c>
      <c r="E653" s="60" t="s">
        <v>132</v>
      </c>
      <c r="F653" s="60" t="s">
        <v>58</v>
      </c>
      <c r="G653" s="60">
        <v>2005</v>
      </c>
      <c r="H653" s="60">
        <v>8664.6995800000004</v>
      </c>
      <c r="I653" s="60">
        <v>1088685.98098</v>
      </c>
      <c r="J653" s="60">
        <v>20458.415594935501</v>
      </c>
      <c r="K653" s="60">
        <v>18950.537204472199</v>
      </c>
      <c r="L653" s="60">
        <v>10175</v>
      </c>
    </row>
    <row r="654" spans="1:12">
      <c r="A654" s="61" t="str">
        <f t="shared" si="10"/>
        <v>B2 wood energyTurkey2010</v>
      </c>
      <c r="B654" s="60">
        <v>7</v>
      </c>
      <c r="C654" s="60" t="s">
        <v>138</v>
      </c>
      <c r="D654" s="60" t="s">
        <v>131</v>
      </c>
      <c r="E654" s="60" t="s">
        <v>132</v>
      </c>
      <c r="F654" s="60" t="s">
        <v>58</v>
      </c>
      <c r="G654" s="60">
        <v>2010</v>
      </c>
      <c r="H654" s="60">
        <v>8681.6996689999996</v>
      </c>
      <c r="I654" s="60">
        <v>1103753.156192</v>
      </c>
      <c r="J654" s="60">
        <v>19650.881241968698</v>
      </c>
      <c r="K654" s="60">
        <v>16637.4453396389</v>
      </c>
      <c r="L654" s="60">
        <v>10298</v>
      </c>
    </row>
    <row r="655" spans="1:12">
      <c r="A655" s="61" t="str">
        <f t="shared" si="10"/>
        <v>B2 wood energyTurkey2015</v>
      </c>
      <c r="B655" s="60">
        <v>7</v>
      </c>
      <c r="C655" s="60" t="s">
        <v>138</v>
      </c>
      <c r="D655" s="60" t="s">
        <v>131</v>
      </c>
      <c r="E655" s="60" t="s">
        <v>132</v>
      </c>
      <c r="F655" s="60" t="s">
        <v>58</v>
      </c>
      <c r="G655" s="60">
        <v>2015</v>
      </c>
      <c r="H655" s="60">
        <v>8698.6993980000007</v>
      </c>
      <c r="I655" s="60">
        <v>1108797.562932</v>
      </c>
      <c r="J655" s="60">
        <v>18735.450171329099</v>
      </c>
      <c r="K655" s="60">
        <v>17726.568174916702</v>
      </c>
      <c r="L655" s="60">
        <v>10421</v>
      </c>
    </row>
    <row r="656" spans="1:12">
      <c r="A656" s="61" t="str">
        <f t="shared" si="10"/>
        <v>B2 wood energyTurkey2020</v>
      </c>
      <c r="B656" s="60">
        <v>7</v>
      </c>
      <c r="C656" s="60" t="s">
        <v>138</v>
      </c>
      <c r="D656" s="60" t="s">
        <v>131</v>
      </c>
      <c r="E656" s="60" t="s">
        <v>132</v>
      </c>
      <c r="F656" s="60" t="s">
        <v>58</v>
      </c>
      <c r="G656" s="60">
        <v>2020</v>
      </c>
      <c r="H656" s="60">
        <v>8715.6995939999997</v>
      </c>
      <c r="I656" s="60">
        <v>1109143.510333</v>
      </c>
      <c r="J656" s="60">
        <v>17920.2482800459</v>
      </c>
      <c r="K656" s="60">
        <v>17851.058852375001</v>
      </c>
      <c r="L656" s="60">
        <v>10544</v>
      </c>
    </row>
    <row r="657" spans="1:12">
      <c r="A657" s="61" t="str">
        <f t="shared" si="10"/>
        <v>B2 wood energyTurkey2025</v>
      </c>
      <c r="B657" s="60">
        <v>7</v>
      </c>
      <c r="C657" s="60" t="s">
        <v>138</v>
      </c>
      <c r="D657" s="60" t="s">
        <v>131</v>
      </c>
      <c r="E657" s="60" t="s">
        <v>132</v>
      </c>
      <c r="F657" s="60" t="s">
        <v>58</v>
      </c>
      <c r="G657" s="60">
        <v>2025</v>
      </c>
      <c r="H657" s="60">
        <v>8732.6992879999998</v>
      </c>
      <c r="I657" s="60">
        <v>1102337.2107899999</v>
      </c>
      <c r="J657" s="60">
        <v>16897.523665037901</v>
      </c>
      <c r="K657" s="60">
        <v>18258.783211583301</v>
      </c>
      <c r="L657" s="60">
        <v>10667</v>
      </c>
    </row>
    <row r="658" spans="1:12">
      <c r="A658" s="61" t="str">
        <f t="shared" si="10"/>
        <v>B2 wood energyTurkey2030</v>
      </c>
      <c r="B658" s="60">
        <v>7</v>
      </c>
      <c r="C658" s="60" t="s">
        <v>138</v>
      </c>
      <c r="D658" s="60" t="s">
        <v>131</v>
      </c>
      <c r="E658" s="60" t="s">
        <v>132</v>
      </c>
      <c r="F658" s="60" t="s">
        <v>58</v>
      </c>
      <c r="G658" s="60">
        <v>2030</v>
      </c>
      <c r="H658" s="60">
        <v>8749.6991600000001</v>
      </c>
      <c r="I658" s="60">
        <v>1095325.823758</v>
      </c>
      <c r="J658" s="60">
        <v>16862.877061884701</v>
      </c>
      <c r="K658" s="60">
        <v>18265.154543875</v>
      </c>
      <c r="L658" s="60">
        <v>10790</v>
      </c>
    </row>
    <row r="659" spans="1:12">
      <c r="A659" s="61" t="str">
        <f t="shared" si="10"/>
        <v>B2 wood energyUkraine2005</v>
      </c>
      <c r="B659" s="60">
        <v>7</v>
      </c>
      <c r="C659" s="60" t="s">
        <v>138</v>
      </c>
      <c r="D659" s="60" t="s">
        <v>133</v>
      </c>
      <c r="E659" s="60" t="s">
        <v>134</v>
      </c>
      <c r="F659" s="60" t="s">
        <v>70</v>
      </c>
      <c r="G659" s="60">
        <v>2005</v>
      </c>
      <c r="H659" s="60">
        <v>5788.3697279999997</v>
      </c>
      <c r="I659" s="60">
        <v>1453986.2222839999</v>
      </c>
      <c r="J659" s="60">
        <v>29941.007163128899</v>
      </c>
      <c r="K659" s="60">
        <v>16974.985582346701</v>
      </c>
      <c r="L659" s="60">
        <v>9575</v>
      </c>
    </row>
    <row r="660" spans="1:12">
      <c r="A660" s="61" t="str">
        <f t="shared" si="10"/>
        <v>B2 wood energyUkraine2010</v>
      </c>
      <c r="B660" s="60">
        <v>7</v>
      </c>
      <c r="C660" s="60" t="s">
        <v>138</v>
      </c>
      <c r="D660" s="60" t="s">
        <v>133</v>
      </c>
      <c r="E660" s="60" t="s">
        <v>134</v>
      </c>
      <c r="F660" s="60" t="s">
        <v>70</v>
      </c>
      <c r="G660" s="60">
        <v>2010</v>
      </c>
      <c r="H660" s="60">
        <v>5688.3702089999997</v>
      </c>
      <c r="I660" s="60">
        <v>1492367.0379850001</v>
      </c>
      <c r="J660" s="60">
        <v>30054.203998290301</v>
      </c>
      <c r="K660" s="60">
        <v>22378.039952409599</v>
      </c>
      <c r="L660" s="60">
        <v>9705</v>
      </c>
    </row>
    <row r="661" spans="1:12">
      <c r="A661" s="61" t="str">
        <f t="shared" si="10"/>
        <v>B2 wood energyUkraine2015</v>
      </c>
      <c r="B661" s="60">
        <v>7</v>
      </c>
      <c r="C661" s="60" t="s">
        <v>138</v>
      </c>
      <c r="D661" s="60" t="s">
        <v>133</v>
      </c>
      <c r="E661" s="60" t="s">
        <v>134</v>
      </c>
      <c r="F661" s="60" t="s">
        <v>70</v>
      </c>
      <c r="G661" s="60">
        <v>2015</v>
      </c>
      <c r="H661" s="60">
        <v>5588.3697220000004</v>
      </c>
      <c r="I661" s="60">
        <v>1521347.501075</v>
      </c>
      <c r="J661" s="60">
        <v>28889.503686569398</v>
      </c>
      <c r="K661" s="60">
        <v>23093.411750287501</v>
      </c>
      <c r="L661" s="60">
        <v>9835</v>
      </c>
    </row>
    <row r="662" spans="1:12">
      <c r="A662" s="61" t="str">
        <f t="shared" si="10"/>
        <v>B2 wood energyUkraine2020</v>
      </c>
      <c r="B662" s="60">
        <v>7</v>
      </c>
      <c r="C662" s="60" t="s">
        <v>138</v>
      </c>
      <c r="D662" s="60" t="s">
        <v>133</v>
      </c>
      <c r="E662" s="60" t="s">
        <v>134</v>
      </c>
      <c r="F662" s="60" t="s">
        <v>70</v>
      </c>
      <c r="G662" s="60">
        <v>2020</v>
      </c>
      <c r="H662" s="60">
        <v>5488.3687529999997</v>
      </c>
      <c r="I662" s="60">
        <v>1539814.5219099999</v>
      </c>
      <c r="J662" s="60">
        <v>27489.838882663102</v>
      </c>
      <c r="K662" s="60">
        <v>23796.435049162101</v>
      </c>
      <c r="L662" s="60">
        <v>9965</v>
      </c>
    </row>
    <row r="663" spans="1:12">
      <c r="A663" s="61" t="str">
        <f t="shared" si="10"/>
        <v>B2 wood energyUkraine2025</v>
      </c>
      <c r="B663" s="60">
        <v>7</v>
      </c>
      <c r="C663" s="60" t="s">
        <v>138</v>
      </c>
      <c r="D663" s="60" t="s">
        <v>133</v>
      </c>
      <c r="E663" s="60" t="s">
        <v>134</v>
      </c>
      <c r="F663" s="60" t="s">
        <v>70</v>
      </c>
      <c r="G663" s="60">
        <v>2025</v>
      </c>
      <c r="H663" s="60">
        <v>5388.3698279999999</v>
      </c>
      <c r="I663" s="60">
        <v>1554674.8631760001</v>
      </c>
      <c r="J663" s="60">
        <v>26907.9049420751</v>
      </c>
      <c r="K663" s="60">
        <v>23935.835817343901</v>
      </c>
      <c r="L663" s="60">
        <v>10095</v>
      </c>
    </row>
    <row r="664" spans="1:12">
      <c r="A664" s="61" t="str">
        <f t="shared" si="10"/>
        <v>B2 wood energyUkraine2030</v>
      </c>
      <c r="B664" s="60">
        <v>7</v>
      </c>
      <c r="C664" s="60" t="s">
        <v>138</v>
      </c>
      <c r="D664" s="60" t="s">
        <v>133</v>
      </c>
      <c r="E664" s="60" t="s">
        <v>134</v>
      </c>
      <c r="F664" s="60" t="s">
        <v>70</v>
      </c>
      <c r="G664" s="60">
        <v>2030</v>
      </c>
      <c r="H664" s="60">
        <v>5288.3699509999997</v>
      </c>
      <c r="I664" s="60">
        <v>1567222.687987</v>
      </c>
      <c r="J664" s="60">
        <v>26048.475047526401</v>
      </c>
      <c r="K664" s="60">
        <v>23538.909033507702</v>
      </c>
      <c r="L664" s="60">
        <v>10225</v>
      </c>
    </row>
    <row r="665" spans="1:12">
      <c r="A665" s="61" t="str">
        <f t="shared" si="10"/>
        <v>B2 wood energyUnited Kingdom2005</v>
      </c>
      <c r="B665" s="60">
        <v>7</v>
      </c>
      <c r="C665" s="60" t="s">
        <v>138</v>
      </c>
      <c r="D665" s="60" t="s">
        <v>135</v>
      </c>
      <c r="E665" s="60" t="s">
        <v>136</v>
      </c>
      <c r="F665" s="60" t="s">
        <v>61</v>
      </c>
      <c r="G665" s="60">
        <v>2005</v>
      </c>
      <c r="H665" s="60">
        <v>2375.020575</v>
      </c>
      <c r="I665" s="60">
        <v>388682.24373500003</v>
      </c>
      <c r="J665" s="60">
        <v>17691.6965790867</v>
      </c>
      <c r="K665" s="60">
        <v>11437.907634842401</v>
      </c>
      <c r="L665" s="60">
        <v>2845</v>
      </c>
    </row>
    <row r="666" spans="1:12">
      <c r="A666" s="61" t="str">
        <f t="shared" si="10"/>
        <v>B2 wood energyUnited Kingdom2010</v>
      </c>
      <c r="B666" s="60">
        <v>7</v>
      </c>
      <c r="C666" s="60" t="s">
        <v>138</v>
      </c>
      <c r="D666" s="60" t="s">
        <v>135</v>
      </c>
      <c r="E666" s="60" t="s">
        <v>136</v>
      </c>
      <c r="F666" s="60" t="s">
        <v>61</v>
      </c>
      <c r="G666" s="60">
        <v>2010</v>
      </c>
      <c r="H666" s="60">
        <v>2411.0204319999998</v>
      </c>
      <c r="I666" s="60">
        <v>417722.57808599999</v>
      </c>
      <c r="J666" s="60">
        <v>18056.598130609</v>
      </c>
      <c r="K666" s="60">
        <v>12248.530960787901</v>
      </c>
      <c r="L666" s="60">
        <v>2881</v>
      </c>
    </row>
    <row r="667" spans="1:12">
      <c r="A667" s="61" t="str">
        <f t="shared" si="10"/>
        <v>B2 wood energyUnited Kingdom2015</v>
      </c>
      <c r="B667" s="60">
        <v>7</v>
      </c>
      <c r="C667" s="60" t="s">
        <v>138</v>
      </c>
      <c r="D667" s="60" t="s">
        <v>135</v>
      </c>
      <c r="E667" s="60" t="s">
        <v>136</v>
      </c>
      <c r="F667" s="60" t="s">
        <v>61</v>
      </c>
      <c r="G667" s="60">
        <v>2015</v>
      </c>
      <c r="H667" s="60">
        <v>2447.0203849999998</v>
      </c>
      <c r="I667" s="60">
        <v>447585.04913499998</v>
      </c>
      <c r="J667" s="60">
        <v>18809.886350593701</v>
      </c>
      <c r="K667" s="60">
        <v>12837.3923803091</v>
      </c>
      <c r="L667" s="60">
        <v>2917</v>
      </c>
    </row>
    <row r="668" spans="1:12">
      <c r="A668" s="61" t="str">
        <f t="shared" si="10"/>
        <v>B2 wood energyUnited Kingdom2020</v>
      </c>
      <c r="B668" s="60">
        <v>7</v>
      </c>
      <c r="C668" s="60" t="s">
        <v>138</v>
      </c>
      <c r="D668" s="60" t="s">
        <v>135</v>
      </c>
      <c r="E668" s="60" t="s">
        <v>136</v>
      </c>
      <c r="F668" s="60" t="s">
        <v>61</v>
      </c>
      <c r="G668" s="60">
        <v>2020</v>
      </c>
      <c r="H668" s="60">
        <v>2483.0204349999999</v>
      </c>
      <c r="I668" s="60">
        <v>473760.54518399999</v>
      </c>
      <c r="J668" s="60">
        <v>18561.7233001202</v>
      </c>
      <c r="K668" s="60">
        <v>13326.623965327301</v>
      </c>
      <c r="L668" s="60">
        <v>2953</v>
      </c>
    </row>
    <row r="669" spans="1:12">
      <c r="A669" s="61" t="str">
        <f t="shared" si="10"/>
        <v>B2 wood energyUnited Kingdom2025</v>
      </c>
      <c r="B669" s="60">
        <v>7</v>
      </c>
      <c r="C669" s="60" t="s">
        <v>138</v>
      </c>
      <c r="D669" s="60" t="s">
        <v>135</v>
      </c>
      <c r="E669" s="60" t="s">
        <v>136</v>
      </c>
      <c r="F669" s="60" t="s">
        <v>61</v>
      </c>
      <c r="G669" s="60">
        <v>2025</v>
      </c>
      <c r="H669" s="60">
        <v>2519.02043</v>
      </c>
      <c r="I669" s="60">
        <v>498355.10314999998</v>
      </c>
      <c r="J669" s="60">
        <v>18853.893104262799</v>
      </c>
      <c r="K669" s="60">
        <v>13934.981876212099</v>
      </c>
      <c r="L669" s="60">
        <v>2989</v>
      </c>
    </row>
    <row r="670" spans="1:12">
      <c r="A670" s="61" t="str">
        <f t="shared" si="10"/>
        <v>B2 wood energyUnited Kingdom2030</v>
      </c>
      <c r="B670" s="60">
        <v>7</v>
      </c>
      <c r="C670" s="60" t="s">
        <v>138</v>
      </c>
      <c r="D670" s="60" t="s">
        <v>135</v>
      </c>
      <c r="E670" s="60" t="s">
        <v>136</v>
      </c>
      <c r="F670" s="60" t="s">
        <v>61</v>
      </c>
      <c r="G670" s="60">
        <v>2030</v>
      </c>
      <c r="H670" s="60">
        <v>2555.0203320000001</v>
      </c>
      <c r="I670" s="60">
        <v>521964.30832900002</v>
      </c>
      <c r="J670" s="60">
        <v>18958.025054236299</v>
      </c>
      <c r="K670" s="60">
        <v>14236.183695530301</v>
      </c>
      <c r="L670" s="60">
        <v>3025</v>
      </c>
    </row>
    <row r="671" spans="1:12">
      <c r="A671" s="61" t="str">
        <f t="shared" si="10"/>
        <v>B2 biodiversityAlbania2005</v>
      </c>
      <c r="B671" s="60">
        <v>8</v>
      </c>
      <c r="C671" s="60" t="s">
        <v>139</v>
      </c>
      <c r="D671" s="60" t="s">
        <v>56</v>
      </c>
      <c r="E671" s="60" t="s">
        <v>57</v>
      </c>
      <c r="F671" s="60" t="s">
        <v>58</v>
      </c>
      <c r="G671" s="60">
        <v>2005</v>
      </c>
      <c r="H671" s="60">
        <v>609.78679799999998</v>
      </c>
      <c r="I671" s="60">
        <v>56384.605804999999</v>
      </c>
      <c r="J671" s="60">
        <v>1152.4078723303701</v>
      </c>
      <c r="K671" s="60">
        <v>238.678559192547</v>
      </c>
      <c r="L671" s="60">
        <v>782</v>
      </c>
    </row>
    <row r="672" spans="1:12">
      <c r="A672" s="61" t="str">
        <f t="shared" si="10"/>
        <v>B2 biodiversityAlbania2010</v>
      </c>
      <c r="B672" s="60">
        <v>8</v>
      </c>
      <c r="C672" s="60" t="s">
        <v>139</v>
      </c>
      <c r="D672" s="60" t="s">
        <v>56</v>
      </c>
      <c r="E672" s="60" t="s">
        <v>57</v>
      </c>
      <c r="F672" s="60" t="s">
        <v>58</v>
      </c>
      <c r="G672" s="60">
        <v>2010</v>
      </c>
      <c r="H672" s="60">
        <v>601.73376699999994</v>
      </c>
      <c r="I672" s="60">
        <v>59320.686798000002</v>
      </c>
      <c r="J672" s="60">
        <v>1040.8577648713599</v>
      </c>
      <c r="K672" s="60">
        <v>453.64156496007098</v>
      </c>
      <c r="L672" s="60">
        <v>776.3</v>
      </c>
    </row>
    <row r="673" spans="1:12">
      <c r="A673" s="61" t="str">
        <f t="shared" si="10"/>
        <v>B2 biodiversityAlbania2015</v>
      </c>
      <c r="B673" s="60">
        <v>8</v>
      </c>
      <c r="C673" s="60" t="s">
        <v>139</v>
      </c>
      <c r="D673" s="60" t="s">
        <v>56</v>
      </c>
      <c r="E673" s="60" t="s">
        <v>57</v>
      </c>
      <c r="F673" s="60" t="s">
        <v>58</v>
      </c>
      <c r="G673" s="60">
        <v>2015</v>
      </c>
      <c r="H673" s="60">
        <v>593.70748200000003</v>
      </c>
      <c r="I673" s="60">
        <v>61419.306669999998</v>
      </c>
      <c r="J673" s="60">
        <v>921.70296324385095</v>
      </c>
      <c r="K673" s="60">
        <v>501.97900919698299</v>
      </c>
      <c r="L673" s="60">
        <v>770.6</v>
      </c>
    </row>
    <row r="674" spans="1:12">
      <c r="A674" s="61" t="str">
        <f t="shared" si="10"/>
        <v>B2 biodiversityAlbania2020</v>
      </c>
      <c r="B674" s="60">
        <v>8</v>
      </c>
      <c r="C674" s="60" t="s">
        <v>139</v>
      </c>
      <c r="D674" s="60" t="s">
        <v>56</v>
      </c>
      <c r="E674" s="60" t="s">
        <v>57</v>
      </c>
      <c r="F674" s="60" t="s">
        <v>58</v>
      </c>
      <c r="G674" s="60">
        <v>2020</v>
      </c>
      <c r="H674" s="60">
        <v>585.72044800000003</v>
      </c>
      <c r="I674" s="60">
        <v>63215.464996000002</v>
      </c>
      <c r="J674" s="60">
        <v>876.23390702517997</v>
      </c>
      <c r="K674" s="60">
        <v>517.00223622892599</v>
      </c>
      <c r="L674" s="60">
        <v>764.9</v>
      </c>
    </row>
    <row r="675" spans="1:12">
      <c r="A675" s="61" t="str">
        <f t="shared" si="10"/>
        <v>B2 biodiversityAlbania2025</v>
      </c>
      <c r="B675" s="60">
        <v>8</v>
      </c>
      <c r="C675" s="60" t="s">
        <v>139</v>
      </c>
      <c r="D675" s="60" t="s">
        <v>56</v>
      </c>
      <c r="E675" s="60" t="s">
        <v>57</v>
      </c>
      <c r="F675" s="60" t="s">
        <v>58</v>
      </c>
      <c r="G675" s="60">
        <v>2025</v>
      </c>
      <c r="H675" s="60">
        <v>577.77546299999995</v>
      </c>
      <c r="I675" s="60">
        <v>64602.321412999998</v>
      </c>
      <c r="J675" s="60">
        <v>804.34298435487301</v>
      </c>
      <c r="K675" s="60">
        <v>526.971594148181</v>
      </c>
      <c r="L675" s="60">
        <v>759.2</v>
      </c>
    </row>
    <row r="676" spans="1:12">
      <c r="A676" s="61" t="str">
        <f t="shared" si="10"/>
        <v>B2 biodiversityAlbania2030</v>
      </c>
      <c r="B676" s="60">
        <v>8</v>
      </c>
      <c r="C676" s="60" t="s">
        <v>139</v>
      </c>
      <c r="D676" s="60" t="s">
        <v>56</v>
      </c>
      <c r="E676" s="60" t="s">
        <v>57</v>
      </c>
      <c r="F676" s="60" t="s">
        <v>58</v>
      </c>
      <c r="G676" s="60">
        <v>2030</v>
      </c>
      <c r="H676" s="60">
        <v>569.882744</v>
      </c>
      <c r="I676" s="60">
        <v>65652.665771999993</v>
      </c>
      <c r="J676" s="60">
        <v>737.72450474445304</v>
      </c>
      <c r="K676" s="60">
        <v>527.65561030168601</v>
      </c>
      <c r="L676" s="60">
        <v>753.5</v>
      </c>
    </row>
    <row r="677" spans="1:12">
      <c r="A677" s="61" t="str">
        <f t="shared" si="10"/>
        <v>B2 biodiversityAustria2005</v>
      </c>
      <c r="B677" s="60">
        <v>8</v>
      </c>
      <c r="C677" s="60" t="s">
        <v>139</v>
      </c>
      <c r="D677" s="60" t="s">
        <v>59</v>
      </c>
      <c r="E677" s="60" t="s">
        <v>60</v>
      </c>
      <c r="F677" s="60" t="s">
        <v>61</v>
      </c>
      <c r="G677" s="60">
        <v>2005</v>
      </c>
      <c r="H677" s="60">
        <v>3175.9225759999999</v>
      </c>
      <c r="I677" s="60">
        <v>1032578.764457</v>
      </c>
      <c r="J677" s="60">
        <v>29119.730234131701</v>
      </c>
      <c r="K677" s="60">
        <v>19252.7053744966</v>
      </c>
      <c r="L677" s="60">
        <v>3851</v>
      </c>
    </row>
    <row r="678" spans="1:12">
      <c r="A678" s="61" t="str">
        <f t="shared" si="10"/>
        <v>B2 biodiversityAustria2010</v>
      </c>
      <c r="B678" s="60">
        <v>8</v>
      </c>
      <c r="C678" s="60" t="s">
        <v>139</v>
      </c>
      <c r="D678" s="60" t="s">
        <v>59</v>
      </c>
      <c r="E678" s="60" t="s">
        <v>60</v>
      </c>
      <c r="F678" s="60" t="s">
        <v>61</v>
      </c>
      <c r="G678" s="60">
        <v>2010</v>
      </c>
      <c r="H678" s="60">
        <v>3175.9227729999998</v>
      </c>
      <c r="I678" s="60">
        <v>1035602.522725</v>
      </c>
      <c r="J678" s="60">
        <v>30011.7721997767</v>
      </c>
      <c r="K678" s="60">
        <v>29706.670067741299</v>
      </c>
      <c r="L678" s="60">
        <v>3857</v>
      </c>
    </row>
    <row r="679" spans="1:12">
      <c r="A679" s="61" t="str">
        <f t="shared" si="10"/>
        <v>B2 biodiversityAustria2015</v>
      </c>
      <c r="B679" s="60">
        <v>8</v>
      </c>
      <c r="C679" s="60" t="s">
        <v>139</v>
      </c>
      <c r="D679" s="60" t="s">
        <v>59</v>
      </c>
      <c r="E679" s="60" t="s">
        <v>60</v>
      </c>
      <c r="F679" s="60" t="s">
        <v>61</v>
      </c>
      <c r="G679" s="60">
        <v>2015</v>
      </c>
      <c r="H679" s="60">
        <v>3175.9223029999998</v>
      </c>
      <c r="I679" s="60">
        <v>1037780.668515</v>
      </c>
      <c r="J679" s="60">
        <v>32648.8884863448</v>
      </c>
      <c r="K679" s="60">
        <v>32530.745084633701</v>
      </c>
      <c r="L679" s="60">
        <v>3863</v>
      </c>
    </row>
    <row r="680" spans="1:12">
      <c r="A680" s="61" t="str">
        <f t="shared" si="10"/>
        <v>B2 biodiversityAustria2020</v>
      </c>
      <c r="B680" s="60">
        <v>8</v>
      </c>
      <c r="C680" s="60" t="s">
        <v>139</v>
      </c>
      <c r="D680" s="60" t="s">
        <v>59</v>
      </c>
      <c r="E680" s="60" t="s">
        <v>60</v>
      </c>
      <c r="F680" s="60" t="s">
        <v>61</v>
      </c>
      <c r="G680" s="60">
        <v>2020</v>
      </c>
      <c r="H680" s="60">
        <v>3175.9224850000001</v>
      </c>
      <c r="I680" s="60">
        <v>1060473.7099899999</v>
      </c>
      <c r="J680" s="60">
        <v>37020.454978425099</v>
      </c>
      <c r="K680" s="60">
        <v>32799.3494947902</v>
      </c>
      <c r="L680" s="60">
        <v>3869</v>
      </c>
    </row>
    <row r="681" spans="1:12">
      <c r="A681" s="61" t="str">
        <f t="shared" si="10"/>
        <v>B2 biodiversityAustria2025</v>
      </c>
      <c r="B681" s="60">
        <v>8</v>
      </c>
      <c r="C681" s="60" t="s">
        <v>139</v>
      </c>
      <c r="D681" s="60" t="s">
        <v>59</v>
      </c>
      <c r="E681" s="60" t="s">
        <v>60</v>
      </c>
      <c r="F681" s="60" t="s">
        <v>61</v>
      </c>
      <c r="G681" s="60">
        <v>2025</v>
      </c>
      <c r="H681" s="60">
        <v>3175.9226370000001</v>
      </c>
      <c r="I681" s="60">
        <v>1094780.785041</v>
      </c>
      <c r="J681" s="60">
        <v>39870.335565047499</v>
      </c>
      <c r="K681" s="60">
        <v>33328.285450807402</v>
      </c>
      <c r="L681" s="60">
        <v>3875</v>
      </c>
    </row>
    <row r="682" spans="1:12">
      <c r="A682" s="61" t="str">
        <f t="shared" si="10"/>
        <v>B2 biodiversityAustria2030</v>
      </c>
      <c r="B682" s="60">
        <v>8</v>
      </c>
      <c r="C682" s="60" t="s">
        <v>139</v>
      </c>
      <c r="D682" s="60" t="s">
        <v>59</v>
      </c>
      <c r="E682" s="60" t="s">
        <v>60</v>
      </c>
      <c r="F682" s="60" t="s">
        <v>61</v>
      </c>
      <c r="G682" s="60">
        <v>2030</v>
      </c>
      <c r="H682" s="60">
        <v>3175.9221640000001</v>
      </c>
      <c r="I682" s="60">
        <v>1121207.898886</v>
      </c>
      <c r="J682" s="60">
        <v>39640.577269974397</v>
      </c>
      <c r="K682" s="60">
        <v>34685.070374344301</v>
      </c>
      <c r="L682" s="60">
        <v>3881</v>
      </c>
    </row>
    <row r="683" spans="1:12">
      <c r="A683" s="61" t="str">
        <f t="shared" si="10"/>
        <v>B2 biodiversityBosnia and Herzegovina2010</v>
      </c>
      <c r="B683" s="60">
        <v>8</v>
      </c>
      <c r="C683" s="60" t="s">
        <v>139</v>
      </c>
      <c r="D683" s="60" t="s">
        <v>62</v>
      </c>
      <c r="E683" s="60" t="s">
        <v>63</v>
      </c>
      <c r="F683" s="60" t="s">
        <v>58</v>
      </c>
      <c r="G683" s="60">
        <v>2010</v>
      </c>
      <c r="H683" s="60">
        <v>1189.4018550000001</v>
      </c>
      <c r="I683" s="60">
        <v>199291.4375</v>
      </c>
      <c r="J683" s="60">
        <v>0</v>
      </c>
      <c r="K683" s="60">
        <v>0</v>
      </c>
      <c r="L683" s="60">
        <v>2185</v>
      </c>
    </row>
    <row r="684" spans="1:12">
      <c r="A684" s="61" t="str">
        <f t="shared" si="10"/>
        <v>B2 biodiversityBosnia and Herzegovina2015</v>
      </c>
      <c r="B684" s="60">
        <v>8</v>
      </c>
      <c r="C684" s="60" t="s">
        <v>139</v>
      </c>
      <c r="D684" s="60" t="s">
        <v>62</v>
      </c>
      <c r="E684" s="60" t="s">
        <v>63</v>
      </c>
      <c r="F684" s="60" t="s">
        <v>58</v>
      </c>
      <c r="G684" s="60">
        <v>2015</v>
      </c>
      <c r="H684" s="60">
        <v>1189.4018550000001</v>
      </c>
      <c r="I684" s="60">
        <v>198570.109375</v>
      </c>
      <c r="J684" s="60">
        <v>5089.09833838132</v>
      </c>
      <c r="K684" s="60">
        <v>5233.3639884444401</v>
      </c>
      <c r="L684" s="60">
        <v>2185</v>
      </c>
    </row>
    <row r="685" spans="1:12">
      <c r="A685" s="61" t="str">
        <f t="shared" si="10"/>
        <v>B2 biodiversityBosnia and Herzegovina2020</v>
      </c>
      <c r="B685" s="60">
        <v>8</v>
      </c>
      <c r="C685" s="60" t="s">
        <v>139</v>
      </c>
      <c r="D685" s="60" t="s">
        <v>62</v>
      </c>
      <c r="E685" s="60" t="s">
        <v>63</v>
      </c>
      <c r="F685" s="60" t="s">
        <v>58</v>
      </c>
      <c r="G685" s="60">
        <v>2020</v>
      </c>
      <c r="H685" s="60">
        <v>1189.401977</v>
      </c>
      <c r="I685" s="60">
        <v>198750.40625100001</v>
      </c>
      <c r="J685" s="60">
        <v>5233.3603530495202</v>
      </c>
      <c r="K685" s="60">
        <v>5197.3010154581798</v>
      </c>
      <c r="L685" s="60">
        <v>2185</v>
      </c>
    </row>
    <row r="686" spans="1:12">
      <c r="A686" s="61" t="str">
        <f t="shared" si="10"/>
        <v>B2 biodiversityBosnia and Herzegovina2025</v>
      </c>
      <c r="B686" s="60">
        <v>8</v>
      </c>
      <c r="C686" s="60" t="s">
        <v>139</v>
      </c>
      <c r="D686" s="60" t="s">
        <v>62</v>
      </c>
      <c r="E686" s="60" t="s">
        <v>63</v>
      </c>
      <c r="F686" s="60" t="s">
        <v>58</v>
      </c>
      <c r="G686" s="60">
        <v>2025</v>
      </c>
      <c r="H686" s="60">
        <v>1189.4018550000001</v>
      </c>
      <c r="I686" s="60">
        <v>198570.085938</v>
      </c>
      <c r="J686" s="60">
        <v>5197.30446450616</v>
      </c>
      <c r="K686" s="60">
        <v>5233.3683530486896</v>
      </c>
      <c r="L686" s="60">
        <v>2185</v>
      </c>
    </row>
    <row r="687" spans="1:12">
      <c r="A687" s="61" t="str">
        <f t="shared" si="10"/>
        <v>B2 biodiversityBosnia and Herzegovina2030</v>
      </c>
      <c r="B687" s="60">
        <v>8</v>
      </c>
      <c r="C687" s="60" t="s">
        <v>139</v>
      </c>
      <c r="D687" s="60" t="s">
        <v>62</v>
      </c>
      <c r="E687" s="60" t="s">
        <v>63</v>
      </c>
      <c r="F687" s="60" t="s">
        <v>58</v>
      </c>
      <c r="G687" s="60">
        <v>2030</v>
      </c>
      <c r="H687" s="60">
        <v>1189.4017940000001</v>
      </c>
      <c r="I687" s="60">
        <v>198750.414063</v>
      </c>
      <c r="J687" s="60">
        <v>5233.3665679837304</v>
      </c>
      <c r="K687" s="60">
        <v>5197.3010154581798</v>
      </c>
      <c r="L687" s="60">
        <v>2185</v>
      </c>
    </row>
    <row r="688" spans="1:12">
      <c r="A688" s="61" t="str">
        <f t="shared" si="10"/>
        <v>B2 biodiversityBelgium2005</v>
      </c>
      <c r="B688" s="60">
        <v>8</v>
      </c>
      <c r="C688" s="60" t="s">
        <v>139</v>
      </c>
      <c r="D688" s="60" t="s">
        <v>64</v>
      </c>
      <c r="E688" s="60" t="s">
        <v>65</v>
      </c>
      <c r="F688" s="60" t="s">
        <v>61</v>
      </c>
      <c r="G688" s="60">
        <v>2005</v>
      </c>
      <c r="H688" s="60">
        <v>634.39663599999994</v>
      </c>
      <c r="I688" s="60">
        <v>167257.45136800001</v>
      </c>
      <c r="J688" s="60">
        <v>5603.2094101081802</v>
      </c>
      <c r="K688" s="60">
        <v>3511.1009565388799</v>
      </c>
      <c r="L688" s="60">
        <v>672.6</v>
      </c>
    </row>
    <row r="689" spans="1:12">
      <c r="A689" s="61" t="str">
        <f t="shared" si="10"/>
        <v>B2 biodiversityBelgium2010</v>
      </c>
      <c r="B689" s="60">
        <v>8</v>
      </c>
      <c r="C689" s="60" t="s">
        <v>139</v>
      </c>
      <c r="D689" s="60" t="s">
        <v>64</v>
      </c>
      <c r="E689" s="60" t="s">
        <v>65</v>
      </c>
      <c r="F689" s="60" t="s">
        <v>61</v>
      </c>
      <c r="G689" s="60">
        <v>2010</v>
      </c>
      <c r="H689" s="60">
        <v>639.59655999999995</v>
      </c>
      <c r="I689" s="60">
        <v>180632.79382600001</v>
      </c>
      <c r="J689" s="60">
        <v>5648.8329194913304</v>
      </c>
      <c r="K689" s="60">
        <v>2973.7644021577198</v>
      </c>
      <c r="L689" s="60">
        <v>677.8</v>
      </c>
    </row>
    <row r="690" spans="1:12">
      <c r="A690" s="61" t="str">
        <f t="shared" si="10"/>
        <v>B2 biodiversityBelgium2015</v>
      </c>
      <c r="B690" s="60">
        <v>8</v>
      </c>
      <c r="C690" s="60" t="s">
        <v>139</v>
      </c>
      <c r="D690" s="60" t="s">
        <v>64</v>
      </c>
      <c r="E690" s="60" t="s">
        <v>65</v>
      </c>
      <c r="F690" s="60" t="s">
        <v>61</v>
      </c>
      <c r="G690" s="60">
        <v>2015</v>
      </c>
      <c r="H690" s="60">
        <v>644.79658300000006</v>
      </c>
      <c r="I690" s="60">
        <v>192003.478317</v>
      </c>
      <c r="J690" s="60">
        <v>5864.5753673259096</v>
      </c>
      <c r="K690" s="60">
        <v>3590.4383229079899</v>
      </c>
      <c r="L690" s="60">
        <v>683</v>
      </c>
    </row>
    <row r="691" spans="1:12">
      <c r="A691" s="61" t="str">
        <f t="shared" si="10"/>
        <v>B2 biodiversityBelgium2020</v>
      </c>
      <c r="B691" s="60">
        <v>8</v>
      </c>
      <c r="C691" s="60" t="s">
        <v>139</v>
      </c>
      <c r="D691" s="60" t="s">
        <v>64</v>
      </c>
      <c r="E691" s="60" t="s">
        <v>65</v>
      </c>
      <c r="F691" s="60" t="s">
        <v>61</v>
      </c>
      <c r="G691" s="60">
        <v>2020</v>
      </c>
      <c r="H691" s="60">
        <v>649.99659599999995</v>
      </c>
      <c r="I691" s="60">
        <v>202726.18517899999</v>
      </c>
      <c r="J691" s="60">
        <v>6054.7434181683802</v>
      </c>
      <c r="K691" s="60">
        <v>3910.2020979956201</v>
      </c>
      <c r="L691" s="60">
        <v>688.2</v>
      </c>
    </row>
    <row r="692" spans="1:12">
      <c r="A692" s="61" t="str">
        <f t="shared" si="10"/>
        <v>B2 biodiversityBelgium2025</v>
      </c>
      <c r="B692" s="60">
        <v>8</v>
      </c>
      <c r="C692" s="60" t="s">
        <v>139</v>
      </c>
      <c r="D692" s="60" t="s">
        <v>64</v>
      </c>
      <c r="E692" s="60" t="s">
        <v>65</v>
      </c>
      <c r="F692" s="60" t="s">
        <v>61</v>
      </c>
      <c r="G692" s="60">
        <v>2025</v>
      </c>
      <c r="H692" s="60">
        <v>655.19660499999998</v>
      </c>
      <c r="I692" s="60">
        <v>212279.353867</v>
      </c>
      <c r="J692" s="60">
        <v>6049.4561725324602</v>
      </c>
      <c r="K692" s="60">
        <v>4138.8225409090901</v>
      </c>
      <c r="L692" s="60">
        <v>693.4</v>
      </c>
    </row>
    <row r="693" spans="1:12">
      <c r="A693" s="61" t="str">
        <f t="shared" si="10"/>
        <v>B2 biodiversityBelgium2030</v>
      </c>
      <c r="B693" s="60">
        <v>8</v>
      </c>
      <c r="C693" s="60" t="s">
        <v>139</v>
      </c>
      <c r="D693" s="60" t="s">
        <v>64</v>
      </c>
      <c r="E693" s="60" t="s">
        <v>65</v>
      </c>
      <c r="F693" s="60" t="s">
        <v>61</v>
      </c>
      <c r="G693" s="60">
        <v>2030</v>
      </c>
      <c r="H693" s="60">
        <v>660.39654700000006</v>
      </c>
      <c r="I693" s="60">
        <v>217538.703725</v>
      </c>
      <c r="J693" s="60">
        <v>5919.02723807035</v>
      </c>
      <c r="K693" s="60">
        <v>4867.15716693593</v>
      </c>
      <c r="L693" s="60">
        <v>698.6</v>
      </c>
    </row>
    <row r="694" spans="1:12">
      <c r="A694" s="61" t="str">
        <f t="shared" si="10"/>
        <v>B2 biodiversityBulgaria2005</v>
      </c>
      <c r="B694" s="60">
        <v>8</v>
      </c>
      <c r="C694" s="60" t="s">
        <v>139</v>
      </c>
      <c r="D694" s="60" t="s">
        <v>66</v>
      </c>
      <c r="E694" s="60" t="s">
        <v>67</v>
      </c>
      <c r="F694" s="60" t="s">
        <v>58</v>
      </c>
      <c r="G694" s="60">
        <v>2005</v>
      </c>
      <c r="H694" s="60">
        <v>2447.852754</v>
      </c>
      <c r="I694" s="60">
        <v>359020.58526000002</v>
      </c>
      <c r="J694" s="60">
        <v>10578.8547164585</v>
      </c>
      <c r="K694" s="60">
        <v>8060.1484128211696</v>
      </c>
      <c r="L694" s="60">
        <v>3651</v>
      </c>
    </row>
    <row r="695" spans="1:12">
      <c r="A695" s="61" t="str">
        <f t="shared" si="10"/>
        <v>B2 biodiversityBulgaria2010</v>
      </c>
      <c r="B695" s="60">
        <v>8</v>
      </c>
      <c r="C695" s="60" t="s">
        <v>139</v>
      </c>
      <c r="D695" s="60" t="s">
        <v>66</v>
      </c>
      <c r="E695" s="60" t="s">
        <v>67</v>
      </c>
      <c r="F695" s="60" t="s">
        <v>58</v>
      </c>
      <c r="G695" s="60">
        <v>2010</v>
      </c>
      <c r="H695" s="60">
        <v>2750.8528569999999</v>
      </c>
      <c r="I695" s="60">
        <v>385920.576268</v>
      </c>
      <c r="J695" s="60">
        <v>11943.0420324597</v>
      </c>
      <c r="K695" s="60">
        <v>6563.0440473922299</v>
      </c>
      <c r="L695" s="60">
        <v>3927</v>
      </c>
    </row>
    <row r="696" spans="1:12">
      <c r="A696" s="61" t="str">
        <f t="shared" si="10"/>
        <v>B2 biodiversityBulgaria2015</v>
      </c>
      <c r="B696" s="60">
        <v>8</v>
      </c>
      <c r="C696" s="60" t="s">
        <v>139</v>
      </c>
      <c r="D696" s="60" t="s">
        <v>66</v>
      </c>
      <c r="E696" s="60" t="s">
        <v>67</v>
      </c>
      <c r="F696" s="60" t="s">
        <v>58</v>
      </c>
      <c r="G696" s="60">
        <v>2015</v>
      </c>
      <c r="H696" s="60">
        <v>3053.8529159999998</v>
      </c>
      <c r="I696" s="60">
        <v>418162.94526100002</v>
      </c>
      <c r="J696" s="60">
        <v>13305.435197422299</v>
      </c>
      <c r="K696" s="60">
        <v>6856.9616273495503</v>
      </c>
      <c r="L696" s="60">
        <v>4203</v>
      </c>
    </row>
    <row r="697" spans="1:12">
      <c r="A697" s="61" t="str">
        <f t="shared" si="10"/>
        <v>B2 biodiversityBulgaria2020</v>
      </c>
      <c r="B697" s="60">
        <v>8</v>
      </c>
      <c r="C697" s="60" t="s">
        <v>139</v>
      </c>
      <c r="D697" s="60" t="s">
        <v>66</v>
      </c>
      <c r="E697" s="60" t="s">
        <v>67</v>
      </c>
      <c r="F697" s="60" t="s">
        <v>58</v>
      </c>
      <c r="G697" s="60">
        <v>2020</v>
      </c>
      <c r="H697" s="60">
        <v>3356.8531939999998</v>
      </c>
      <c r="I697" s="60">
        <v>458394.22019899997</v>
      </c>
      <c r="J697" s="60">
        <v>15013.775771828099</v>
      </c>
      <c r="K697" s="60">
        <v>6967.5210794664899</v>
      </c>
      <c r="L697" s="60">
        <v>4479</v>
      </c>
    </row>
    <row r="698" spans="1:12">
      <c r="A698" s="61" t="str">
        <f t="shared" si="10"/>
        <v>B2 biodiversityBulgaria2025</v>
      </c>
      <c r="B698" s="60">
        <v>8</v>
      </c>
      <c r="C698" s="60" t="s">
        <v>139</v>
      </c>
      <c r="D698" s="60" t="s">
        <v>66</v>
      </c>
      <c r="E698" s="60" t="s">
        <v>67</v>
      </c>
      <c r="F698" s="60" t="s">
        <v>58</v>
      </c>
      <c r="G698" s="60">
        <v>2025</v>
      </c>
      <c r="H698" s="60">
        <v>3356.852797</v>
      </c>
      <c r="I698" s="60">
        <v>498905.28579699999</v>
      </c>
      <c r="J698" s="60">
        <v>15229.657086584</v>
      </c>
      <c r="K698" s="60">
        <v>7127.4438779171996</v>
      </c>
      <c r="L698" s="60">
        <v>4479</v>
      </c>
    </row>
    <row r="699" spans="1:12">
      <c r="A699" s="61" t="str">
        <f t="shared" si="10"/>
        <v>B2 biodiversityBulgaria2030</v>
      </c>
      <c r="B699" s="60">
        <v>8</v>
      </c>
      <c r="C699" s="60" t="s">
        <v>139</v>
      </c>
      <c r="D699" s="60" t="s">
        <v>66</v>
      </c>
      <c r="E699" s="60" t="s">
        <v>67</v>
      </c>
      <c r="F699" s="60" t="s">
        <v>58</v>
      </c>
      <c r="G699" s="60">
        <v>2030</v>
      </c>
      <c r="H699" s="60">
        <v>3356.8529830000002</v>
      </c>
      <c r="I699" s="60">
        <v>538502.24722300004</v>
      </c>
      <c r="J699" s="60">
        <v>15266.9453811151</v>
      </c>
      <c r="K699" s="60">
        <v>7347.5534032693104</v>
      </c>
      <c r="L699" s="60">
        <v>4479</v>
      </c>
    </row>
    <row r="700" spans="1:12">
      <c r="A700" s="61" t="str">
        <f t="shared" si="10"/>
        <v>B2 biodiversityBelarus2005</v>
      </c>
      <c r="B700" s="60">
        <v>8</v>
      </c>
      <c r="C700" s="60" t="s">
        <v>139</v>
      </c>
      <c r="D700" s="60" t="s">
        <v>68</v>
      </c>
      <c r="E700" s="60" t="s">
        <v>69</v>
      </c>
      <c r="F700" s="60" t="s">
        <v>70</v>
      </c>
      <c r="G700" s="60">
        <v>2005</v>
      </c>
      <c r="H700" s="60">
        <v>6058.7177959999999</v>
      </c>
      <c r="I700" s="60">
        <v>1206803.0537980001</v>
      </c>
      <c r="J700" s="60">
        <v>40342.4009094633</v>
      </c>
      <c r="K700" s="60">
        <v>9552.1693895892695</v>
      </c>
      <c r="L700" s="60">
        <v>8436</v>
      </c>
    </row>
    <row r="701" spans="1:12">
      <c r="A701" s="61" t="str">
        <f t="shared" si="10"/>
        <v>B2 biodiversityBelarus2010</v>
      </c>
      <c r="B701" s="60">
        <v>8</v>
      </c>
      <c r="C701" s="60" t="s">
        <v>139</v>
      </c>
      <c r="D701" s="60" t="s">
        <v>68</v>
      </c>
      <c r="E701" s="60" t="s">
        <v>69</v>
      </c>
      <c r="F701" s="60" t="s">
        <v>70</v>
      </c>
      <c r="G701" s="60">
        <v>2010</v>
      </c>
      <c r="H701" s="60">
        <v>6123.7178329999997</v>
      </c>
      <c r="I701" s="60">
        <v>1319310.922268</v>
      </c>
      <c r="J701" s="60">
        <v>37788.5963930535</v>
      </c>
      <c r="K701" s="60">
        <v>15287.0226235679</v>
      </c>
      <c r="L701" s="60">
        <v>8600</v>
      </c>
    </row>
    <row r="702" spans="1:12">
      <c r="A702" s="61" t="str">
        <f t="shared" si="10"/>
        <v>B2 biodiversityBelarus2015</v>
      </c>
      <c r="B702" s="60">
        <v>8</v>
      </c>
      <c r="C702" s="60" t="s">
        <v>139</v>
      </c>
      <c r="D702" s="60" t="s">
        <v>68</v>
      </c>
      <c r="E702" s="60" t="s">
        <v>69</v>
      </c>
      <c r="F702" s="60" t="s">
        <v>70</v>
      </c>
      <c r="G702" s="60">
        <v>2015</v>
      </c>
      <c r="H702" s="60">
        <v>6188.7175550000002</v>
      </c>
      <c r="I702" s="60">
        <v>1423882.6373399999</v>
      </c>
      <c r="J702" s="60">
        <v>37677.060349804298</v>
      </c>
      <c r="K702" s="60">
        <v>16762.7171541977</v>
      </c>
      <c r="L702" s="60">
        <v>8764</v>
      </c>
    </row>
    <row r="703" spans="1:12">
      <c r="A703" s="61" t="str">
        <f t="shared" si="10"/>
        <v>B2 biodiversityBelarus2020</v>
      </c>
      <c r="B703" s="60">
        <v>8</v>
      </c>
      <c r="C703" s="60" t="s">
        <v>139</v>
      </c>
      <c r="D703" s="60" t="s">
        <v>68</v>
      </c>
      <c r="E703" s="60" t="s">
        <v>69</v>
      </c>
      <c r="F703" s="60" t="s">
        <v>70</v>
      </c>
      <c r="G703" s="60">
        <v>2020</v>
      </c>
      <c r="H703" s="60">
        <v>6253.7177979999997</v>
      </c>
      <c r="I703" s="60">
        <v>1523492.753664</v>
      </c>
      <c r="J703" s="60">
        <v>38465.991222684897</v>
      </c>
      <c r="K703" s="60">
        <v>18543.968158959498</v>
      </c>
      <c r="L703" s="60">
        <v>8928</v>
      </c>
    </row>
    <row r="704" spans="1:12">
      <c r="A704" s="61" t="str">
        <f t="shared" si="10"/>
        <v>B2 biodiversityBelarus2025</v>
      </c>
      <c r="B704" s="60">
        <v>8</v>
      </c>
      <c r="C704" s="60" t="s">
        <v>139</v>
      </c>
      <c r="D704" s="60" t="s">
        <v>68</v>
      </c>
      <c r="E704" s="60" t="s">
        <v>69</v>
      </c>
      <c r="F704" s="60" t="s">
        <v>70</v>
      </c>
      <c r="G704" s="60">
        <v>2025</v>
      </c>
      <c r="H704" s="60">
        <v>6318.7176090000003</v>
      </c>
      <c r="I704" s="60">
        <v>1609213.5472230001</v>
      </c>
      <c r="J704" s="60">
        <v>38559.300841755503</v>
      </c>
      <c r="K704" s="60">
        <v>21415.141963995098</v>
      </c>
      <c r="L704" s="60">
        <v>9092</v>
      </c>
    </row>
    <row r="705" spans="1:12">
      <c r="A705" s="61" t="str">
        <f t="shared" si="10"/>
        <v>B2 biodiversityBelarus2030</v>
      </c>
      <c r="B705" s="60">
        <v>8</v>
      </c>
      <c r="C705" s="60" t="s">
        <v>139</v>
      </c>
      <c r="D705" s="60" t="s">
        <v>68</v>
      </c>
      <c r="E705" s="60" t="s">
        <v>69</v>
      </c>
      <c r="F705" s="60" t="s">
        <v>70</v>
      </c>
      <c r="G705" s="60">
        <v>2030</v>
      </c>
      <c r="H705" s="60">
        <v>6383.7177039999997</v>
      </c>
      <c r="I705" s="60">
        <v>1656527.3256369999</v>
      </c>
      <c r="J705" s="60">
        <v>38027.578938721701</v>
      </c>
      <c r="K705" s="60">
        <v>28564.8230110597</v>
      </c>
      <c r="L705" s="60">
        <v>9256</v>
      </c>
    </row>
    <row r="706" spans="1:12">
      <c r="A706" s="61" t="str">
        <f t="shared" ref="A706:A769" si="11">CONCATENATE(C706,E706,G706)</f>
        <v>B2 biodiversitySwitzerland2005</v>
      </c>
      <c r="B706" s="60">
        <v>8</v>
      </c>
      <c r="C706" s="60" t="s">
        <v>139</v>
      </c>
      <c r="D706" s="60" t="s">
        <v>71</v>
      </c>
      <c r="E706" s="60" t="s">
        <v>72</v>
      </c>
      <c r="F706" s="60" t="s">
        <v>61</v>
      </c>
      <c r="G706" s="60">
        <v>2005</v>
      </c>
      <c r="H706" s="60">
        <v>1121.219859</v>
      </c>
      <c r="I706" s="60">
        <v>419982.00848600001</v>
      </c>
      <c r="J706" s="60">
        <v>10182.9953844024</v>
      </c>
      <c r="K706" s="60">
        <v>6373.0231641860501</v>
      </c>
      <c r="L706" s="60">
        <v>1217</v>
      </c>
    </row>
    <row r="707" spans="1:12">
      <c r="A707" s="61" t="str">
        <f t="shared" si="11"/>
        <v>B2 biodiversitySwitzerland2010</v>
      </c>
      <c r="B707" s="60">
        <v>8</v>
      </c>
      <c r="C707" s="60" t="s">
        <v>139</v>
      </c>
      <c r="D707" s="60" t="s">
        <v>71</v>
      </c>
      <c r="E707" s="60" t="s">
        <v>72</v>
      </c>
      <c r="F707" s="60" t="s">
        <v>61</v>
      </c>
      <c r="G707" s="60">
        <v>2010</v>
      </c>
      <c r="H707" s="60">
        <v>1143.219828</v>
      </c>
      <c r="I707" s="60">
        <v>441496.874067</v>
      </c>
      <c r="J707" s="60">
        <v>10698.841688300099</v>
      </c>
      <c r="K707" s="60">
        <v>6395.8688167441896</v>
      </c>
      <c r="L707" s="60">
        <v>1240</v>
      </c>
    </row>
    <row r="708" spans="1:12">
      <c r="A708" s="61" t="str">
        <f t="shared" si="11"/>
        <v>B2 biodiversitySwitzerland2015</v>
      </c>
      <c r="B708" s="60">
        <v>8</v>
      </c>
      <c r="C708" s="60" t="s">
        <v>139</v>
      </c>
      <c r="D708" s="60" t="s">
        <v>71</v>
      </c>
      <c r="E708" s="60" t="s">
        <v>72</v>
      </c>
      <c r="F708" s="60" t="s">
        <v>61</v>
      </c>
      <c r="G708" s="60">
        <v>2015</v>
      </c>
      <c r="H708" s="60">
        <v>1152.2198100000001</v>
      </c>
      <c r="I708" s="60">
        <v>463802.08878699999</v>
      </c>
      <c r="J708" s="60">
        <v>11045.2014926188</v>
      </c>
      <c r="K708" s="60">
        <v>6584.1585665116299</v>
      </c>
      <c r="L708" s="60">
        <v>1263</v>
      </c>
    </row>
    <row r="709" spans="1:12">
      <c r="A709" s="61" t="str">
        <f t="shared" si="11"/>
        <v>B2 biodiversitySwitzerland2020</v>
      </c>
      <c r="B709" s="60">
        <v>8</v>
      </c>
      <c r="C709" s="60" t="s">
        <v>139</v>
      </c>
      <c r="D709" s="60" t="s">
        <v>71</v>
      </c>
      <c r="E709" s="60" t="s">
        <v>72</v>
      </c>
      <c r="F709" s="60" t="s">
        <v>61</v>
      </c>
      <c r="G709" s="60">
        <v>2020</v>
      </c>
      <c r="H709" s="60">
        <v>1161.2199390000001</v>
      </c>
      <c r="I709" s="60">
        <v>488449.72424299998</v>
      </c>
      <c r="J709" s="60">
        <v>11666.592468393401</v>
      </c>
      <c r="K709" s="60">
        <v>6737.0654267441896</v>
      </c>
      <c r="L709" s="60">
        <v>1286</v>
      </c>
    </row>
    <row r="710" spans="1:12">
      <c r="A710" s="61" t="str">
        <f t="shared" si="11"/>
        <v>B2 biodiversitySwitzerland2025</v>
      </c>
      <c r="B710" s="60">
        <v>8</v>
      </c>
      <c r="C710" s="60" t="s">
        <v>139</v>
      </c>
      <c r="D710" s="60" t="s">
        <v>71</v>
      </c>
      <c r="E710" s="60" t="s">
        <v>72</v>
      </c>
      <c r="F710" s="60" t="s">
        <v>61</v>
      </c>
      <c r="G710" s="60">
        <v>2025</v>
      </c>
      <c r="H710" s="60">
        <v>1170.2198330000001</v>
      </c>
      <c r="I710" s="60">
        <v>512959.4167</v>
      </c>
      <c r="J710" s="60">
        <v>12125.790345316</v>
      </c>
      <c r="K710" s="60">
        <v>7223.8518723255802</v>
      </c>
      <c r="L710" s="60">
        <v>1309</v>
      </c>
    </row>
    <row r="711" spans="1:12">
      <c r="A711" s="61" t="str">
        <f t="shared" si="11"/>
        <v>B2 biodiversitySwitzerland2030</v>
      </c>
      <c r="B711" s="60">
        <v>8</v>
      </c>
      <c r="C711" s="60" t="s">
        <v>139</v>
      </c>
      <c r="D711" s="60" t="s">
        <v>71</v>
      </c>
      <c r="E711" s="60" t="s">
        <v>72</v>
      </c>
      <c r="F711" s="60" t="s">
        <v>61</v>
      </c>
      <c r="G711" s="60">
        <v>2030</v>
      </c>
      <c r="H711" s="60">
        <v>1179.2197679999999</v>
      </c>
      <c r="I711" s="60">
        <v>536699.156296</v>
      </c>
      <c r="J711" s="60">
        <v>12632.6344652151</v>
      </c>
      <c r="K711" s="60">
        <v>7884.6865120930197</v>
      </c>
      <c r="L711" s="60">
        <v>1332</v>
      </c>
    </row>
    <row r="712" spans="1:12">
      <c r="A712" s="61" t="str">
        <f t="shared" si="11"/>
        <v>B2 biodiversityCyprus2010</v>
      </c>
      <c r="B712" s="60">
        <v>8</v>
      </c>
      <c r="C712" s="60" t="s">
        <v>139</v>
      </c>
      <c r="D712" s="60" t="s">
        <v>73</v>
      </c>
      <c r="E712" s="60" t="s">
        <v>74</v>
      </c>
      <c r="F712" s="60" t="s">
        <v>58</v>
      </c>
      <c r="G712" s="60">
        <v>2010</v>
      </c>
      <c r="H712" s="60">
        <v>39.329048</v>
      </c>
      <c r="I712" s="60">
        <v>3145.1064449999999</v>
      </c>
      <c r="J712" s="60">
        <v>0</v>
      </c>
      <c r="K712" s="60">
        <v>0</v>
      </c>
      <c r="L712" s="60">
        <v>173.18199999999999</v>
      </c>
    </row>
    <row r="713" spans="1:12">
      <c r="A713" s="61" t="str">
        <f t="shared" si="11"/>
        <v>B2 biodiversityCyprus2015</v>
      </c>
      <c r="B713" s="60">
        <v>8</v>
      </c>
      <c r="C713" s="60" t="s">
        <v>139</v>
      </c>
      <c r="D713" s="60" t="s">
        <v>73</v>
      </c>
      <c r="E713" s="60" t="s">
        <v>74</v>
      </c>
      <c r="F713" s="60" t="s">
        <v>58</v>
      </c>
      <c r="G713" s="60">
        <v>2015</v>
      </c>
      <c r="H713" s="60">
        <v>39.329056000000001</v>
      </c>
      <c r="I713" s="60">
        <v>3230.5581050000001</v>
      </c>
      <c r="J713" s="60">
        <v>35.595548713920003</v>
      </c>
      <c r="K713" s="60">
        <v>18.505224772727299</v>
      </c>
      <c r="L713" s="60">
        <v>173.51299999999998</v>
      </c>
    </row>
    <row r="714" spans="1:12">
      <c r="A714" s="61" t="str">
        <f t="shared" si="11"/>
        <v>B2 biodiversityCyprus2020</v>
      </c>
      <c r="B714" s="60">
        <v>8</v>
      </c>
      <c r="C714" s="60" t="s">
        <v>139</v>
      </c>
      <c r="D714" s="60" t="s">
        <v>73</v>
      </c>
      <c r="E714" s="60" t="s">
        <v>74</v>
      </c>
      <c r="F714" s="60" t="s">
        <v>58</v>
      </c>
      <c r="G714" s="60">
        <v>2020</v>
      </c>
      <c r="H714" s="60">
        <v>39.329051999999997</v>
      </c>
      <c r="I714" s="60">
        <v>3290.0646969999998</v>
      </c>
      <c r="J714" s="60">
        <v>31.322679568152001</v>
      </c>
      <c r="K714" s="60">
        <v>19.421364090909101</v>
      </c>
      <c r="L714" s="60">
        <v>173.84399999999997</v>
      </c>
    </row>
    <row r="715" spans="1:12">
      <c r="A715" s="61" t="str">
        <f t="shared" si="11"/>
        <v>B2 biodiversityCyprus2025</v>
      </c>
      <c r="B715" s="60">
        <v>8</v>
      </c>
      <c r="C715" s="60" t="s">
        <v>139</v>
      </c>
      <c r="D715" s="60" t="s">
        <v>73</v>
      </c>
      <c r="E715" s="60" t="s">
        <v>74</v>
      </c>
      <c r="F715" s="60" t="s">
        <v>58</v>
      </c>
      <c r="G715" s="60">
        <v>2025</v>
      </c>
      <c r="H715" s="60">
        <v>39.329044000000003</v>
      </c>
      <c r="I715" s="60">
        <v>3331.623779</v>
      </c>
      <c r="J715" s="60">
        <v>28.347509676232001</v>
      </c>
      <c r="K715" s="60">
        <v>20.0356813636364</v>
      </c>
      <c r="L715" s="60">
        <v>174.17500000000001</v>
      </c>
    </row>
    <row r="716" spans="1:12">
      <c r="A716" s="61" t="str">
        <f t="shared" si="11"/>
        <v>B2 biodiversityCyprus2030</v>
      </c>
      <c r="B716" s="60">
        <v>8</v>
      </c>
      <c r="C716" s="60" t="s">
        <v>139</v>
      </c>
      <c r="D716" s="60" t="s">
        <v>73</v>
      </c>
      <c r="E716" s="60" t="s">
        <v>74</v>
      </c>
      <c r="F716" s="60" t="s">
        <v>58</v>
      </c>
      <c r="G716" s="60">
        <v>2030</v>
      </c>
      <c r="H716" s="60">
        <v>39.329048</v>
      </c>
      <c r="I716" s="60">
        <v>3362.5759280000002</v>
      </c>
      <c r="J716" s="60">
        <v>26.269522979215999</v>
      </c>
      <c r="K716" s="60">
        <v>20.079090909090901</v>
      </c>
      <c r="L716" s="60">
        <v>174.50599999999994</v>
      </c>
    </row>
    <row r="717" spans="1:12">
      <c r="A717" s="61" t="str">
        <f t="shared" si="11"/>
        <v>B2 biodiversityCzech Republic2005</v>
      </c>
      <c r="B717" s="60">
        <v>8</v>
      </c>
      <c r="C717" s="60" t="s">
        <v>139</v>
      </c>
      <c r="D717" s="60" t="s">
        <v>75</v>
      </c>
      <c r="E717" s="60" t="s">
        <v>76</v>
      </c>
      <c r="F717" s="60" t="s">
        <v>70</v>
      </c>
      <c r="G717" s="60">
        <v>2005</v>
      </c>
      <c r="H717" s="60">
        <v>2392.224385</v>
      </c>
      <c r="I717" s="60">
        <v>802393.37018099998</v>
      </c>
      <c r="J717" s="60">
        <v>0</v>
      </c>
      <c r="K717" s="60">
        <v>0</v>
      </c>
      <c r="L717" s="60">
        <v>2647</v>
      </c>
    </row>
    <row r="718" spans="1:12">
      <c r="A718" s="61" t="str">
        <f t="shared" si="11"/>
        <v>B2 biodiversityCzech Republic2010</v>
      </c>
      <c r="B718" s="60">
        <v>8</v>
      </c>
      <c r="C718" s="60" t="s">
        <v>139</v>
      </c>
      <c r="D718" s="60" t="s">
        <v>75</v>
      </c>
      <c r="E718" s="60" t="s">
        <v>76</v>
      </c>
      <c r="F718" s="60" t="s">
        <v>70</v>
      </c>
      <c r="G718" s="60">
        <v>2010</v>
      </c>
      <c r="H718" s="60">
        <v>2349.224667</v>
      </c>
      <c r="I718" s="60">
        <v>792626.79064000002</v>
      </c>
      <c r="J718" s="60">
        <v>17815.249762996202</v>
      </c>
      <c r="K718" s="60">
        <v>19768.564975333298</v>
      </c>
      <c r="L718" s="60">
        <v>2657</v>
      </c>
    </row>
    <row r="719" spans="1:12">
      <c r="A719" s="61" t="str">
        <f t="shared" si="11"/>
        <v>B2 biodiversityCzech Republic2015</v>
      </c>
      <c r="B719" s="60">
        <v>8</v>
      </c>
      <c r="C719" s="60" t="s">
        <v>139</v>
      </c>
      <c r="D719" s="60" t="s">
        <v>75</v>
      </c>
      <c r="E719" s="60" t="s">
        <v>76</v>
      </c>
      <c r="F719" s="60" t="s">
        <v>70</v>
      </c>
      <c r="G719" s="60">
        <v>2015</v>
      </c>
      <c r="H719" s="60">
        <v>2306.2247029999999</v>
      </c>
      <c r="I719" s="60">
        <v>781974.53399999999</v>
      </c>
      <c r="J719" s="60">
        <v>18064.2681087204</v>
      </c>
      <c r="K719" s="60">
        <v>20194.7189126667</v>
      </c>
      <c r="L719" s="60">
        <v>2667</v>
      </c>
    </row>
    <row r="720" spans="1:12">
      <c r="A720" s="61" t="str">
        <f t="shared" si="11"/>
        <v>B2 biodiversityCzech Republic2020</v>
      </c>
      <c r="B720" s="60">
        <v>8</v>
      </c>
      <c r="C720" s="60" t="s">
        <v>139</v>
      </c>
      <c r="D720" s="60" t="s">
        <v>75</v>
      </c>
      <c r="E720" s="60" t="s">
        <v>76</v>
      </c>
      <c r="F720" s="60" t="s">
        <v>70</v>
      </c>
      <c r="G720" s="60">
        <v>2020</v>
      </c>
      <c r="H720" s="60">
        <v>2263.224471</v>
      </c>
      <c r="I720" s="60">
        <v>784708.85198599997</v>
      </c>
      <c r="J720" s="60">
        <v>19171.016396343799</v>
      </c>
      <c r="K720" s="60">
        <v>18624.152512888901</v>
      </c>
      <c r="L720" s="60">
        <v>2677</v>
      </c>
    </row>
    <row r="721" spans="1:12">
      <c r="A721" s="61" t="str">
        <f t="shared" si="11"/>
        <v>B2 biodiversityCzech Republic2025</v>
      </c>
      <c r="B721" s="60">
        <v>8</v>
      </c>
      <c r="C721" s="60" t="s">
        <v>139</v>
      </c>
      <c r="D721" s="60" t="s">
        <v>75</v>
      </c>
      <c r="E721" s="60" t="s">
        <v>76</v>
      </c>
      <c r="F721" s="60" t="s">
        <v>70</v>
      </c>
      <c r="G721" s="60">
        <v>2025</v>
      </c>
      <c r="H721" s="60">
        <v>2220.224655</v>
      </c>
      <c r="I721" s="60">
        <v>788713.70932200004</v>
      </c>
      <c r="J721" s="60">
        <v>19685.787080207901</v>
      </c>
      <c r="K721" s="60">
        <v>18884.814906</v>
      </c>
      <c r="L721" s="60">
        <v>2687</v>
      </c>
    </row>
    <row r="722" spans="1:12">
      <c r="A722" s="61" t="str">
        <f t="shared" si="11"/>
        <v>B2 biodiversityCzech Republic2030</v>
      </c>
      <c r="B722" s="60">
        <v>8</v>
      </c>
      <c r="C722" s="60" t="s">
        <v>139</v>
      </c>
      <c r="D722" s="60" t="s">
        <v>75</v>
      </c>
      <c r="E722" s="60" t="s">
        <v>76</v>
      </c>
      <c r="F722" s="60" t="s">
        <v>70</v>
      </c>
      <c r="G722" s="60">
        <v>2030</v>
      </c>
      <c r="H722" s="60">
        <v>2177.2244730000002</v>
      </c>
      <c r="I722" s="60">
        <v>793303.45655600005</v>
      </c>
      <c r="J722" s="60">
        <v>19847.373881412499</v>
      </c>
      <c r="K722" s="60">
        <v>18929.423845555601</v>
      </c>
      <c r="L722" s="60">
        <v>2697</v>
      </c>
    </row>
    <row r="723" spans="1:12">
      <c r="A723" s="61" t="str">
        <f t="shared" si="11"/>
        <v>B2 biodiversityGermany2005</v>
      </c>
      <c r="B723" s="60">
        <v>8</v>
      </c>
      <c r="C723" s="60" t="s">
        <v>139</v>
      </c>
      <c r="D723" s="60" t="s">
        <v>77</v>
      </c>
      <c r="E723" s="60" t="s">
        <v>78</v>
      </c>
      <c r="F723" s="60" t="s">
        <v>61</v>
      </c>
      <c r="G723" s="60">
        <v>2005</v>
      </c>
      <c r="H723" s="60">
        <v>10039.678878999999</v>
      </c>
      <c r="I723" s="60">
        <v>3336380.7226559999</v>
      </c>
      <c r="J723" s="60">
        <v>108474.189260265</v>
      </c>
      <c r="K723" s="60">
        <v>81263.233429250002</v>
      </c>
      <c r="L723" s="60">
        <v>11076</v>
      </c>
    </row>
    <row r="724" spans="1:12">
      <c r="A724" s="61" t="str">
        <f t="shared" si="11"/>
        <v>B2 biodiversityGermany2010</v>
      </c>
      <c r="B724" s="60">
        <v>8</v>
      </c>
      <c r="C724" s="60" t="s">
        <v>139</v>
      </c>
      <c r="D724" s="60" t="s">
        <v>77</v>
      </c>
      <c r="E724" s="60" t="s">
        <v>78</v>
      </c>
      <c r="F724" s="60" t="s">
        <v>61</v>
      </c>
      <c r="G724" s="60">
        <v>2010</v>
      </c>
      <c r="H724" s="60">
        <v>10039.674058000001</v>
      </c>
      <c r="I724" s="60">
        <v>3529994.9453130001</v>
      </c>
      <c r="J724" s="60">
        <v>111843.015761346</v>
      </c>
      <c r="K724" s="60">
        <v>73120.174102749996</v>
      </c>
      <c r="L724" s="60">
        <v>11076</v>
      </c>
    </row>
    <row r="725" spans="1:12">
      <c r="A725" s="61" t="str">
        <f t="shared" si="11"/>
        <v>B2 biodiversityGermany2015</v>
      </c>
      <c r="B725" s="60">
        <v>8</v>
      </c>
      <c r="C725" s="60" t="s">
        <v>139</v>
      </c>
      <c r="D725" s="60" t="s">
        <v>77</v>
      </c>
      <c r="E725" s="60" t="s">
        <v>78</v>
      </c>
      <c r="F725" s="60" t="s">
        <v>61</v>
      </c>
      <c r="G725" s="60">
        <v>2015</v>
      </c>
      <c r="H725" s="60">
        <v>10039.678878999999</v>
      </c>
      <c r="I725" s="60">
        <v>3721776.4531259998</v>
      </c>
      <c r="J725" s="60">
        <v>114780.861276328</v>
      </c>
      <c r="K725" s="60">
        <v>76424.561614999999</v>
      </c>
      <c r="L725" s="60">
        <v>11076</v>
      </c>
    </row>
    <row r="726" spans="1:12">
      <c r="A726" s="61" t="str">
        <f t="shared" si="11"/>
        <v>B2 biodiversityGermany2020</v>
      </c>
      <c r="B726" s="60">
        <v>8</v>
      </c>
      <c r="C726" s="60" t="s">
        <v>139</v>
      </c>
      <c r="D726" s="60" t="s">
        <v>77</v>
      </c>
      <c r="E726" s="60" t="s">
        <v>78</v>
      </c>
      <c r="F726" s="60" t="s">
        <v>61</v>
      </c>
      <c r="G726" s="60">
        <v>2020</v>
      </c>
      <c r="H726" s="60">
        <v>10039.678443999999</v>
      </c>
      <c r="I726" s="60">
        <v>3917614.0664070002</v>
      </c>
      <c r="J726" s="60">
        <v>120646.29124521201</v>
      </c>
      <c r="K726" s="60">
        <v>81478.769226250006</v>
      </c>
      <c r="L726" s="60">
        <v>11076</v>
      </c>
    </row>
    <row r="727" spans="1:12">
      <c r="A727" s="61" t="str">
        <f t="shared" si="11"/>
        <v>B2 biodiversityGermany2025</v>
      </c>
      <c r="B727" s="60">
        <v>8</v>
      </c>
      <c r="C727" s="60" t="s">
        <v>139</v>
      </c>
      <c r="D727" s="60" t="s">
        <v>77</v>
      </c>
      <c r="E727" s="60" t="s">
        <v>78</v>
      </c>
      <c r="F727" s="60" t="s">
        <v>61</v>
      </c>
      <c r="G727" s="60">
        <v>2025</v>
      </c>
      <c r="H727" s="60">
        <v>10039.676727</v>
      </c>
      <c r="I727" s="60">
        <v>4105678.8984380001</v>
      </c>
      <c r="J727" s="60">
        <v>125994.060391259</v>
      </c>
      <c r="K727" s="60">
        <v>88381.091583750007</v>
      </c>
      <c r="L727" s="60">
        <v>11076</v>
      </c>
    </row>
    <row r="728" spans="1:12">
      <c r="A728" s="61" t="str">
        <f t="shared" si="11"/>
        <v>B2 biodiversityGermany2030</v>
      </c>
      <c r="B728" s="60">
        <v>8</v>
      </c>
      <c r="C728" s="60" t="s">
        <v>139</v>
      </c>
      <c r="D728" s="60" t="s">
        <v>77</v>
      </c>
      <c r="E728" s="60" t="s">
        <v>78</v>
      </c>
      <c r="F728" s="60" t="s">
        <v>61</v>
      </c>
      <c r="G728" s="60">
        <v>2030</v>
      </c>
      <c r="H728" s="60">
        <v>10039.67546</v>
      </c>
      <c r="I728" s="60">
        <v>4302869.7109380001</v>
      </c>
      <c r="J728" s="60">
        <v>129261.848692511</v>
      </c>
      <c r="K728" s="60">
        <v>89823.689240000007</v>
      </c>
      <c r="L728" s="60">
        <v>11076</v>
      </c>
    </row>
    <row r="729" spans="1:12">
      <c r="A729" s="61" t="str">
        <f t="shared" si="11"/>
        <v>B2 biodiversityDenmark2005</v>
      </c>
      <c r="B729" s="60">
        <v>8</v>
      </c>
      <c r="C729" s="60" t="s">
        <v>139</v>
      </c>
      <c r="D729" s="60" t="s">
        <v>79</v>
      </c>
      <c r="E729" s="60" t="s">
        <v>80</v>
      </c>
      <c r="F729" s="60" t="s">
        <v>81</v>
      </c>
      <c r="G729" s="60">
        <v>2005</v>
      </c>
      <c r="H729" s="60">
        <v>518.32882500000005</v>
      </c>
      <c r="I729" s="60">
        <v>100293.477952</v>
      </c>
      <c r="J729" s="60">
        <v>4815.9302266614604</v>
      </c>
      <c r="K729" s="60">
        <v>1858.8363203778799</v>
      </c>
      <c r="L729" s="60">
        <v>551.64858820524398</v>
      </c>
    </row>
    <row r="730" spans="1:12">
      <c r="A730" s="61" t="str">
        <f t="shared" si="11"/>
        <v>B2 biodiversityDenmark2010</v>
      </c>
      <c r="B730" s="60">
        <v>8</v>
      </c>
      <c r="C730" s="60" t="s">
        <v>139</v>
      </c>
      <c r="D730" s="60" t="s">
        <v>79</v>
      </c>
      <c r="E730" s="60" t="s">
        <v>80</v>
      </c>
      <c r="F730" s="60" t="s">
        <v>81</v>
      </c>
      <c r="G730" s="60">
        <v>2010</v>
      </c>
      <c r="H730" s="60">
        <v>553.53780099999994</v>
      </c>
      <c r="I730" s="60">
        <v>119337.302412</v>
      </c>
      <c r="J730" s="60">
        <v>5246.0316651304402</v>
      </c>
      <c r="K730" s="60">
        <v>1437.2668301998899</v>
      </c>
      <c r="L730" s="60">
        <v>586.85735942695555</v>
      </c>
    </row>
    <row r="731" spans="1:12">
      <c r="A731" s="61" t="str">
        <f t="shared" si="11"/>
        <v>B2 biodiversityDenmark2015</v>
      </c>
      <c r="B731" s="60">
        <v>8</v>
      </c>
      <c r="C731" s="60" t="s">
        <v>139</v>
      </c>
      <c r="D731" s="60" t="s">
        <v>79</v>
      </c>
      <c r="E731" s="60" t="s">
        <v>80</v>
      </c>
      <c r="F731" s="60" t="s">
        <v>81</v>
      </c>
      <c r="G731" s="60">
        <v>2015</v>
      </c>
      <c r="H731" s="60">
        <v>588.74676499999998</v>
      </c>
      <c r="I731" s="60">
        <v>138493.81163899999</v>
      </c>
      <c r="J731" s="60">
        <v>5894.1917460437999</v>
      </c>
      <c r="K731" s="60">
        <v>2062.8898927957298</v>
      </c>
      <c r="L731" s="60">
        <v>622.06613064866713</v>
      </c>
    </row>
    <row r="732" spans="1:12">
      <c r="A732" s="61" t="str">
        <f t="shared" si="11"/>
        <v>B2 biodiversityDenmark2020</v>
      </c>
      <c r="B732" s="60">
        <v>8</v>
      </c>
      <c r="C732" s="60" t="s">
        <v>139</v>
      </c>
      <c r="D732" s="60" t="s">
        <v>79</v>
      </c>
      <c r="E732" s="60" t="s">
        <v>80</v>
      </c>
      <c r="F732" s="60" t="s">
        <v>81</v>
      </c>
      <c r="G732" s="60">
        <v>2020</v>
      </c>
      <c r="H732" s="60">
        <v>623.95578899999998</v>
      </c>
      <c r="I732" s="60">
        <v>159988.49517000001</v>
      </c>
      <c r="J732" s="60">
        <v>6523.3195161540298</v>
      </c>
      <c r="K732" s="60">
        <v>2224.3827241730601</v>
      </c>
      <c r="L732" s="60">
        <v>657.2749018703787</v>
      </c>
    </row>
    <row r="733" spans="1:12">
      <c r="A733" s="61" t="str">
        <f t="shared" si="11"/>
        <v>B2 biodiversityDenmark2025</v>
      </c>
      <c r="B733" s="60">
        <v>8</v>
      </c>
      <c r="C733" s="60" t="s">
        <v>139</v>
      </c>
      <c r="D733" s="60" t="s">
        <v>79</v>
      </c>
      <c r="E733" s="60" t="s">
        <v>80</v>
      </c>
      <c r="F733" s="60" t="s">
        <v>81</v>
      </c>
      <c r="G733" s="60">
        <v>2025</v>
      </c>
      <c r="H733" s="60">
        <v>659.16476599999999</v>
      </c>
      <c r="I733" s="60">
        <v>182227.51843699999</v>
      </c>
      <c r="J733" s="60">
        <v>7161.4589142353798</v>
      </c>
      <c r="K733" s="60">
        <v>2713.6542342442499</v>
      </c>
      <c r="L733" s="60">
        <v>692.48367309209027</v>
      </c>
    </row>
    <row r="734" spans="1:12">
      <c r="A734" s="61" t="str">
        <f t="shared" si="11"/>
        <v>B2 biodiversityDenmark2030</v>
      </c>
      <c r="B734" s="60">
        <v>8</v>
      </c>
      <c r="C734" s="60" t="s">
        <v>139</v>
      </c>
      <c r="D734" s="60" t="s">
        <v>79</v>
      </c>
      <c r="E734" s="60" t="s">
        <v>80</v>
      </c>
      <c r="F734" s="60" t="s">
        <v>81</v>
      </c>
      <c r="G734" s="60">
        <v>2030</v>
      </c>
      <c r="H734" s="60">
        <v>694.37383299999999</v>
      </c>
      <c r="I734" s="60">
        <v>204288.16877399999</v>
      </c>
      <c r="J734" s="60">
        <v>7608.0643981671501</v>
      </c>
      <c r="K734" s="60">
        <v>3195.9341651396498</v>
      </c>
      <c r="L734" s="60">
        <v>727.69244431380184</v>
      </c>
    </row>
    <row r="735" spans="1:12">
      <c r="A735" s="61" t="str">
        <f t="shared" si="11"/>
        <v>B2 biodiversityEstonia2005</v>
      </c>
      <c r="B735" s="60">
        <v>8</v>
      </c>
      <c r="C735" s="60" t="s">
        <v>139</v>
      </c>
      <c r="D735" s="60" t="s">
        <v>82</v>
      </c>
      <c r="E735" s="60" t="s">
        <v>83</v>
      </c>
      <c r="F735" s="60" t="s">
        <v>81</v>
      </c>
      <c r="G735" s="60">
        <v>2005</v>
      </c>
      <c r="H735" s="60">
        <v>1988.4476830000001</v>
      </c>
      <c r="I735" s="60">
        <v>428057.38879400003</v>
      </c>
      <c r="J735" s="60">
        <v>11746.236199512499</v>
      </c>
      <c r="K735" s="60">
        <v>9074.5633541319803</v>
      </c>
      <c r="L735" s="60">
        <v>2264</v>
      </c>
    </row>
    <row r="736" spans="1:12">
      <c r="A736" s="61" t="str">
        <f t="shared" si="11"/>
        <v>B2 biodiversityEstonia2010</v>
      </c>
      <c r="B736" s="60">
        <v>8</v>
      </c>
      <c r="C736" s="60" t="s">
        <v>139</v>
      </c>
      <c r="D736" s="60" t="s">
        <v>82</v>
      </c>
      <c r="E736" s="60" t="s">
        <v>83</v>
      </c>
      <c r="F736" s="60" t="s">
        <v>81</v>
      </c>
      <c r="G736" s="60">
        <v>2010</v>
      </c>
      <c r="H736" s="60">
        <v>1978.5125680000001</v>
      </c>
      <c r="I736" s="60">
        <v>448695.63635400002</v>
      </c>
      <c r="J736" s="60">
        <v>11643.9645416738</v>
      </c>
      <c r="K736" s="60">
        <v>7516.3146624671399</v>
      </c>
      <c r="L736" s="60">
        <v>2285</v>
      </c>
    </row>
    <row r="737" spans="1:12">
      <c r="A737" s="61" t="str">
        <f t="shared" si="11"/>
        <v>B2 biodiversityEstonia2015</v>
      </c>
      <c r="B737" s="60">
        <v>8</v>
      </c>
      <c r="C737" s="60" t="s">
        <v>139</v>
      </c>
      <c r="D737" s="60" t="s">
        <v>82</v>
      </c>
      <c r="E737" s="60" t="s">
        <v>83</v>
      </c>
      <c r="F737" s="60" t="s">
        <v>81</v>
      </c>
      <c r="G737" s="60">
        <v>2015</v>
      </c>
      <c r="H737" s="60">
        <v>1968.840074</v>
      </c>
      <c r="I737" s="60">
        <v>459039.84509399999</v>
      </c>
      <c r="J737" s="60">
        <v>11603.589095130799</v>
      </c>
      <c r="K737" s="60">
        <v>9534.7471892688991</v>
      </c>
      <c r="L737" s="60">
        <v>2306</v>
      </c>
    </row>
    <row r="738" spans="1:12">
      <c r="A738" s="61" t="str">
        <f t="shared" si="11"/>
        <v>B2 biodiversityEstonia2020</v>
      </c>
      <c r="B738" s="60">
        <v>8</v>
      </c>
      <c r="C738" s="60" t="s">
        <v>139</v>
      </c>
      <c r="D738" s="60" t="s">
        <v>82</v>
      </c>
      <c r="E738" s="60" t="s">
        <v>83</v>
      </c>
      <c r="F738" s="60" t="s">
        <v>81</v>
      </c>
      <c r="G738" s="60">
        <v>2020</v>
      </c>
      <c r="H738" s="60">
        <v>1959.555069</v>
      </c>
      <c r="I738" s="60">
        <v>467062.61694400001</v>
      </c>
      <c r="J738" s="60">
        <v>12174.668891875801</v>
      </c>
      <c r="K738" s="60">
        <v>10570.114241777101</v>
      </c>
      <c r="L738" s="60">
        <v>2327</v>
      </c>
    </row>
    <row r="739" spans="1:12">
      <c r="A739" s="61" t="str">
        <f t="shared" si="11"/>
        <v>B2 biodiversityEstonia2025</v>
      </c>
      <c r="B739" s="60">
        <v>8</v>
      </c>
      <c r="C739" s="60" t="s">
        <v>139</v>
      </c>
      <c r="D739" s="60" t="s">
        <v>82</v>
      </c>
      <c r="E739" s="60" t="s">
        <v>83</v>
      </c>
      <c r="F739" s="60" t="s">
        <v>81</v>
      </c>
      <c r="G739" s="60">
        <v>2025</v>
      </c>
      <c r="H739" s="60">
        <v>1950.6987469999999</v>
      </c>
      <c r="I739" s="60">
        <v>470684.52673400001</v>
      </c>
      <c r="J739" s="60">
        <v>12718.5263269274</v>
      </c>
      <c r="K739" s="60">
        <v>11994.144308871901</v>
      </c>
      <c r="L739" s="60">
        <v>2348</v>
      </c>
    </row>
    <row r="740" spans="1:12">
      <c r="A740" s="61" t="str">
        <f t="shared" si="11"/>
        <v>B2 biodiversityEstonia2030</v>
      </c>
      <c r="B740" s="60">
        <v>8</v>
      </c>
      <c r="C740" s="60" t="s">
        <v>139</v>
      </c>
      <c r="D740" s="60" t="s">
        <v>82</v>
      </c>
      <c r="E740" s="60" t="s">
        <v>83</v>
      </c>
      <c r="F740" s="60" t="s">
        <v>81</v>
      </c>
      <c r="G740" s="60">
        <v>2030</v>
      </c>
      <c r="H740" s="60">
        <v>1942.1724899999999</v>
      </c>
      <c r="I740" s="60">
        <v>471007.59363100003</v>
      </c>
      <c r="J740" s="60">
        <v>13022.683120368099</v>
      </c>
      <c r="K740" s="60">
        <v>12958.069693932101</v>
      </c>
      <c r="L740" s="60">
        <v>2369</v>
      </c>
    </row>
    <row r="741" spans="1:12">
      <c r="A741" s="61" t="str">
        <f t="shared" si="11"/>
        <v>B2 biodiversitySpain2005</v>
      </c>
      <c r="B741" s="60">
        <v>8</v>
      </c>
      <c r="C741" s="60" t="s">
        <v>139</v>
      </c>
      <c r="D741" s="60" t="s">
        <v>84</v>
      </c>
      <c r="E741" s="60" t="s">
        <v>85</v>
      </c>
      <c r="F741" s="60" t="s">
        <v>86</v>
      </c>
      <c r="G741" s="60">
        <v>2005</v>
      </c>
      <c r="H741" s="60">
        <v>13531.952393</v>
      </c>
      <c r="I741" s="60">
        <v>781709.38671999995</v>
      </c>
      <c r="J741" s="60">
        <v>31669.766986949799</v>
      </c>
      <c r="K741" s="60">
        <v>19457.210780887199</v>
      </c>
      <c r="L741" s="60">
        <v>17293.189999999999</v>
      </c>
    </row>
    <row r="742" spans="1:12">
      <c r="A742" s="61" t="str">
        <f t="shared" si="11"/>
        <v>B2 biodiversitySpain2010</v>
      </c>
      <c r="B742" s="60">
        <v>8</v>
      </c>
      <c r="C742" s="60" t="s">
        <v>139</v>
      </c>
      <c r="D742" s="60" t="s">
        <v>84</v>
      </c>
      <c r="E742" s="60" t="s">
        <v>85</v>
      </c>
      <c r="F742" s="60" t="s">
        <v>86</v>
      </c>
      <c r="G742" s="60">
        <v>2010</v>
      </c>
      <c r="H742" s="60">
        <v>14254.264601999999</v>
      </c>
      <c r="I742" s="60">
        <v>845536.37402700004</v>
      </c>
      <c r="J742" s="60">
        <v>34667.078722036298</v>
      </c>
      <c r="K742" s="60">
        <v>21901.6821241375</v>
      </c>
      <c r="L742" s="60">
        <v>18173.28</v>
      </c>
    </row>
    <row r="743" spans="1:12">
      <c r="A743" s="61" t="str">
        <f t="shared" si="11"/>
        <v>B2 biodiversitySpain2015</v>
      </c>
      <c r="B743" s="60">
        <v>8</v>
      </c>
      <c r="C743" s="60" t="s">
        <v>139</v>
      </c>
      <c r="D743" s="60" t="s">
        <v>84</v>
      </c>
      <c r="E743" s="60" t="s">
        <v>85</v>
      </c>
      <c r="F743" s="60" t="s">
        <v>86</v>
      </c>
      <c r="G743" s="60">
        <v>2015</v>
      </c>
      <c r="H743" s="60">
        <v>14976.570100000001</v>
      </c>
      <c r="I743" s="60">
        <v>923733.860353</v>
      </c>
      <c r="J743" s="60">
        <v>36422.6386484795</v>
      </c>
      <c r="K743" s="60">
        <v>20783.143494345601</v>
      </c>
      <c r="L743" s="60">
        <v>19053.37</v>
      </c>
    </row>
    <row r="744" spans="1:12">
      <c r="A744" s="61" t="str">
        <f t="shared" si="11"/>
        <v>B2 biodiversitySpain2020</v>
      </c>
      <c r="B744" s="60">
        <v>8</v>
      </c>
      <c r="C744" s="60" t="s">
        <v>139</v>
      </c>
      <c r="D744" s="60" t="s">
        <v>84</v>
      </c>
      <c r="E744" s="60" t="s">
        <v>85</v>
      </c>
      <c r="F744" s="60" t="s">
        <v>86</v>
      </c>
      <c r="G744" s="60">
        <v>2020</v>
      </c>
      <c r="H744" s="60">
        <v>14976.570252</v>
      </c>
      <c r="I744" s="60">
        <v>1033169.968753</v>
      </c>
      <c r="J744" s="60">
        <v>37841.455620684603</v>
      </c>
      <c r="K744" s="60">
        <v>15954.2354834337</v>
      </c>
      <c r="L744" s="60">
        <v>19933.46</v>
      </c>
    </row>
    <row r="745" spans="1:12">
      <c r="A745" s="61" t="str">
        <f t="shared" si="11"/>
        <v>B2 biodiversitySpain2025</v>
      </c>
      <c r="B745" s="60">
        <v>8</v>
      </c>
      <c r="C745" s="60" t="s">
        <v>139</v>
      </c>
      <c r="D745" s="60" t="s">
        <v>84</v>
      </c>
      <c r="E745" s="60" t="s">
        <v>85</v>
      </c>
      <c r="F745" s="60" t="s">
        <v>86</v>
      </c>
      <c r="G745" s="60">
        <v>2025</v>
      </c>
      <c r="H745" s="60">
        <v>14976.568619</v>
      </c>
      <c r="I745" s="60">
        <v>1146213.77832</v>
      </c>
      <c r="J745" s="60">
        <v>39832.518858350901</v>
      </c>
      <c r="K745" s="60">
        <v>17223.7525891429</v>
      </c>
      <c r="L745" s="60">
        <v>20813.55</v>
      </c>
    </row>
    <row r="746" spans="1:12">
      <c r="A746" s="61" t="str">
        <f t="shared" si="11"/>
        <v>B2 biodiversitySpain2030</v>
      </c>
      <c r="B746" s="60">
        <v>8</v>
      </c>
      <c r="C746" s="60" t="s">
        <v>139</v>
      </c>
      <c r="D746" s="60" t="s">
        <v>84</v>
      </c>
      <c r="E746" s="60" t="s">
        <v>85</v>
      </c>
      <c r="F746" s="60" t="s">
        <v>86</v>
      </c>
      <c r="G746" s="60">
        <v>2030</v>
      </c>
      <c r="H746" s="60">
        <v>14976.565337</v>
      </c>
      <c r="I746" s="60">
        <v>1256049.3837900001</v>
      </c>
      <c r="J746" s="60">
        <v>41142.181153104299</v>
      </c>
      <c r="K746" s="60">
        <v>19175.058579383902</v>
      </c>
      <c r="L746" s="60">
        <v>21693.64</v>
      </c>
    </row>
    <row r="747" spans="1:12">
      <c r="A747" s="61" t="str">
        <f t="shared" si="11"/>
        <v>B2 biodiversityFinland2005</v>
      </c>
      <c r="B747" s="60">
        <v>8</v>
      </c>
      <c r="C747" s="60" t="s">
        <v>139</v>
      </c>
      <c r="D747" s="60" t="s">
        <v>87</v>
      </c>
      <c r="E747" s="60" t="s">
        <v>88</v>
      </c>
      <c r="F747" s="60" t="s">
        <v>81</v>
      </c>
      <c r="G747" s="60">
        <v>2005</v>
      </c>
      <c r="H747" s="60">
        <v>17623.816991</v>
      </c>
      <c r="I747" s="60">
        <v>1872333.2974739999</v>
      </c>
      <c r="J747" s="60">
        <v>0</v>
      </c>
      <c r="K747" s="60">
        <v>0</v>
      </c>
      <c r="L747" s="60">
        <v>22162</v>
      </c>
    </row>
    <row r="748" spans="1:12">
      <c r="A748" s="61" t="str">
        <f t="shared" si="11"/>
        <v>B2 biodiversityFinland2010</v>
      </c>
      <c r="B748" s="60">
        <v>8</v>
      </c>
      <c r="C748" s="60" t="s">
        <v>139</v>
      </c>
      <c r="D748" s="60" t="s">
        <v>87</v>
      </c>
      <c r="E748" s="60" t="s">
        <v>88</v>
      </c>
      <c r="F748" s="60" t="s">
        <v>81</v>
      </c>
      <c r="G748" s="60">
        <v>2010</v>
      </c>
      <c r="H748" s="60">
        <v>17594.734536</v>
      </c>
      <c r="I748" s="60">
        <v>1976633.28367</v>
      </c>
      <c r="J748" s="60">
        <v>90695.869333328606</v>
      </c>
      <c r="K748" s="60">
        <v>69835.873005306101</v>
      </c>
      <c r="L748" s="60">
        <v>22084</v>
      </c>
    </row>
    <row r="749" spans="1:12">
      <c r="A749" s="61" t="str">
        <f t="shared" si="11"/>
        <v>B2 biodiversityFinland2015</v>
      </c>
      <c r="B749" s="60">
        <v>8</v>
      </c>
      <c r="C749" s="60" t="s">
        <v>139</v>
      </c>
      <c r="D749" s="60" t="s">
        <v>87</v>
      </c>
      <c r="E749" s="60" t="s">
        <v>88</v>
      </c>
      <c r="F749" s="60" t="s">
        <v>81</v>
      </c>
      <c r="G749" s="60">
        <v>2015</v>
      </c>
      <c r="H749" s="60">
        <v>17554.950159</v>
      </c>
      <c r="I749" s="60">
        <v>2115408.5263729999</v>
      </c>
      <c r="J749" s="60">
        <v>96227.603353970495</v>
      </c>
      <c r="K749" s="60">
        <v>68472.555308915194</v>
      </c>
      <c r="L749" s="60">
        <v>22006</v>
      </c>
    </row>
    <row r="750" spans="1:12">
      <c r="A750" s="61" t="str">
        <f t="shared" si="11"/>
        <v>B2 biodiversityFinland2020</v>
      </c>
      <c r="B750" s="60">
        <v>8</v>
      </c>
      <c r="C750" s="60" t="s">
        <v>139</v>
      </c>
      <c r="D750" s="60" t="s">
        <v>87</v>
      </c>
      <c r="E750" s="60" t="s">
        <v>88</v>
      </c>
      <c r="F750" s="60" t="s">
        <v>81</v>
      </c>
      <c r="G750" s="60">
        <v>2020</v>
      </c>
      <c r="H750" s="60">
        <v>17504.101817999999</v>
      </c>
      <c r="I750" s="60">
        <v>2369304.4623380001</v>
      </c>
      <c r="J750" s="60">
        <v>105772.451379889</v>
      </c>
      <c r="K750" s="60">
        <v>54993.262294276297</v>
      </c>
      <c r="L750" s="60">
        <v>21928</v>
      </c>
    </row>
    <row r="751" spans="1:12">
      <c r="A751" s="61" t="str">
        <f t="shared" si="11"/>
        <v>B2 biodiversityFinland2025</v>
      </c>
      <c r="B751" s="60">
        <v>8</v>
      </c>
      <c r="C751" s="60" t="s">
        <v>139</v>
      </c>
      <c r="D751" s="60" t="s">
        <v>87</v>
      </c>
      <c r="E751" s="60" t="s">
        <v>88</v>
      </c>
      <c r="F751" s="60" t="s">
        <v>81</v>
      </c>
      <c r="G751" s="60">
        <v>2025</v>
      </c>
      <c r="H751" s="60">
        <v>17452.976293</v>
      </c>
      <c r="I751" s="60">
        <v>2653981.2192080002</v>
      </c>
      <c r="J751" s="60">
        <v>112710.38732732199</v>
      </c>
      <c r="K751" s="60">
        <v>55775.036782340401</v>
      </c>
      <c r="L751" s="60">
        <v>21850</v>
      </c>
    </row>
    <row r="752" spans="1:12">
      <c r="A752" s="61" t="str">
        <f t="shared" si="11"/>
        <v>B2 biodiversityFinland2030</v>
      </c>
      <c r="B752" s="60">
        <v>8</v>
      </c>
      <c r="C752" s="60" t="s">
        <v>139</v>
      </c>
      <c r="D752" s="60" t="s">
        <v>87</v>
      </c>
      <c r="E752" s="60" t="s">
        <v>88</v>
      </c>
      <c r="F752" s="60" t="s">
        <v>81</v>
      </c>
      <c r="G752" s="60">
        <v>2030</v>
      </c>
      <c r="H752" s="60">
        <v>17386.986014999999</v>
      </c>
      <c r="I752" s="60">
        <v>2937857.4529610001</v>
      </c>
      <c r="J752" s="60">
        <v>117836.16417981499</v>
      </c>
      <c r="K752" s="60">
        <v>61060.916817630699</v>
      </c>
      <c r="L752" s="60">
        <v>21772</v>
      </c>
    </row>
    <row r="753" spans="1:12">
      <c r="A753" s="61" t="str">
        <f t="shared" si="11"/>
        <v>B2 biodiversityFrance2005</v>
      </c>
      <c r="B753" s="60">
        <v>8</v>
      </c>
      <c r="C753" s="60" t="s">
        <v>139</v>
      </c>
      <c r="D753" s="60" t="s">
        <v>89</v>
      </c>
      <c r="E753" s="60" t="s">
        <v>90</v>
      </c>
      <c r="F753" s="60" t="s">
        <v>61</v>
      </c>
      <c r="G753" s="60">
        <v>2005</v>
      </c>
      <c r="H753" s="60">
        <v>14029.669862999999</v>
      </c>
      <c r="I753" s="60">
        <v>2326988.9655479998</v>
      </c>
      <c r="J753" s="60">
        <v>99380.729447945501</v>
      </c>
      <c r="K753" s="60">
        <v>65831.932971988004</v>
      </c>
      <c r="L753" s="60">
        <v>15554</v>
      </c>
    </row>
    <row r="754" spans="1:12">
      <c r="A754" s="61" t="str">
        <f t="shared" si="11"/>
        <v>B2 biodiversityFrance2010</v>
      </c>
      <c r="B754" s="60">
        <v>8</v>
      </c>
      <c r="C754" s="60" t="s">
        <v>139</v>
      </c>
      <c r="D754" s="60" t="s">
        <v>89</v>
      </c>
      <c r="E754" s="60" t="s">
        <v>90</v>
      </c>
      <c r="F754" s="60" t="s">
        <v>61</v>
      </c>
      <c r="G754" s="60">
        <v>2010</v>
      </c>
      <c r="H754" s="60">
        <v>14127.669776000001</v>
      </c>
      <c r="I754" s="60">
        <v>2590271.9171290002</v>
      </c>
      <c r="J754" s="60">
        <v>103449.311584608</v>
      </c>
      <c r="K754" s="60">
        <v>50792.721595202602</v>
      </c>
      <c r="L754" s="60">
        <v>15757</v>
      </c>
    </row>
    <row r="755" spans="1:12">
      <c r="A755" s="61" t="str">
        <f t="shared" si="11"/>
        <v>B2 biodiversityFrance2015</v>
      </c>
      <c r="B755" s="60">
        <v>8</v>
      </c>
      <c r="C755" s="60" t="s">
        <v>139</v>
      </c>
      <c r="D755" s="60" t="s">
        <v>89</v>
      </c>
      <c r="E755" s="60" t="s">
        <v>90</v>
      </c>
      <c r="F755" s="60" t="s">
        <v>61</v>
      </c>
      <c r="G755" s="60">
        <v>2015</v>
      </c>
      <c r="H755" s="60">
        <v>14225.670048</v>
      </c>
      <c r="I755" s="60">
        <v>2813395.2574109999</v>
      </c>
      <c r="J755" s="60">
        <v>102549.98220867899</v>
      </c>
      <c r="K755" s="60">
        <v>57925.313088436502</v>
      </c>
      <c r="L755" s="60">
        <v>15960</v>
      </c>
    </row>
    <row r="756" spans="1:12">
      <c r="A756" s="61" t="str">
        <f t="shared" si="11"/>
        <v>B2 biodiversityFrance2020</v>
      </c>
      <c r="B756" s="60">
        <v>8</v>
      </c>
      <c r="C756" s="60" t="s">
        <v>139</v>
      </c>
      <c r="D756" s="60" t="s">
        <v>89</v>
      </c>
      <c r="E756" s="60" t="s">
        <v>90</v>
      </c>
      <c r="F756" s="60" t="s">
        <v>61</v>
      </c>
      <c r="G756" s="60">
        <v>2020</v>
      </c>
      <c r="H756" s="60">
        <v>14323.669449999999</v>
      </c>
      <c r="I756" s="60">
        <v>3021638.9552950002</v>
      </c>
      <c r="J756" s="60">
        <v>103346.487298555</v>
      </c>
      <c r="K756" s="60">
        <v>61697.747797081101</v>
      </c>
      <c r="L756" s="60">
        <v>16163</v>
      </c>
    </row>
    <row r="757" spans="1:12">
      <c r="A757" s="61" t="str">
        <f t="shared" si="11"/>
        <v>B2 biodiversityFrance2025</v>
      </c>
      <c r="B757" s="60">
        <v>8</v>
      </c>
      <c r="C757" s="60" t="s">
        <v>139</v>
      </c>
      <c r="D757" s="60" t="s">
        <v>89</v>
      </c>
      <c r="E757" s="60" t="s">
        <v>90</v>
      </c>
      <c r="F757" s="60" t="s">
        <v>61</v>
      </c>
      <c r="G757" s="60">
        <v>2025</v>
      </c>
      <c r="H757" s="60">
        <v>14421.669182</v>
      </c>
      <c r="I757" s="60">
        <v>3210029.8130819998</v>
      </c>
      <c r="J757" s="60">
        <v>105941.490928814</v>
      </c>
      <c r="K757" s="60">
        <v>68263.319131818207</v>
      </c>
      <c r="L757" s="60">
        <v>16366</v>
      </c>
    </row>
    <row r="758" spans="1:12">
      <c r="A758" s="61" t="str">
        <f t="shared" si="11"/>
        <v>B2 biodiversityFrance2030</v>
      </c>
      <c r="B758" s="60">
        <v>8</v>
      </c>
      <c r="C758" s="60" t="s">
        <v>139</v>
      </c>
      <c r="D758" s="60" t="s">
        <v>89</v>
      </c>
      <c r="E758" s="60" t="s">
        <v>90</v>
      </c>
      <c r="F758" s="60" t="s">
        <v>61</v>
      </c>
      <c r="G758" s="60">
        <v>2030</v>
      </c>
      <c r="H758" s="60">
        <v>14519.668686000001</v>
      </c>
      <c r="I758" s="60">
        <v>3395210.3957440001</v>
      </c>
      <c r="J758" s="60">
        <v>108449.166177076</v>
      </c>
      <c r="K758" s="60">
        <v>71413.048119038896</v>
      </c>
      <c r="L758" s="60">
        <v>16569</v>
      </c>
    </row>
    <row r="759" spans="1:12">
      <c r="A759" s="61" t="str">
        <f t="shared" si="11"/>
        <v>B2 biodiversityGreece2010</v>
      </c>
      <c r="B759" s="60">
        <v>8</v>
      </c>
      <c r="C759" s="60" t="s">
        <v>139</v>
      </c>
      <c r="D759" s="60" t="s">
        <v>91</v>
      </c>
      <c r="E759" s="60" t="s">
        <v>92</v>
      </c>
      <c r="F759" s="60" t="s">
        <v>58</v>
      </c>
      <c r="G759" s="60">
        <v>2010</v>
      </c>
      <c r="H759" s="60">
        <v>3414.9339599999998</v>
      </c>
      <c r="I759" s="60">
        <v>163144.59375</v>
      </c>
      <c r="J759" s="60">
        <v>0</v>
      </c>
      <c r="K759" s="60">
        <v>0</v>
      </c>
      <c r="L759" s="60">
        <v>3903</v>
      </c>
    </row>
    <row r="760" spans="1:12">
      <c r="A760" s="61" t="str">
        <f t="shared" si="11"/>
        <v>B2 biodiversityGreece2015</v>
      </c>
      <c r="B760" s="60">
        <v>8</v>
      </c>
      <c r="C760" s="60" t="s">
        <v>139</v>
      </c>
      <c r="D760" s="60" t="s">
        <v>91</v>
      </c>
      <c r="E760" s="60" t="s">
        <v>92</v>
      </c>
      <c r="F760" s="60" t="s">
        <v>58</v>
      </c>
      <c r="G760" s="60">
        <v>2015</v>
      </c>
      <c r="H760" s="60">
        <v>3554.0047610000001</v>
      </c>
      <c r="I760" s="60">
        <v>164610.617188</v>
      </c>
      <c r="J760" s="60">
        <v>4400.4945940694597</v>
      </c>
      <c r="K760" s="60">
        <v>4107.2911781736002</v>
      </c>
      <c r="L760" s="60">
        <v>4054</v>
      </c>
    </row>
    <row r="761" spans="1:12">
      <c r="A761" s="61" t="str">
        <f t="shared" si="11"/>
        <v>B2 biodiversityGreece2020</v>
      </c>
      <c r="B761" s="60">
        <v>8</v>
      </c>
      <c r="C761" s="60" t="s">
        <v>139</v>
      </c>
      <c r="D761" s="60" t="s">
        <v>91</v>
      </c>
      <c r="E761" s="60" t="s">
        <v>92</v>
      </c>
      <c r="F761" s="60" t="s">
        <v>58</v>
      </c>
      <c r="G761" s="60">
        <v>2020</v>
      </c>
      <c r="H761" s="60">
        <v>3693.075683</v>
      </c>
      <c r="I761" s="60">
        <v>162668.273438</v>
      </c>
      <c r="J761" s="60">
        <v>4223.0003753872097</v>
      </c>
      <c r="K761" s="60">
        <v>4611.4692986527898</v>
      </c>
      <c r="L761" s="60">
        <v>4205</v>
      </c>
    </row>
    <row r="762" spans="1:12">
      <c r="A762" s="61" t="str">
        <f t="shared" si="11"/>
        <v>B2 biodiversityGreece2025</v>
      </c>
      <c r="B762" s="60">
        <v>8</v>
      </c>
      <c r="C762" s="60" t="s">
        <v>139</v>
      </c>
      <c r="D762" s="60" t="s">
        <v>91</v>
      </c>
      <c r="E762" s="60" t="s">
        <v>92</v>
      </c>
      <c r="F762" s="60" t="s">
        <v>58</v>
      </c>
      <c r="G762" s="60">
        <v>2025</v>
      </c>
      <c r="H762" s="60">
        <v>3832.1467290000001</v>
      </c>
      <c r="I762" s="60">
        <v>165236.570313</v>
      </c>
      <c r="J762" s="60">
        <v>4753.2092309457703</v>
      </c>
      <c r="K762" s="60">
        <v>4239.5491046960597</v>
      </c>
      <c r="L762" s="60">
        <v>4356</v>
      </c>
    </row>
    <row r="763" spans="1:12">
      <c r="A763" s="61" t="str">
        <f t="shared" si="11"/>
        <v>B2 biodiversityGreece2030</v>
      </c>
      <c r="B763" s="60">
        <v>8</v>
      </c>
      <c r="C763" s="60" t="s">
        <v>139</v>
      </c>
      <c r="D763" s="60" t="s">
        <v>91</v>
      </c>
      <c r="E763" s="60" t="s">
        <v>92</v>
      </c>
      <c r="F763" s="60" t="s">
        <v>58</v>
      </c>
      <c r="G763" s="60">
        <v>2030</v>
      </c>
      <c r="H763" s="60">
        <v>3971.217529</v>
      </c>
      <c r="I763" s="60">
        <v>164410.203125</v>
      </c>
      <c r="J763" s="60">
        <v>4396.91050425309</v>
      </c>
      <c r="K763" s="60">
        <v>4562.1837831078901</v>
      </c>
      <c r="L763" s="60">
        <v>4507</v>
      </c>
    </row>
    <row r="764" spans="1:12">
      <c r="A764" s="61" t="str">
        <f t="shared" si="11"/>
        <v>B2 biodiversityCroatia2005</v>
      </c>
      <c r="B764" s="60">
        <v>8</v>
      </c>
      <c r="C764" s="60" t="s">
        <v>139</v>
      </c>
      <c r="D764" s="60" t="s">
        <v>93</v>
      </c>
      <c r="E764" s="60" t="s">
        <v>94</v>
      </c>
      <c r="F764" s="60" t="s">
        <v>58</v>
      </c>
      <c r="G764" s="60">
        <v>2005</v>
      </c>
      <c r="H764" s="60">
        <v>1657.4767939999999</v>
      </c>
      <c r="I764" s="60">
        <v>212846.47020499999</v>
      </c>
      <c r="J764" s="60">
        <v>6102.6571223789997</v>
      </c>
      <c r="K764" s="60">
        <v>2948.3426260215101</v>
      </c>
      <c r="L764" s="60">
        <v>1903</v>
      </c>
    </row>
    <row r="765" spans="1:12">
      <c r="A765" s="61" t="str">
        <f t="shared" si="11"/>
        <v>B2 biodiversityCroatia2010</v>
      </c>
      <c r="B765" s="60">
        <v>8</v>
      </c>
      <c r="C765" s="60" t="s">
        <v>139</v>
      </c>
      <c r="D765" s="60" t="s">
        <v>93</v>
      </c>
      <c r="E765" s="60" t="s">
        <v>94</v>
      </c>
      <c r="F765" s="60" t="s">
        <v>58</v>
      </c>
      <c r="G765" s="60">
        <v>2010</v>
      </c>
      <c r="H765" s="60">
        <v>1653.499407</v>
      </c>
      <c r="I765" s="60">
        <v>221169.38887900001</v>
      </c>
      <c r="J765" s="60">
        <v>5975.3476842094296</v>
      </c>
      <c r="K765" s="60">
        <v>4310.7635509677402</v>
      </c>
      <c r="L765" s="60">
        <v>1920</v>
      </c>
    </row>
    <row r="766" spans="1:12">
      <c r="A766" s="61" t="str">
        <f t="shared" si="11"/>
        <v>B2 biodiversityCroatia2015</v>
      </c>
      <c r="B766" s="60">
        <v>8</v>
      </c>
      <c r="C766" s="60" t="s">
        <v>139</v>
      </c>
      <c r="D766" s="60" t="s">
        <v>93</v>
      </c>
      <c r="E766" s="60" t="s">
        <v>94</v>
      </c>
      <c r="F766" s="60" t="s">
        <v>58</v>
      </c>
      <c r="G766" s="60">
        <v>2015</v>
      </c>
      <c r="H766" s="60">
        <v>1649.5224169999999</v>
      </c>
      <c r="I766" s="60">
        <v>222936.85985800001</v>
      </c>
      <c r="J766" s="60">
        <v>6167.0637884493499</v>
      </c>
      <c r="K766" s="60">
        <v>5813.5697552688198</v>
      </c>
      <c r="L766" s="60">
        <v>1937</v>
      </c>
    </row>
    <row r="767" spans="1:12">
      <c r="A767" s="61" t="str">
        <f t="shared" si="11"/>
        <v>B2 biodiversityCroatia2020</v>
      </c>
      <c r="B767" s="60">
        <v>8</v>
      </c>
      <c r="C767" s="60" t="s">
        <v>139</v>
      </c>
      <c r="D767" s="60" t="s">
        <v>93</v>
      </c>
      <c r="E767" s="60" t="s">
        <v>94</v>
      </c>
      <c r="F767" s="60" t="s">
        <v>58</v>
      </c>
      <c r="G767" s="60">
        <v>2020</v>
      </c>
      <c r="H767" s="60">
        <v>1645.54656</v>
      </c>
      <c r="I767" s="60">
        <v>223945.000841</v>
      </c>
      <c r="J767" s="60">
        <v>6616.0466687368098</v>
      </c>
      <c r="K767" s="60">
        <v>6414.4185096774199</v>
      </c>
      <c r="L767" s="60">
        <v>1954</v>
      </c>
    </row>
    <row r="768" spans="1:12">
      <c r="A768" s="61" t="str">
        <f t="shared" si="11"/>
        <v>B2 biodiversityCroatia2025</v>
      </c>
      <c r="B768" s="60">
        <v>8</v>
      </c>
      <c r="C768" s="60" t="s">
        <v>139</v>
      </c>
      <c r="D768" s="60" t="s">
        <v>93</v>
      </c>
      <c r="E768" s="60" t="s">
        <v>94</v>
      </c>
      <c r="F768" s="60" t="s">
        <v>58</v>
      </c>
      <c r="G768" s="60">
        <v>2025</v>
      </c>
      <c r="H768" s="60">
        <v>1641.5855039999999</v>
      </c>
      <c r="I768" s="60">
        <v>223604.946146</v>
      </c>
      <c r="J768" s="60">
        <v>6760.0926732322196</v>
      </c>
      <c r="K768" s="60">
        <v>6828.1040561290301</v>
      </c>
      <c r="L768" s="60">
        <v>1971</v>
      </c>
    </row>
    <row r="769" spans="1:12">
      <c r="A769" s="61" t="str">
        <f t="shared" si="11"/>
        <v>B2 biodiversityCroatia2030</v>
      </c>
      <c r="B769" s="60">
        <v>8</v>
      </c>
      <c r="C769" s="60" t="s">
        <v>139</v>
      </c>
      <c r="D769" s="60" t="s">
        <v>93</v>
      </c>
      <c r="E769" s="60" t="s">
        <v>94</v>
      </c>
      <c r="F769" s="60" t="s">
        <v>58</v>
      </c>
      <c r="G769" s="60">
        <v>2030</v>
      </c>
      <c r="H769" s="60">
        <v>1637.645867</v>
      </c>
      <c r="I769" s="60">
        <v>223969.46444000001</v>
      </c>
      <c r="J769" s="60">
        <v>6798.6738481440598</v>
      </c>
      <c r="K769" s="60">
        <v>6725.77044602151</v>
      </c>
      <c r="L769" s="60">
        <v>1988</v>
      </c>
    </row>
    <row r="770" spans="1:12">
      <c r="A770" s="61" t="str">
        <f t="shared" ref="A770:A833" si="12">CONCATENATE(C770,E770,G770)</f>
        <v>B2 biodiversityHungary2005</v>
      </c>
      <c r="B770" s="60">
        <v>8</v>
      </c>
      <c r="C770" s="60" t="s">
        <v>139</v>
      </c>
      <c r="D770" s="60" t="s">
        <v>95</v>
      </c>
      <c r="E770" s="60" t="s">
        <v>96</v>
      </c>
      <c r="F770" s="60" t="s">
        <v>70</v>
      </c>
      <c r="G770" s="60">
        <v>2005</v>
      </c>
      <c r="H770" s="60">
        <v>1600.1202109999999</v>
      </c>
      <c r="I770" s="60">
        <v>300700.96223499998</v>
      </c>
      <c r="J770" s="60">
        <v>0</v>
      </c>
      <c r="K770" s="60">
        <v>0</v>
      </c>
      <c r="L770" s="60">
        <v>1983</v>
      </c>
    </row>
    <row r="771" spans="1:12">
      <c r="A771" s="61" t="str">
        <f t="shared" si="12"/>
        <v>B2 biodiversityHungary2010</v>
      </c>
      <c r="B771" s="60">
        <v>8</v>
      </c>
      <c r="C771" s="60" t="s">
        <v>139</v>
      </c>
      <c r="D771" s="60" t="s">
        <v>95</v>
      </c>
      <c r="E771" s="60" t="s">
        <v>96</v>
      </c>
      <c r="F771" s="60" t="s">
        <v>70</v>
      </c>
      <c r="G771" s="60">
        <v>2010</v>
      </c>
      <c r="H771" s="60">
        <v>1642.120533</v>
      </c>
      <c r="I771" s="60">
        <v>321053.85948899999</v>
      </c>
      <c r="J771" s="60">
        <v>11955.429433670801</v>
      </c>
      <c r="K771" s="60">
        <v>7884.8495473809498</v>
      </c>
      <c r="L771" s="60">
        <v>2039</v>
      </c>
    </row>
    <row r="772" spans="1:12">
      <c r="A772" s="61" t="str">
        <f t="shared" si="12"/>
        <v>B2 biodiversityHungary2015</v>
      </c>
      <c r="B772" s="60">
        <v>8</v>
      </c>
      <c r="C772" s="60" t="s">
        <v>139</v>
      </c>
      <c r="D772" s="60" t="s">
        <v>95</v>
      </c>
      <c r="E772" s="60" t="s">
        <v>96</v>
      </c>
      <c r="F772" s="60" t="s">
        <v>70</v>
      </c>
      <c r="G772" s="60">
        <v>2015</v>
      </c>
      <c r="H772" s="60">
        <v>1684.120463</v>
      </c>
      <c r="I772" s="60">
        <v>343010.722748</v>
      </c>
      <c r="J772" s="60">
        <v>12285.7409109408</v>
      </c>
      <c r="K772" s="60">
        <v>7894.3678905677698</v>
      </c>
      <c r="L772" s="60">
        <v>2095</v>
      </c>
    </row>
    <row r="773" spans="1:12">
      <c r="A773" s="61" t="str">
        <f t="shared" si="12"/>
        <v>B2 biodiversityHungary2020</v>
      </c>
      <c r="B773" s="60">
        <v>8</v>
      </c>
      <c r="C773" s="60" t="s">
        <v>139</v>
      </c>
      <c r="D773" s="60" t="s">
        <v>95</v>
      </c>
      <c r="E773" s="60" t="s">
        <v>96</v>
      </c>
      <c r="F773" s="60" t="s">
        <v>70</v>
      </c>
      <c r="G773" s="60">
        <v>2020</v>
      </c>
      <c r="H773" s="60">
        <v>1726.1204680000001</v>
      </c>
      <c r="I773" s="60">
        <v>365074.55713500001</v>
      </c>
      <c r="J773" s="60">
        <v>13139.043978232499</v>
      </c>
      <c r="K773" s="60">
        <v>8726.2768282783909</v>
      </c>
      <c r="L773" s="60">
        <v>2151</v>
      </c>
    </row>
    <row r="774" spans="1:12">
      <c r="A774" s="61" t="str">
        <f t="shared" si="12"/>
        <v>B2 biodiversityHungary2025</v>
      </c>
      <c r="B774" s="60">
        <v>8</v>
      </c>
      <c r="C774" s="60" t="s">
        <v>139</v>
      </c>
      <c r="D774" s="60" t="s">
        <v>95</v>
      </c>
      <c r="E774" s="60" t="s">
        <v>96</v>
      </c>
      <c r="F774" s="60" t="s">
        <v>70</v>
      </c>
      <c r="G774" s="60">
        <v>2025</v>
      </c>
      <c r="H774" s="60">
        <v>1768.1204310000001</v>
      </c>
      <c r="I774" s="60">
        <v>386844.33392300003</v>
      </c>
      <c r="J774" s="60">
        <v>13733.8334839913</v>
      </c>
      <c r="K774" s="60">
        <v>9379.8777521428601</v>
      </c>
      <c r="L774" s="60">
        <v>2207</v>
      </c>
    </row>
    <row r="775" spans="1:12">
      <c r="A775" s="61" t="str">
        <f t="shared" si="12"/>
        <v>B2 biodiversityHungary2030</v>
      </c>
      <c r="B775" s="60">
        <v>8</v>
      </c>
      <c r="C775" s="60" t="s">
        <v>139</v>
      </c>
      <c r="D775" s="60" t="s">
        <v>95</v>
      </c>
      <c r="E775" s="60" t="s">
        <v>96</v>
      </c>
      <c r="F775" s="60" t="s">
        <v>70</v>
      </c>
      <c r="G775" s="60">
        <v>2030</v>
      </c>
      <c r="H775" s="60">
        <v>1810.1204760000001</v>
      </c>
      <c r="I775" s="60">
        <v>404624.61899599998</v>
      </c>
      <c r="J775" s="60">
        <v>13967.187481839699</v>
      </c>
      <c r="K775" s="60">
        <v>10411.1301936447</v>
      </c>
      <c r="L775" s="60">
        <v>2263</v>
      </c>
    </row>
    <row r="776" spans="1:12">
      <c r="A776" s="61" t="str">
        <f t="shared" si="12"/>
        <v>B2 biodiversityIreland2005</v>
      </c>
      <c r="B776" s="60">
        <v>8</v>
      </c>
      <c r="C776" s="60" t="s">
        <v>139</v>
      </c>
      <c r="D776" s="60" t="s">
        <v>97</v>
      </c>
      <c r="E776" s="60" t="s">
        <v>98</v>
      </c>
      <c r="F776" s="60" t="s">
        <v>61</v>
      </c>
      <c r="G776" s="60">
        <v>2005</v>
      </c>
      <c r="H776" s="60">
        <v>623.44782099999998</v>
      </c>
      <c r="I776" s="60">
        <v>70006.831544999994</v>
      </c>
      <c r="J776" s="60">
        <v>0</v>
      </c>
      <c r="K776" s="60">
        <v>0</v>
      </c>
      <c r="L776" s="60">
        <v>669</v>
      </c>
    </row>
    <row r="777" spans="1:12">
      <c r="A777" s="61" t="str">
        <f t="shared" si="12"/>
        <v>B2 biodiversityIreland2010</v>
      </c>
      <c r="B777" s="60">
        <v>8</v>
      </c>
      <c r="C777" s="60" t="s">
        <v>139</v>
      </c>
      <c r="D777" s="60" t="s">
        <v>97</v>
      </c>
      <c r="E777" s="60" t="s">
        <v>98</v>
      </c>
      <c r="F777" s="60" t="s">
        <v>61</v>
      </c>
      <c r="G777" s="60">
        <v>2010</v>
      </c>
      <c r="H777" s="60">
        <v>682.30764999999997</v>
      </c>
      <c r="I777" s="60">
        <v>92703.570068000001</v>
      </c>
      <c r="J777" s="60">
        <v>5607.1604445516996</v>
      </c>
      <c r="K777" s="60">
        <v>1067.81293856354</v>
      </c>
      <c r="L777" s="60">
        <v>729</v>
      </c>
    </row>
    <row r="778" spans="1:12">
      <c r="A778" s="61" t="str">
        <f t="shared" si="12"/>
        <v>B2 biodiversityIreland2015</v>
      </c>
      <c r="B778" s="60">
        <v>8</v>
      </c>
      <c r="C778" s="60" t="s">
        <v>139</v>
      </c>
      <c r="D778" s="60" t="s">
        <v>97</v>
      </c>
      <c r="E778" s="60" t="s">
        <v>98</v>
      </c>
      <c r="F778" s="60" t="s">
        <v>61</v>
      </c>
      <c r="G778" s="60">
        <v>2015</v>
      </c>
      <c r="H778" s="60">
        <v>741.16792699999996</v>
      </c>
      <c r="I778" s="60">
        <v>118468.47143600001</v>
      </c>
      <c r="J778" s="60">
        <v>6461.0245200146401</v>
      </c>
      <c r="K778" s="60">
        <v>1308.04395138122</v>
      </c>
      <c r="L778" s="60">
        <v>789</v>
      </c>
    </row>
    <row r="779" spans="1:12">
      <c r="A779" s="61" t="str">
        <f t="shared" si="12"/>
        <v>B2 biodiversityIreland2020</v>
      </c>
      <c r="B779" s="60">
        <v>8</v>
      </c>
      <c r="C779" s="60" t="s">
        <v>139</v>
      </c>
      <c r="D779" s="60" t="s">
        <v>97</v>
      </c>
      <c r="E779" s="60" t="s">
        <v>98</v>
      </c>
      <c r="F779" s="60" t="s">
        <v>61</v>
      </c>
      <c r="G779" s="60">
        <v>2020</v>
      </c>
      <c r="H779" s="60">
        <v>800.02775999999994</v>
      </c>
      <c r="I779" s="60">
        <v>146486.68310600001</v>
      </c>
      <c r="J779" s="60">
        <v>7210.43007926072</v>
      </c>
      <c r="K779" s="60">
        <v>1606.78782077348</v>
      </c>
      <c r="L779" s="60">
        <v>849</v>
      </c>
    </row>
    <row r="780" spans="1:12">
      <c r="A780" s="61" t="str">
        <f t="shared" si="12"/>
        <v>B2 biodiversityIreland2025</v>
      </c>
      <c r="B780" s="60">
        <v>8</v>
      </c>
      <c r="C780" s="60" t="s">
        <v>139</v>
      </c>
      <c r="D780" s="60" t="s">
        <v>97</v>
      </c>
      <c r="E780" s="60" t="s">
        <v>98</v>
      </c>
      <c r="F780" s="60" t="s">
        <v>61</v>
      </c>
      <c r="G780" s="60">
        <v>2025</v>
      </c>
      <c r="H780" s="60">
        <v>858.88785600000006</v>
      </c>
      <c r="I780" s="60">
        <v>175858.99658100001</v>
      </c>
      <c r="J780" s="60">
        <v>7617.56273756678</v>
      </c>
      <c r="K780" s="60">
        <v>1743.10009657459</v>
      </c>
      <c r="L780" s="60">
        <v>909</v>
      </c>
    </row>
    <row r="781" spans="1:12">
      <c r="A781" s="61" t="str">
        <f t="shared" si="12"/>
        <v>B2 biodiversityIreland2030</v>
      </c>
      <c r="B781" s="60">
        <v>8</v>
      </c>
      <c r="C781" s="60" t="s">
        <v>139</v>
      </c>
      <c r="D781" s="60" t="s">
        <v>97</v>
      </c>
      <c r="E781" s="60" t="s">
        <v>98</v>
      </c>
      <c r="F781" s="60" t="s">
        <v>61</v>
      </c>
      <c r="G781" s="60">
        <v>2030</v>
      </c>
      <c r="H781" s="60">
        <v>917.74767199999997</v>
      </c>
      <c r="I781" s="60">
        <v>203407.69482400001</v>
      </c>
      <c r="J781" s="60">
        <v>7557.0286463479897</v>
      </c>
      <c r="K781" s="60">
        <v>2047.28868707182</v>
      </c>
      <c r="L781" s="60">
        <v>969</v>
      </c>
    </row>
    <row r="782" spans="1:12">
      <c r="A782" s="61" t="str">
        <f t="shared" si="12"/>
        <v>B2 biodiversityItaly2005</v>
      </c>
      <c r="B782" s="60">
        <v>8</v>
      </c>
      <c r="C782" s="60" t="s">
        <v>139</v>
      </c>
      <c r="D782" s="60" t="s">
        <v>99</v>
      </c>
      <c r="E782" s="60" t="s">
        <v>100</v>
      </c>
      <c r="F782" s="60" t="s">
        <v>86</v>
      </c>
      <c r="G782" s="60">
        <v>2005</v>
      </c>
      <c r="H782" s="60">
        <v>7354.2430899999999</v>
      </c>
      <c r="I782" s="60">
        <v>1077064.5914449999</v>
      </c>
      <c r="J782" s="60">
        <v>0</v>
      </c>
      <c r="K782" s="60">
        <v>0</v>
      </c>
      <c r="L782" s="60">
        <v>8759</v>
      </c>
    </row>
    <row r="783" spans="1:12">
      <c r="A783" s="61" t="str">
        <f t="shared" si="12"/>
        <v>B2 biodiversityItaly2010</v>
      </c>
      <c r="B783" s="60">
        <v>8</v>
      </c>
      <c r="C783" s="60" t="s">
        <v>139</v>
      </c>
      <c r="D783" s="60" t="s">
        <v>99</v>
      </c>
      <c r="E783" s="60" t="s">
        <v>100</v>
      </c>
      <c r="F783" s="60" t="s">
        <v>86</v>
      </c>
      <c r="G783" s="60">
        <v>2010</v>
      </c>
      <c r="H783" s="60">
        <v>7698.9149509999997</v>
      </c>
      <c r="I783" s="60">
        <v>1174105.2463410001</v>
      </c>
      <c r="J783" s="60">
        <v>29157.830103916102</v>
      </c>
      <c r="K783" s="60">
        <v>9749.6989489892403</v>
      </c>
      <c r="L783" s="60">
        <v>9149</v>
      </c>
    </row>
    <row r="784" spans="1:12">
      <c r="A784" s="61" t="str">
        <f t="shared" si="12"/>
        <v>B2 biodiversityItaly2015</v>
      </c>
      <c r="B784" s="60">
        <v>8</v>
      </c>
      <c r="C784" s="60" t="s">
        <v>139</v>
      </c>
      <c r="D784" s="60" t="s">
        <v>99</v>
      </c>
      <c r="E784" s="60" t="s">
        <v>100</v>
      </c>
      <c r="F784" s="60" t="s">
        <v>86</v>
      </c>
      <c r="G784" s="60">
        <v>2015</v>
      </c>
      <c r="H784" s="60">
        <v>8043.5884370000003</v>
      </c>
      <c r="I784" s="60">
        <v>1268050.1339360001</v>
      </c>
      <c r="J784" s="60">
        <v>29573.084561632098</v>
      </c>
      <c r="K784" s="60">
        <v>10784.106970860599</v>
      </c>
      <c r="L784" s="60">
        <v>9539</v>
      </c>
    </row>
    <row r="785" spans="1:12">
      <c r="A785" s="61" t="str">
        <f t="shared" si="12"/>
        <v>B2 biodiversityItaly2020</v>
      </c>
      <c r="B785" s="60">
        <v>8</v>
      </c>
      <c r="C785" s="60" t="s">
        <v>139</v>
      </c>
      <c r="D785" s="60" t="s">
        <v>99</v>
      </c>
      <c r="E785" s="60" t="s">
        <v>100</v>
      </c>
      <c r="F785" s="60" t="s">
        <v>86</v>
      </c>
      <c r="G785" s="60">
        <v>2020</v>
      </c>
      <c r="H785" s="60">
        <v>8388.2614209999992</v>
      </c>
      <c r="I785" s="60">
        <v>1363422.6456790001</v>
      </c>
      <c r="J785" s="60">
        <v>30346.221493860601</v>
      </c>
      <c r="K785" s="60">
        <v>11271.7195074092</v>
      </c>
      <c r="L785" s="60">
        <v>9929</v>
      </c>
    </row>
    <row r="786" spans="1:12">
      <c r="A786" s="61" t="str">
        <f t="shared" si="12"/>
        <v>B2 biodiversityItaly2025</v>
      </c>
      <c r="B786" s="60">
        <v>8</v>
      </c>
      <c r="C786" s="60" t="s">
        <v>139</v>
      </c>
      <c r="D786" s="60" t="s">
        <v>99</v>
      </c>
      <c r="E786" s="60" t="s">
        <v>100</v>
      </c>
      <c r="F786" s="60" t="s">
        <v>86</v>
      </c>
      <c r="G786" s="60">
        <v>2025</v>
      </c>
      <c r="H786" s="60">
        <v>8732.9332909999994</v>
      </c>
      <c r="I786" s="60">
        <v>1463917.6856160001</v>
      </c>
      <c r="J786" s="60">
        <v>31925.888230401</v>
      </c>
      <c r="K786" s="60">
        <v>11826.880683561199</v>
      </c>
      <c r="L786" s="60">
        <v>10319</v>
      </c>
    </row>
    <row r="787" spans="1:12">
      <c r="A787" s="61" t="str">
        <f t="shared" si="12"/>
        <v>B2 biodiversityItaly2030</v>
      </c>
      <c r="B787" s="60">
        <v>8</v>
      </c>
      <c r="C787" s="60" t="s">
        <v>139</v>
      </c>
      <c r="D787" s="60" t="s">
        <v>99</v>
      </c>
      <c r="E787" s="60" t="s">
        <v>100</v>
      </c>
      <c r="F787" s="60" t="s">
        <v>86</v>
      </c>
      <c r="G787" s="60">
        <v>2030</v>
      </c>
      <c r="H787" s="60">
        <v>9077.6075020000007</v>
      </c>
      <c r="I787" s="60">
        <v>1566969.1982799999</v>
      </c>
      <c r="J787" s="60">
        <v>33446.773472650799</v>
      </c>
      <c r="K787" s="60">
        <v>12836.4715804527</v>
      </c>
      <c r="L787" s="60">
        <v>10709</v>
      </c>
    </row>
    <row r="788" spans="1:12">
      <c r="A788" s="61" t="str">
        <f t="shared" si="12"/>
        <v>B2 biodiversityLithuania2005</v>
      </c>
      <c r="B788" s="60">
        <v>8</v>
      </c>
      <c r="C788" s="60" t="s">
        <v>139</v>
      </c>
      <c r="D788" s="60" t="s">
        <v>101</v>
      </c>
      <c r="E788" s="60" t="s">
        <v>102</v>
      </c>
      <c r="F788" s="60" t="s">
        <v>81</v>
      </c>
      <c r="G788" s="60">
        <v>2005</v>
      </c>
      <c r="H788" s="60">
        <v>1747.1307260000001</v>
      </c>
      <c r="I788" s="60">
        <v>337962.69510499999</v>
      </c>
      <c r="J788" s="60">
        <v>10331.1880675335</v>
      </c>
      <c r="K788" s="60">
        <v>5099.1064534117604</v>
      </c>
      <c r="L788" s="60">
        <v>2121</v>
      </c>
    </row>
    <row r="789" spans="1:12">
      <c r="A789" s="61" t="str">
        <f t="shared" si="12"/>
        <v>B2 biodiversityLithuania2010</v>
      </c>
      <c r="B789" s="60">
        <v>8</v>
      </c>
      <c r="C789" s="60" t="s">
        <v>139</v>
      </c>
      <c r="D789" s="60" t="s">
        <v>101</v>
      </c>
      <c r="E789" s="60" t="s">
        <v>102</v>
      </c>
      <c r="F789" s="60" t="s">
        <v>81</v>
      </c>
      <c r="G789" s="60">
        <v>2010</v>
      </c>
      <c r="H789" s="60">
        <v>1787.130709</v>
      </c>
      <c r="I789" s="60">
        <v>366816.263286</v>
      </c>
      <c r="J789" s="60">
        <v>10493.850478648401</v>
      </c>
      <c r="K789" s="60">
        <v>4723.1368623529397</v>
      </c>
      <c r="L789" s="60">
        <v>2165</v>
      </c>
    </row>
    <row r="790" spans="1:12">
      <c r="A790" s="61" t="str">
        <f t="shared" si="12"/>
        <v>B2 biodiversityLithuania2015</v>
      </c>
      <c r="B790" s="60">
        <v>8</v>
      </c>
      <c r="C790" s="60" t="s">
        <v>139</v>
      </c>
      <c r="D790" s="60" t="s">
        <v>101</v>
      </c>
      <c r="E790" s="60" t="s">
        <v>102</v>
      </c>
      <c r="F790" s="60" t="s">
        <v>81</v>
      </c>
      <c r="G790" s="60">
        <v>2015</v>
      </c>
      <c r="H790" s="60">
        <v>1827.1306999999999</v>
      </c>
      <c r="I790" s="60">
        <v>387853.97938099998</v>
      </c>
      <c r="J790" s="60">
        <v>11026.2871066507</v>
      </c>
      <c r="K790" s="60">
        <v>6818.7441416470601</v>
      </c>
      <c r="L790" s="60">
        <v>2209</v>
      </c>
    </row>
    <row r="791" spans="1:12">
      <c r="A791" s="61" t="str">
        <f t="shared" si="12"/>
        <v>B2 biodiversityLithuania2020</v>
      </c>
      <c r="B791" s="60">
        <v>8</v>
      </c>
      <c r="C791" s="60" t="s">
        <v>139</v>
      </c>
      <c r="D791" s="60" t="s">
        <v>101</v>
      </c>
      <c r="E791" s="60" t="s">
        <v>102</v>
      </c>
      <c r="F791" s="60" t="s">
        <v>81</v>
      </c>
      <c r="G791" s="60">
        <v>2020</v>
      </c>
      <c r="H791" s="60">
        <v>1867.1307200000001</v>
      </c>
      <c r="I791" s="60">
        <v>409673.24366899999</v>
      </c>
      <c r="J791" s="60">
        <v>11991.956742963701</v>
      </c>
      <c r="K791" s="60">
        <v>7628.1041703529399</v>
      </c>
      <c r="L791" s="60">
        <v>2253</v>
      </c>
    </row>
    <row r="792" spans="1:12">
      <c r="A792" s="61" t="str">
        <f t="shared" si="12"/>
        <v>B2 biodiversityLithuania2025</v>
      </c>
      <c r="B792" s="60">
        <v>8</v>
      </c>
      <c r="C792" s="60" t="s">
        <v>139</v>
      </c>
      <c r="D792" s="60" t="s">
        <v>101</v>
      </c>
      <c r="E792" s="60" t="s">
        <v>102</v>
      </c>
      <c r="F792" s="60" t="s">
        <v>81</v>
      </c>
      <c r="G792" s="60">
        <v>2025</v>
      </c>
      <c r="H792" s="60">
        <v>1907.1306070000001</v>
      </c>
      <c r="I792" s="60">
        <v>428095.36601</v>
      </c>
      <c r="J792" s="60">
        <v>12520.2096369953</v>
      </c>
      <c r="K792" s="60">
        <v>8835.7852896470504</v>
      </c>
      <c r="L792" s="60">
        <v>2297</v>
      </c>
    </row>
    <row r="793" spans="1:12">
      <c r="A793" s="61" t="str">
        <f t="shared" si="12"/>
        <v>B2 biodiversityLithuania2030</v>
      </c>
      <c r="B793" s="60">
        <v>8</v>
      </c>
      <c r="C793" s="60" t="s">
        <v>139</v>
      </c>
      <c r="D793" s="60" t="s">
        <v>101</v>
      </c>
      <c r="E793" s="60" t="s">
        <v>102</v>
      </c>
      <c r="F793" s="60" t="s">
        <v>81</v>
      </c>
      <c r="G793" s="60">
        <v>2030</v>
      </c>
      <c r="H793" s="60">
        <v>1947.130758</v>
      </c>
      <c r="I793" s="60">
        <v>444075.43826600001</v>
      </c>
      <c r="J793" s="60">
        <v>12893.140392585199</v>
      </c>
      <c r="K793" s="60">
        <v>9697.1262879999995</v>
      </c>
      <c r="L793" s="60">
        <v>2341</v>
      </c>
    </row>
    <row r="794" spans="1:12">
      <c r="A794" s="61" t="str">
        <f t="shared" si="12"/>
        <v>B2 biodiversityLuxembourg2005</v>
      </c>
      <c r="B794" s="60">
        <v>8</v>
      </c>
      <c r="C794" s="60" t="s">
        <v>139</v>
      </c>
      <c r="D794" s="60" t="s">
        <v>103</v>
      </c>
      <c r="E794" s="60" t="s">
        <v>104</v>
      </c>
      <c r="F794" s="60" t="s">
        <v>61</v>
      </c>
      <c r="G794" s="60">
        <v>2005</v>
      </c>
      <c r="H794" s="60">
        <v>81.865395000000007</v>
      </c>
      <c r="I794" s="60">
        <v>35186.812751999998</v>
      </c>
      <c r="J794" s="60">
        <v>869.33863739878905</v>
      </c>
      <c r="K794" s="60">
        <v>323.96990623494003</v>
      </c>
      <c r="L794" s="60">
        <v>86.75</v>
      </c>
    </row>
    <row r="795" spans="1:12">
      <c r="A795" s="61" t="str">
        <f t="shared" si="12"/>
        <v>B2 biodiversityLuxembourg2010</v>
      </c>
      <c r="B795" s="60">
        <v>8</v>
      </c>
      <c r="C795" s="60" t="s">
        <v>139</v>
      </c>
      <c r="D795" s="60" t="s">
        <v>103</v>
      </c>
      <c r="E795" s="60" t="s">
        <v>104</v>
      </c>
      <c r="F795" s="60" t="s">
        <v>61</v>
      </c>
      <c r="G795" s="60">
        <v>2010</v>
      </c>
      <c r="H795" s="60">
        <v>81.865392999999997</v>
      </c>
      <c r="I795" s="60">
        <v>38245.733711000001</v>
      </c>
      <c r="J795" s="60">
        <v>856.57271086827302</v>
      </c>
      <c r="K795" s="60">
        <v>244.78849045454501</v>
      </c>
      <c r="L795" s="60">
        <v>86.75</v>
      </c>
    </row>
    <row r="796" spans="1:12">
      <c r="A796" s="61" t="str">
        <f t="shared" si="12"/>
        <v>B2 biodiversityLuxembourg2015</v>
      </c>
      <c r="B796" s="60">
        <v>8</v>
      </c>
      <c r="C796" s="60" t="s">
        <v>139</v>
      </c>
      <c r="D796" s="60" t="s">
        <v>103</v>
      </c>
      <c r="E796" s="60" t="s">
        <v>104</v>
      </c>
      <c r="F796" s="60" t="s">
        <v>61</v>
      </c>
      <c r="G796" s="60">
        <v>2015</v>
      </c>
      <c r="H796" s="60">
        <v>81.865384000000006</v>
      </c>
      <c r="I796" s="60">
        <v>41118.967453999998</v>
      </c>
      <c r="J796" s="60">
        <v>862.56436097677204</v>
      </c>
      <c r="K796" s="60">
        <v>287.917625766703</v>
      </c>
      <c r="L796" s="60">
        <v>86.75</v>
      </c>
    </row>
    <row r="797" spans="1:12">
      <c r="A797" s="61" t="str">
        <f t="shared" si="12"/>
        <v>B2 biodiversityLuxembourg2020</v>
      </c>
      <c r="B797" s="60">
        <v>8</v>
      </c>
      <c r="C797" s="60" t="s">
        <v>139</v>
      </c>
      <c r="D797" s="60" t="s">
        <v>103</v>
      </c>
      <c r="E797" s="60" t="s">
        <v>104</v>
      </c>
      <c r="F797" s="60" t="s">
        <v>61</v>
      </c>
      <c r="G797" s="60">
        <v>2020</v>
      </c>
      <c r="H797" s="60">
        <v>81.865390000000005</v>
      </c>
      <c r="I797" s="60">
        <v>44022.119766000003</v>
      </c>
      <c r="J797" s="60">
        <v>887.58382630766198</v>
      </c>
      <c r="K797" s="60">
        <v>306.95333729737098</v>
      </c>
      <c r="L797" s="60">
        <v>86.75</v>
      </c>
    </row>
    <row r="798" spans="1:12">
      <c r="A798" s="61" t="str">
        <f t="shared" si="12"/>
        <v>B2 biodiversityLuxembourg2025</v>
      </c>
      <c r="B798" s="60">
        <v>8</v>
      </c>
      <c r="C798" s="60" t="s">
        <v>139</v>
      </c>
      <c r="D798" s="60" t="s">
        <v>103</v>
      </c>
      <c r="E798" s="60" t="s">
        <v>104</v>
      </c>
      <c r="F798" s="60" t="s">
        <v>61</v>
      </c>
      <c r="G798" s="60">
        <v>2025</v>
      </c>
      <c r="H798" s="60">
        <v>81.865392999999997</v>
      </c>
      <c r="I798" s="60">
        <v>46658.906783999999</v>
      </c>
      <c r="J798" s="60">
        <v>846.82946329907202</v>
      </c>
      <c r="K798" s="60">
        <v>319.47205097207001</v>
      </c>
      <c r="L798" s="60">
        <v>86.75</v>
      </c>
    </row>
    <row r="799" spans="1:12">
      <c r="A799" s="61" t="str">
        <f t="shared" si="12"/>
        <v>B2 biodiversityLuxembourg2030</v>
      </c>
      <c r="B799" s="60">
        <v>8</v>
      </c>
      <c r="C799" s="60" t="s">
        <v>139</v>
      </c>
      <c r="D799" s="60" t="s">
        <v>103</v>
      </c>
      <c r="E799" s="60" t="s">
        <v>104</v>
      </c>
      <c r="F799" s="60" t="s">
        <v>61</v>
      </c>
      <c r="G799" s="60">
        <v>2030</v>
      </c>
      <c r="H799" s="60">
        <v>81.865408000000002</v>
      </c>
      <c r="I799" s="60">
        <v>48978.722916999999</v>
      </c>
      <c r="J799" s="60">
        <v>784.00494288619302</v>
      </c>
      <c r="K799" s="60">
        <v>320.04167619934299</v>
      </c>
      <c r="L799" s="60">
        <v>86.75</v>
      </c>
    </row>
    <row r="800" spans="1:12">
      <c r="A800" s="61" t="str">
        <f t="shared" si="12"/>
        <v>B2 biodiversityLatvia2005</v>
      </c>
      <c r="B800" s="60">
        <v>8</v>
      </c>
      <c r="C800" s="60" t="s">
        <v>139</v>
      </c>
      <c r="D800" s="60" t="s">
        <v>105</v>
      </c>
      <c r="E800" s="60" t="s">
        <v>106</v>
      </c>
      <c r="F800" s="60" t="s">
        <v>81</v>
      </c>
      <c r="G800" s="60">
        <v>2005</v>
      </c>
      <c r="H800" s="60">
        <v>2933.702511</v>
      </c>
      <c r="I800" s="60">
        <v>602119.86816399998</v>
      </c>
      <c r="J800" s="60">
        <v>0</v>
      </c>
      <c r="K800" s="60">
        <v>0</v>
      </c>
      <c r="L800" s="60">
        <v>3297</v>
      </c>
    </row>
    <row r="801" spans="1:12">
      <c r="A801" s="61" t="str">
        <f t="shared" si="12"/>
        <v>B2 biodiversityLatvia2010</v>
      </c>
      <c r="B801" s="60">
        <v>8</v>
      </c>
      <c r="C801" s="60" t="s">
        <v>139</v>
      </c>
      <c r="D801" s="60" t="s">
        <v>105</v>
      </c>
      <c r="E801" s="60" t="s">
        <v>106</v>
      </c>
      <c r="F801" s="60" t="s">
        <v>81</v>
      </c>
      <c r="G801" s="60">
        <v>2010</v>
      </c>
      <c r="H801" s="60">
        <v>2983.102241</v>
      </c>
      <c r="I801" s="60">
        <v>667974.68945399998</v>
      </c>
      <c r="J801" s="60">
        <v>23829.888818430201</v>
      </c>
      <c r="K801" s="60">
        <v>10658.924076400001</v>
      </c>
      <c r="L801" s="60">
        <v>3354</v>
      </c>
    </row>
    <row r="802" spans="1:12">
      <c r="A802" s="61" t="str">
        <f t="shared" si="12"/>
        <v>B2 biodiversityLatvia2015</v>
      </c>
      <c r="B802" s="60">
        <v>8</v>
      </c>
      <c r="C802" s="60" t="s">
        <v>139</v>
      </c>
      <c r="D802" s="60" t="s">
        <v>105</v>
      </c>
      <c r="E802" s="60" t="s">
        <v>106</v>
      </c>
      <c r="F802" s="60" t="s">
        <v>81</v>
      </c>
      <c r="G802" s="60">
        <v>2015</v>
      </c>
      <c r="H802" s="60">
        <v>3032.502238</v>
      </c>
      <c r="I802" s="60">
        <v>733812.92089900002</v>
      </c>
      <c r="J802" s="60">
        <v>24684.330064183901</v>
      </c>
      <c r="K802" s="60">
        <v>11516.6831889778</v>
      </c>
      <c r="L802" s="60">
        <v>3411</v>
      </c>
    </row>
    <row r="803" spans="1:12">
      <c r="A803" s="61" t="str">
        <f t="shared" si="12"/>
        <v>B2 biodiversityLatvia2020</v>
      </c>
      <c r="B803" s="60">
        <v>8</v>
      </c>
      <c r="C803" s="60" t="s">
        <v>139</v>
      </c>
      <c r="D803" s="60" t="s">
        <v>105</v>
      </c>
      <c r="E803" s="60" t="s">
        <v>106</v>
      </c>
      <c r="F803" s="60" t="s">
        <v>81</v>
      </c>
      <c r="G803" s="60">
        <v>2020</v>
      </c>
      <c r="H803" s="60">
        <v>3081.9019960000001</v>
      </c>
      <c r="I803" s="60">
        <v>800543.02148600004</v>
      </c>
      <c r="J803" s="60">
        <v>26513.882998610901</v>
      </c>
      <c r="K803" s="60">
        <v>13167.8616462667</v>
      </c>
      <c r="L803" s="60">
        <v>3468</v>
      </c>
    </row>
    <row r="804" spans="1:12">
      <c r="A804" s="61" t="str">
        <f t="shared" si="12"/>
        <v>B2 biodiversityLatvia2025</v>
      </c>
      <c r="B804" s="60">
        <v>8</v>
      </c>
      <c r="C804" s="60" t="s">
        <v>139</v>
      </c>
      <c r="D804" s="60" t="s">
        <v>105</v>
      </c>
      <c r="E804" s="60" t="s">
        <v>106</v>
      </c>
      <c r="F804" s="60" t="s">
        <v>81</v>
      </c>
      <c r="G804" s="60">
        <v>2025</v>
      </c>
      <c r="H804" s="60">
        <v>3131.3020120000001</v>
      </c>
      <c r="I804" s="60">
        <v>863196.64746100002</v>
      </c>
      <c r="J804" s="60">
        <v>27348.6441984423</v>
      </c>
      <c r="K804" s="60">
        <v>14817.9185682222</v>
      </c>
      <c r="L804" s="60">
        <v>3525</v>
      </c>
    </row>
    <row r="805" spans="1:12">
      <c r="A805" s="61" t="str">
        <f t="shared" si="12"/>
        <v>B2 biodiversityLatvia2030</v>
      </c>
      <c r="B805" s="60">
        <v>8</v>
      </c>
      <c r="C805" s="60" t="s">
        <v>139</v>
      </c>
      <c r="D805" s="60" t="s">
        <v>105</v>
      </c>
      <c r="E805" s="60" t="s">
        <v>106</v>
      </c>
      <c r="F805" s="60" t="s">
        <v>81</v>
      </c>
      <c r="G805" s="60">
        <v>2030</v>
      </c>
      <c r="H805" s="60">
        <v>3180.7023770000001</v>
      </c>
      <c r="I805" s="60">
        <v>903769.77636799996</v>
      </c>
      <c r="J805" s="60">
        <v>27270.815588498801</v>
      </c>
      <c r="K805" s="60">
        <v>19156.190193644401</v>
      </c>
      <c r="L805" s="60">
        <v>3582</v>
      </c>
    </row>
    <row r="806" spans="1:12">
      <c r="A806" s="61" t="str">
        <f t="shared" si="12"/>
        <v>B2 biodiversityRepublic of Moldova2005</v>
      </c>
      <c r="B806" s="60">
        <v>8</v>
      </c>
      <c r="C806" s="60" t="s">
        <v>139</v>
      </c>
      <c r="D806" s="60" t="s">
        <v>107</v>
      </c>
      <c r="E806" s="60" t="s">
        <v>108</v>
      </c>
      <c r="F806" s="60" t="s">
        <v>70</v>
      </c>
      <c r="G806" s="60">
        <v>2005</v>
      </c>
      <c r="H806" s="60">
        <v>205.55297899999999</v>
      </c>
      <c r="I806" s="60">
        <v>29450.59375</v>
      </c>
      <c r="J806" s="60">
        <v>982.98847101596903</v>
      </c>
      <c r="K806" s="60">
        <v>197.52520849315101</v>
      </c>
      <c r="L806" s="60">
        <v>329</v>
      </c>
    </row>
    <row r="807" spans="1:12">
      <c r="A807" s="61" t="str">
        <f t="shared" si="12"/>
        <v>B2 biodiversityRepublic of Moldova2010</v>
      </c>
      <c r="B807" s="60">
        <v>8</v>
      </c>
      <c r="C807" s="60" t="s">
        <v>139</v>
      </c>
      <c r="D807" s="60" t="s">
        <v>107</v>
      </c>
      <c r="E807" s="60" t="s">
        <v>108</v>
      </c>
      <c r="F807" s="60" t="s">
        <v>70</v>
      </c>
      <c r="G807" s="60">
        <v>2010</v>
      </c>
      <c r="H807" s="60">
        <v>208.80296300000001</v>
      </c>
      <c r="I807" s="60">
        <v>31611.658202999999</v>
      </c>
      <c r="J807" s="60">
        <v>989.97877159909604</v>
      </c>
      <c r="K807" s="60">
        <v>557.765862465753</v>
      </c>
      <c r="L807" s="60">
        <v>332</v>
      </c>
    </row>
    <row r="808" spans="1:12">
      <c r="A808" s="61" t="str">
        <f t="shared" si="12"/>
        <v>B2 biodiversityRepublic of Moldova2015</v>
      </c>
      <c r="B808" s="60">
        <v>8</v>
      </c>
      <c r="C808" s="60" t="s">
        <v>139</v>
      </c>
      <c r="D808" s="60" t="s">
        <v>107</v>
      </c>
      <c r="E808" s="60" t="s">
        <v>108</v>
      </c>
      <c r="F808" s="60" t="s">
        <v>70</v>
      </c>
      <c r="G808" s="60">
        <v>2015</v>
      </c>
      <c r="H808" s="60">
        <v>212.05308500000001</v>
      </c>
      <c r="I808" s="60">
        <v>34254.648437999997</v>
      </c>
      <c r="J808" s="60">
        <v>1037.8719601668499</v>
      </c>
      <c r="K808" s="60">
        <v>509.27398246575302</v>
      </c>
      <c r="L808" s="60">
        <v>335</v>
      </c>
    </row>
    <row r="809" spans="1:12">
      <c r="A809" s="61" t="str">
        <f t="shared" si="12"/>
        <v>B2 biodiversityRepublic of Moldova2020</v>
      </c>
      <c r="B809" s="60">
        <v>8</v>
      </c>
      <c r="C809" s="60" t="s">
        <v>139</v>
      </c>
      <c r="D809" s="60" t="s">
        <v>107</v>
      </c>
      <c r="E809" s="60" t="s">
        <v>108</v>
      </c>
      <c r="F809" s="60" t="s">
        <v>70</v>
      </c>
      <c r="G809" s="60">
        <v>2020</v>
      </c>
      <c r="H809" s="60">
        <v>215.303009</v>
      </c>
      <c r="I809" s="60">
        <v>37567.734375</v>
      </c>
      <c r="J809" s="60">
        <v>1122.0791158038701</v>
      </c>
      <c r="K809" s="60">
        <v>459.46192904109603</v>
      </c>
      <c r="L809" s="60">
        <v>338</v>
      </c>
    </row>
    <row r="810" spans="1:12">
      <c r="A810" s="61" t="str">
        <f t="shared" si="12"/>
        <v>B2 biodiversityRepublic of Moldova2025</v>
      </c>
      <c r="B810" s="60">
        <v>8</v>
      </c>
      <c r="C810" s="60" t="s">
        <v>139</v>
      </c>
      <c r="D810" s="60" t="s">
        <v>107</v>
      </c>
      <c r="E810" s="60" t="s">
        <v>108</v>
      </c>
      <c r="F810" s="60" t="s">
        <v>70</v>
      </c>
      <c r="G810" s="60">
        <v>2025</v>
      </c>
      <c r="H810" s="60">
        <v>218.553009</v>
      </c>
      <c r="I810" s="60">
        <v>41404.6875</v>
      </c>
      <c r="J810" s="60">
        <v>1209.63047660796</v>
      </c>
      <c r="K810" s="60">
        <v>442.23978136986301</v>
      </c>
      <c r="L810" s="60">
        <v>341</v>
      </c>
    </row>
    <row r="811" spans="1:12">
      <c r="A811" s="61" t="str">
        <f t="shared" si="12"/>
        <v>B2 biodiversityRepublic of Moldova2030</v>
      </c>
      <c r="B811" s="60">
        <v>8</v>
      </c>
      <c r="C811" s="60" t="s">
        <v>139</v>
      </c>
      <c r="D811" s="60" t="s">
        <v>107</v>
      </c>
      <c r="E811" s="60" t="s">
        <v>108</v>
      </c>
      <c r="F811" s="60" t="s">
        <v>70</v>
      </c>
      <c r="G811" s="60">
        <v>2030</v>
      </c>
      <c r="H811" s="60">
        <v>221.80291700000001</v>
      </c>
      <c r="I811" s="60">
        <v>45137.328125</v>
      </c>
      <c r="J811" s="60">
        <v>1189.27786459804</v>
      </c>
      <c r="K811" s="60">
        <v>442.749775890411</v>
      </c>
      <c r="L811" s="60">
        <v>344</v>
      </c>
    </row>
    <row r="812" spans="1:12">
      <c r="A812" s="61" t="str">
        <f t="shared" si="12"/>
        <v>B2 biodiversityMontenegro2010</v>
      </c>
      <c r="B812" s="60">
        <v>8</v>
      </c>
      <c r="C812" s="60" t="s">
        <v>139</v>
      </c>
      <c r="D812" s="60" t="s">
        <v>109</v>
      </c>
      <c r="E812" s="60" t="s">
        <v>110</v>
      </c>
      <c r="F812" s="60" t="s">
        <v>58</v>
      </c>
      <c r="G812" s="60">
        <v>2010</v>
      </c>
      <c r="H812" s="60">
        <v>366.70190500000001</v>
      </c>
      <c r="I812" s="60">
        <v>65861.251952999999</v>
      </c>
      <c r="J812" s="60">
        <v>0</v>
      </c>
      <c r="K812" s="60">
        <v>0</v>
      </c>
      <c r="L812" s="60">
        <v>467</v>
      </c>
    </row>
    <row r="813" spans="1:12">
      <c r="A813" s="61" t="str">
        <f t="shared" si="12"/>
        <v>B2 biodiversityMontenegro2015</v>
      </c>
      <c r="B813" s="60">
        <v>8</v>
      </c>
      <c r="C813" s="60" t="s">
        <v>139</v>
      </c>
      <c r="D813" s="60" t="s">
        <v>109</v>
      </c>
      <c r="E813" s="60" t="s">
        <v>110</v>
      </c>
      <c r="F813" s="60" t="s">
        <v>58</v>
      </c>
      <c r="G813" s="60">
        <v>2015</v>
      </c>
      <c r="H813" s="60">
        <v>366.70190500000001</v>
      </c>
      <c r="I813" s="60">
        <v>68440.962891000003</v>
      </c>
      <c r="J813" s="60">
        <v>1178.94541505303</v>
      </c>
      <c r="K813" s="60">
        <v>663.00309751810198</v>
      </c>
      <c r="L813" s="60">
        <v>467</v>
      </c>
    </row>
    <row r="814" spans="1:12">
      <c r="A814" s="61" t="str">
        <f t="shared" si="12"/>
        <v>B2 biodiversityMontenegro2020</v>
      </c>
      <c r="B814" s="60">
        <v>8</v>
      </c>
      <c r="C814" s="60" t="s">
        <v>139</v>
      </c>
      <c r="D814" s="60" t="s">
        <v>109</v>
      </c>
      <c r="E814" s="60" t="s">
        <v>110</v>
      </c>
      <c r="F814" s="60" t="s">
        <v>58</v>
      </c>
      <c r="G814" s="60">
        <v>2020</v>
      </c>
      <c r="H814" s="60">
        <v>366.70188899999999</v>
      </c>
      <c r="I814" s="60">
        <v>71524.158202999999</v>
      </c>
      <c r="J814" s="60">
        <v>1308.8880607795099</v>
      </c>
      <c r="K814" s="60">
        <v>692.24899018976305</v>
      </c>
      <c r="L814" s="60">
        <v>467</v>
      </c>
    </row>
    <row r="815" spans="1:12">
      <c r="A815" s="61" t="str">
        <f t="shared" si="12"/>
        <v>B2 biodiversityMontenegro2025</v>
      </c>
      <c r="B815" s="60">
        <v>8</v>
      </c>
      <c r="C815" s="60" t="s">
        <v>139</v>
      </c>
      <c r="D815" s="60" t="s">
        <v>109</v>
      </c>
      <c r="E815" s="60" t="s">
        <v>110</v>
      </c>
      <c r="F815" s="60" t="s">
        <v>58</v>
      </c>
      <c r="G815" s="60">
        <v>2025</v>
      </c>
      <c r="H815" s="60">
        <v>366.70185800000002</v>
      </c>
      <c r="I815" s="60">
        <v>75050.941405999998</v>
      </c>
      <c r="J815" s="60">
        <v>1417.2145741445199</v>
      </c>
      <c r="K815" s="60">
        <v>711.85792262172299</v>
      </c>
      <c r="L815" s="60">
        <v>467</v>
      </c>
    </row>
    <row r="816" spans="1:12">
      <c r="A816" s="61" t="str">
        <f t="shared" si="12"/>
        <v>B2 biodiversityMontenegro2030</v>
      </c>
      <c r="B816" s="60">
        <v>8</v>
      </c>
      <c r="C816" s="60" t="s">
        <v>139</v>
      </c>
      <c r="D816" s="60" t="s">
        <v>109</v>
      </c>
      <c r="E816" s="60" t="s">
        <v>110</v>
      </c>
      <c r="F816" s="60" t="s">
        <v>58</v>
      </c>
      <c r="G816" s="60">
        <v>2030</v>
      </c>
      <c r="H816" s="60">
        <v>366.70190500000001</v>
      </c>
      <c r="I816" s="60">
        <v>78979.699219000002</v>
      </c>
      <c r="J816" s="60">
        <v>1498.9999257951199</v>
      </c>
      <c r="K816" s="60">
        <v>713.24838683146095</v>
      </c>
      <c r="L816" s="60">
        <v>467</v>
      </c>
    </row>
    <row r="817" spans="1:12">
      <c r="A817" s="61" t="str">
        <f t="shared" si="12"/>
        <v>B2 biodiversityThe former Yugoslav Republic of Macedonia2010</v>
      </c>
      <c r="B817" s="60">
        <v>8</v>
      </c>
      <c r="C817" s="60" t="s">
        <v>139</v>
      </c>
      <c r="D817" s="60" t="s">
        <v>111</v>
      </c>
      <c r="E817" s="60" t="s">
        <v>112</v>
      </c>
      <c r="F817" s="60" t="s">
        <v>58</v>
      </c>
      <c r="G817" s="60">
        <v>2010</v>
      </c>
      <c r="H817" s="60">
        <v>763.80091900000002</v>
      </c>
      <c r="I817" s="60">
        <v>63513.077147999997</v>
      </c>
      <c r="J817" s="60">
        <v>0</v>
      </c>
      <c r="K817" s="60">
        <v>0</v>
      </c>
      <c r="L817" s="60">
        <v>998</v>
      </c>
    </row>
    <row r="818" spans="1:12">
      <c r="A818" s="61" t="str">
        <f t="shared" si="12"/>
        <v>B2 biodiversityThe former Yugoslav Republic of Macedonia2015</v>
      </c>
      <c r="B818" s="60">
        <v>8</v>
      </c>
      <c r="C818" s="60" t="s">
        <v>139</v>
      </c>
      <c r="D818" s="60" t="s">
        <v>111</v>
      </c>
      <c r="E818" s="60" t="s">
        <v>112</v>
      </c>
      <c r="F818" s="60" t="s">
        <v>58</v>
      </c>
      <c r="G818" s="60">
        <v>2015</v>
      </c>
      <c r="H818" s="60">
        <v>763.80098699999996</v>
      </c>
      <c r="I818" s="60">
        <v>65455.257812999997</v>
      </c>
      <c r="J818" s="60">
        <v>1801.2221442074399</v>
      </c>
      <c r="K818" s="60">
        <v>1412.7862557902599</v>
      </c>
      <c r="L818" s="60">
        <v>1021</v>
      </c>
    </row>
    <row r="819" spans="1:12">
      <c r="A819" s="61" t="str">
        <f t="shared" si="12"/>
        <v>B2 biodiversityThe former Yugoslav Republic of Macedonia2020</v>
      </c>
      <c r="B819" s="60">
        <v>8</v>
      </c>
      <c r="C819" s="60" t="s">
        <v>139</v>
      </c>
      <c r="D819" s="60" t="s">
        <v>111</v>
      </c>
      <c r="E819" s="60" t="s">
        <v>112</v>
      </c>
      <c r="F819" s="60" t="s">
        <v>58</v>
      </c>
      <c r="G819" s="60">
        <v>2020</v>
      </c>
      <c r="H819" s="60">
        <v>763.80097999999998</v>
      </c>
      <c r="I819" s="60">
        <v>65205.983398999997</v>
      </c>
      <c r="J819" s="60">
        <v>1412.78739678239</v>
      </c>
      <c r="K819" s="60">
        <v>1462.6419382771501</v>
      </c>
      <c r="L819" s="60">
        <v>1044</v>
      </c>
    </row>
    <row r="820" spans="1:12">
      <c r="A820" s="61" t="str">
        <f t="shared" si="12"/>
        <v>B2 biodiversityThe former Yugoslav Republic of Macedonia2025</v>
      </c>
      <c r="B820" s="60">
        <v>8</v>
      </c>
      <c r="C820" s="60" t="s">
        <v>139</v>
      </c>
      <c r="D820" s="60" t="s">
        <v>111</v>
      </c>
      <c r="E820" s="60" t="s">
        <v>112</v>
      </c>
      <c r="F820" s="60" t="s">
        <v>58</v>
      </c>
      <c r="G820" s="60">
        <v>2025</v>
      </c>
      <c r="H820" s="60">
        <v>763.80097999999998</v>
      </c>
      <c r="I820" s="60">
        <v>65038.847656999998</v>
      </c>
      <c r="J820" s="60">
        <v>1462.64206151196</v>
      </c>
      <c r="K820" s="60">
        <v>1496.0695519026201</v>
      </c>
      <c r="L820" s="60">
        <v>1067</v>
      </c>
    </row>
    <row r="821" spans="1:12">
      <c r="A821" s="61" t="str">
        <f t="shared" si="12"/>
        <v>B2 biodiversityThe former Yugoslav Republic of Macedonia2030</v>
      </c>
      <c r="B821" s="60">
        <v>8</v>
      </c>
      <c r="C821" s="60" t="s">
        <v>139</v>
      </c>
      <c r="D821" s="60" t="s">
        <v>111</v>
      </c>
      <c r="E821" s="60" t="s">
        <v>112</v>
      </c>
      <c r="F821" s="60" t="s">
        <v>58</v>
      </c>
      <c r="G821" s="60">
        <v>2030</v>
      </c>
      <c r="H821" s="60">
        <v>763.80097999999998</v>
      </c>
      <c r="I821" s="60">
        <v>65026.997069999998</v>
      </c>
      <c r="J821" s="60">
        <v>1496.0700406091501</v>
      </c>
      <c r="K821" s="60">
        <v>1498.43996085393</v>
      </c>
      <c r="L821" s="60">
        <v>1090</v>
      </c>
    </row>
    <row r="822" spans="1:12">
      <c r="A822" s="61" t="str">
        <f t="shared" si="12"/>
        <v>B2 biodiversityNetherlands2005</v>
      </c>
      <c r="B822" s="60">
        <v>8</v>
      </c>
      <c r="C822" s="60" t="s">
        <v>139</v>
      </c>
      <c r="D822" s="60" t="s">
        <v>113</v>
      </c>
      <c r="E822" s="60" t="s">
        <v>114</v>
      </c>
      <c r="F822" s="60" t="s">
        <v>61</v>
      </c>
      <c r="G822" s="60">
        <v>2005</v>
      </c>
      <c r="H822" s="60">
        <v>280.41241100000002</v>
      </c>
      <c r="I822" s="60">
        <v>56921.174377000003</v>
      </c>
      <c r="J822" s="60">
        <v>0</v>
      </c>
      <c r="K822" s="60">
        <v>0</v>
      </c>
      <c r="L822" s="60">
        <v>365</v>
      </c>
    </row>
    <row r="823" spans="1:12">
      <c r="A823" s="61" t="str">
        <f t="shared" si="12"/>
        <v>B2 biodiversityNetherlands2010</v>
      </c>
      <c r="B823" s="60">
        <v>8</v>
      </c>
      <c r="C823" s="60" t="s">
        <v>139</v>
      </c>
      <c r="D823" s="60" t="s">
        <v>113</v>
      </c>
      <c r="E823" s="60" t="s">
        <v>114</v>
      </c>
      <c r="F823" s="60" t="s">
        <v>61</v>
      </c>
      <c r="G823" s="60">
        <v>2010</v>
      </c>
      <c r="H823" s="60">
        <v>280.41237599999999</v>
      </c>
      <c r="I823" s="60">
        <v>61847.969781</v>
      </c>
      <c r="J823" s="60">
        <v>2270.5592321720801</v>
      </c>
      <c r="K823" s="60">
        <v>1285.2001786957801</v>
      </c>
      <c r="L823" s="60">
        <v>365</v>
      </c>
    </row>
    <row r="824" spans="1:12">
      <c r="A824" s="61" t="str">
        <f t="shared" si="12"/>
        <v>B2 biodiversityNetherlands2015</v>
      </c>
      <c r="B824" s="60">
        <v>8</v>
      </c>
      <c r="C824" s="60" t="s">
        <v>139</v>
      </c>
      <c r="D824" s="60" t="s">
        <v>113</v>
      </c>
      <c r="E824" s="60" t="s">
        <v>114</v>
      </c>
      <c r="F824" s="60" t="s">
        <v>61</v>
      </c>
      <c r="G824" s="60">
        <v>2015</v>
      </c>
      <c r="H824" s="60">
        <v>280.412375</v>
      </c>
      <c r="I824" s="60">
        <v>67471.110845999996</v>
      </c>
      <c r="J824" s="60">
        <v>2363.8040478008502</v>
      </c>
      <c r="K824" s="60">
        <v>1239.17584029518</v>
      </c>
      <c r="L824" s="60">
        <v>365</v>
      </c>
    </row>
    <row r="825" spans="1:12">
      <c r="A825" s="61" t="str">
        <f t="shared" si="12"/>
        <v>B2 biodiversityNetherlands2020</v>
      </c>
      <c r="B825" s="60">
        <v>8</v>
      </c>
      <c r="C825" s="60" t="s">
        <v>139</v>
      </c>
      <c r="D825" s="60" t="s">
        <v>113</v>
      </c>
      <c r="E825" s="60" t="s">
        <v>114</v>
      </c>
      <c r="F825" s="60" t="s">
        <v>61</v>
      </c>
      <c r="G825" s="60">
        <v>2020</v>
      </c>
      <c r="H825" s="60">
        <v>280.412417</v>
      </c>
      <c r="I825" s="60">
        <v>73997.914432999998</v>
      </c>
      <c r="J825" s="60">
        <v>2488.0119338689301</v>
      </c>
      <c r="K825" s="60">
        <v>1182.65123516265</v>
      </c>
      <c r="L825" s="60">
        <v>365</v>
      </c>
    </row>
    <row r="826" spans="1:12">
      <c r="A826" s="61" t="str">
        <f t="shared" si="12"/>
        <v>B2 biodiversityNetherlands2025</v>
      </c>
      <c r="B826" s="60">
        <v>8</v>
      </c>
      <c r="C826" s="60" t="s">
        <v>139</v>
      </c>
      <c r="D826" s="60" t="s">
        <v>113</v>
      </c>
      <c r="E826" s="60" t="s">
        <v>114</v>
      </c>
      <c r="F826" s="60" t="s">
        <v>61</v>
      </c>
      <c r="G826" s="60">
        <v>2025</v>
      </c>
      <c r="H826" s="60">
        <v>280.41234500000002</v>
      </c>
      <c r="I826" s="60">
        <v>80892.398686</v>
      </c>
      <c r="J826" s="60">
        <v>2603.1185939193401</v>
      </c>
      <c r="K826" s="60">
        <v>1224.2217535572299</v>
      </c>
      <c r="L826" s="60">
        <v>365</v>
      </c>
    </row>
    <row r="827" spans="1:12">
      <c r="A827" s="61" t="str">
        <f t="shared" si="12"/>
        <v>B2 biodiversityNetherlands2030</v>
      </c>
      <c r="B827" s="60">
        <v>8</v>
      </c>
      <c r="C827" s="60" t="s">
        <v>139</v>
      </c>
      <c r="D827" s="60" t="s">
        <v>113</v>
      </c>
      <c r="E827" s="60" t="s">
        <v>114</v>
      </c>
      <c r="F827" s="60" t="s">
        <v>61</v>
      </c>
      <c r="G827" s="60">
        <v>2030</v>
      </c>
      <c r="H827" s="60">
        <v>280.41241100000002</v>
      </c>
      <c r="I827" s="60">
        <v>87178.186338</v>
      </c>
      <c r="J827" s="60">
        <v>2652.4880181815902</v>
      </c>
      <c r="K827" s="60">
        <v>1395.3304817891601</v>
      </c>
      <c r="L827" s="60">
        <v>365</v>
      </c>
    </row>
    <row r="828" spans="1:12">
      <c r="A828" s="61" t="str">
        <f t="shared" si="12"/>
        <v>B2 biodiversityNorway2005</v>
      </c>
      <c r="B828" s="60">
        <v>8</v>
      </c>
      <c r="C828" s="60" t="s">
        <v>139</v>
      </c>
      <c r="D828" s="60" t="s">
        <v>115</v>
      </c>
      <c r="E828" s="60" t="s">
        <v>116</v>
      </c>
      <c r="F828" s="60" t="s">
        <v>81</v>
      </c>
      <c r="G828" s="60">
        <v>2005</v>
      </c>
      <c r="H828" s="60">
        <v>6204.7539189999998</v>
      </c>
      <c r="I828" s="60">
        <v>779157.64015899994</v>
      </c>
      <c r="J828" s="60">
        <v>22915.184053027901</v>
      </c>
      <c r="K828" s="60">
        <v>10107.3486402128</v>
      </c>
      <c r="L828" s="60">
        <v>9387</v>
      </c>
    </row>
    <row r="829" spans="1:12">
      <c r="A829" s="61" t="str">
        <f t="shared" si="12"/>
        <v>B2 biodiversityNorway2010</v>
      </c>
      <c r="B829" s="60">
        <v>8</v>
      </c>
      <c r="C829" s="60" t="s">
        <v>139</v>
      </c>
      <c r="D829" s="60" t="s">
        <v>115</v>
      </c>
      <c r="E829" s="60" t="s">
        <v>116</v>
      </c>
      <c r="F829" s="60" t="s">
        <v>81</v>
      </c>
      <c r="G829" s="60">
        <v>2010</v>
      </c>
      <c r="H829" s="60">
        <v>6200.5040980000003</v>
      </c>
      <c r="I829" s="60">
        <v>829571.90786699997</v>
      </c>
      <c r="J829" s="60">
        <v>23333.638547644601</v>
      </c>
      <c r="K829" s="60">
        <v>13250.784954245901</v>
      </c>
      <c r="L829" s="60">
        <v>9473</v>
      </c>
    </row>
    <row r="830" spans="1:12">
      <c r="A830" s="61" t="str">
        <f t="shared" si="12"/>
        <v>B2 biodiversityNorway2015</v>
      </c>
      <c r="B830" s="60">
        <v>8</v>
      </c>
      <c r="C830" s="60" t="s">
        <v>139</v>
      </c>
      <c r="D830" s="60" t="s">
        <v>115</v>
      </c>
      <c r="E830" s="60" t="s">
        <v>116</v>
      </c>
      <c r="F830" s="60" t="s">
        <v>81</v>
      </c>
      <c r="G830" s="60">
        <v>2015</v>
      </c>
      <c r="H830" s="60">
        <v>6195.8865040000001</v>
      </c>
      <c r="I830" s="60">
        <v>871638.06967600004</v>
      </c>
      <c r="J830" s="60">
        <v>23524.902966550399</v>
      </c>
      <c r="K830" s="60">
        <v>15111.6704483499</v>
      </c>
      <c r="L830" s="60">
        <v>9559</v>
      </c>
    </row>
    <row r="831" spans="1:12">
      <c r="A831" s="61" t="str">
        <f t="shared" si="12"/>
        <v>B2 biodiversityNorway2020</v>
      </c>
      <c r="B831" s="60">
        <v>8</v>
      </c>
      <c r="C831" s="60" t="s">
        <v>139</v>
      </c>
      <c r="D831" s="60" t="s">
        <v>115</v>
      </c>
      <c r="E831" s="60" t="s">
        <v>116</v>
      </c>
      <c r="F831" s="60" t="s">
        <v>81</v>
      </c>
      <c r="G831" s="60">
        <v>2020</v>
      </c>
      <c r="H831" s="60">
        <v>6191.0196349999997</v>
      </c>
      <c r="I831" s="60">
        <v>905036.65732100001</v>
      </c>
      <c r="J831" s="60">
        <v>24329.3749337019</v>
      </c>
      <c r="K831" s="60">
        <v>17649.657787144199</v>
      </c>
      <c r="L831" s="60">
        <v>9645</v>
      </c>
    </row>
    <row r="832" spans="1:12">
      <c r="A832" s="61" t="str">
        <f t="shared" si="12"/>
        <v>B2 biodiversityNorway2025</v>
      </c>
      <c r="B832" s="60">
        <v>8</v>
      </c>
      <c r="C832" s="60" t="s">
        <v>139</v>
      </c>
      <c r="D832" s="60" t="s">
        <v>115</v>
      </c>
      <c r="E832" s="60" t="s">
        <v>116</v>
      </c>
      <c r="F832" s="60" t="s">
        <v>81</v>
      </c>
      <c r="G832" s="60">
        <v>2025</v>
      </c>
      <c r="H832" s="60">
        <v>6185.9619570000004</v>
      </c>
      <c r="I832" s="60">
        <v>931314.06960000005</v>
      </c>
      <c r="J832" s="60">
        <v>25584.316330746198</v>
      </c>
      <c r="K832" s="60">
        <v>20328.833640770699</v>
      </c>
      <c r="L832" s="60">
        <v>9731</v>
      </c>
    </row>
    <row r="833" spans="1:12">
      <c r="A833" s="61" t="str">
        <f t="shared" si="12"/>
        <v>B2 biodiversityNorway2030</v>
      </c>
      <c r="B833" s="60">
        <v>8</v>
      </c>
      <c r="C833" s="60" t="s">
        <v>139</v>
      </c>
      <c r="D833" s="60" t="s">
        <v>115</v>
      </c>
      <c r="E833" s="60" t="s">
        <v>116</v>
      </c>
      <c r="F833" s="60" t="s">
        <v>81</v>
      </c>
      <c r="G833" s="60">
        <v>2030</v>
      </c>
      <c r="H833" s="60">
        <v>6180.6085800000001</v>
      </c>
      <c r="I833" s="60">
        <v>948465.85178199899</v>
      </c>
      <c r="J833" s="60">
        <v>26833.905363510799</v>
      </c>
      <c r="K833" s="60">
        <v>23403.548565962199</v>
      </c>
      <c r="L833" s="60">
        <v>9817</v>
      </c>
    </row>
    <row r="834" spans="1:12">
      <c r="A834" s="61" t="str">
        <f t="shared" ref="A834:A897" si="13">CONCATENATE(C834,E834,G834)</f>
        <v>B2 biodiversityPoland2005</v>
      </c>
      <c r="B834" s="60">
        <v>8</v>
      </c>
      <c r="C834" s="60" t="s">
        <v>139</v>
      </c>
      <c r="D834" s="60" t="s">
        <v>117</v>
      </c>
      <c r="E834" s="60" t="s">
        <v>118</v>
      </c>
      <c r="F834" s="60" t="s">
        <v>70</v>
      </c>
      <c r="G834" s="60">
        <v>2005</v>
      </c>
      <c r="H834" s="60">
        <v>8000.6025090000003</v>
      </c>
      <c r="I834" s="60">
        <v>1922300.289904</v>
      </c>
      <c r="J834" s="60">
        <v>62098.647566942898</v>
      </c>
      <c r="K834" s="60">
        <v>27123.353496130701</v>
      </c>
      <c r="L834" s="60">
        <v>9200</v>
      </c>
    </row>
    <row r="835" spans="1:12">
      <c r="A835" s="61" t="str">
        <f t="shared" si="13"/>
        <v>B2 biodiversityPoland2010</v>
      </c>
      <c r="B835" s="60">
        <v>8</v>
      </c>
      <c r="C835" s="60" t="s">
        <v>139</v>
      </c>
      <c r="D835" s="60" t="s">
        <v>117</v>
      </c>
      <c r="E835" s="60" t="s">
        <v>118</v>
      </c>
      <c r="F835" s="60" t="s">
        <v>70</v>
      </c>
      <c r="G835" s="60">
        <v>2010</v>
      </c>
      <c r="H835" s="60">
        <v>8115.6023789999999</v>
      </c>
      <c r="I835" s="60">
        <v>2109468.6131790001</v>
      </c>
      <c r="J835" s="60">
        <v>66735.393629366998</v>
      </c>
      <c r="K835" s="60">
        <v>29301.729111357999</v>
      </c>
      <c r="L835" s="60">
        <v>9319</v>
      </c>
    </row>
    <row r="836" spans="1:12">
      <c r="A836" s="61" t="str">
        <f t="shared" si="13"/>
        <v>B2 biodiversityPoland2015</v>
      </c>
      <c r="B836" s="60">
        <v>8</v>
      </c>
      <c r="C836" s="60" t="s">
        <v>139</v>
      </c>
      <c r="D836" s="60" t="s">
        <v>117</v>
      </c>
      <c r="E836" s="60" t="s">
        <v>118</v>
      </c>
      <c r="F836" s="60" t="s">
        <v>70</v>
      </c>
      <c r="G836" s="60">
        <v>2015</v>
      </c>
      <c r="H836" s="60">
        <v>8230.6027290000002</v>
      </c>
      <c r="I836" s="60">
        <v>2246593.291549</v>
      </c>
      <c r="J836" s="60">
        <v>68518.704954547502</v>
      </c>
      <c r="K836" s="60">
        <v>41093.769659576297</v>
      </c>
      <c r="L836" s="60">
        <v>9438</v>
      </c>
    </row>
    <row r="837" spans="1:12">
      <c r="A837" s="61" t="str">
        <f t="shared" si="13"/>
        <v>B2 biodiversityPoland2020</v>
      </c>
      <c r="B837" s="60">
        <v>8</v>
      </c>
      <c r="C837" s="60" t="s">
        <v>139</v>
      </c>
      <c r="D837" s="60" t="s">
        <v>117</v>
      </c>
      <c r="E837" s="60" t="s">
        <v>118</v>
      </c>
      <c r="F837" s="60" t="s">
        <v>70</v>
      </c>
      <c r="G837" s="60">
        <v>2020</v>
      </c>
      <c r="H837" s="60">
        <v>8345.6020090000002</v>
      </c>
      <c r="I837" s="60">
        <v>2383702.898515</v>
      </c>
      <c r="J837" s="60">
        <v>72244.907084232604</v>
      </c>
      <c r="K837" s="60">
        <v>44822.9858271829</v>
      </c>
      <c r="L837" s="60">
        <v>9557</v>
      </c>
    </row>
    <row r="838" spans="1:12">
      <c r="A838" s="61" t="str">
        <f t="shared" si="13"/>
        <v>B2 biodiversityPoland2025</v>
      </c>
      <c r="B838" s="60">
        <v>8</v>
      </c>
      <c r="C838" s="60" t="s">
        <v>139</v>
      </c>
      <c r="D838" s="60" t="s">
        <v>117</v>
      </c>
      <c r="E838" s="60" t="s">
        <v>118</v>
      </c>
      <c r="F838" s="60" t="s">
        <v>70</v>
      </c>
      <c r="G838" s="60">
        <v>2025</v>
      </c>
      <c r="H838" s="60">
        <v>8460.6033079999997</v>
      </c>
      <c r="I838" s="60">
        <v>2520662.239544</v>
      </c>
      <c r="J838" s="60">
        <v>75495.218404715604</v>
      </c>
      <c r="K838" s="60">
        <v>48103.350198838401</v>
      </c>
      <c r="L838" s="60">
        <v>9676</v>
      </c>
    </row>
    <row r="839" spans="1:12">
      <c r="A839" s="61" t="str">
        <f t="shared" si="13"/>
        <v>B2 biodiversityPoland2030</v>
      </c>
      <c r="B839" s="60">
        <v>8</v>
      </c>
      <c r="C839" s="60" t="s">
        <v>139</v>
      </c>
      <c r="D839" s="60" t="s">
        <v>117</v>
      </c>
      <c r="E839" s="60" t="s">
        <v>118</v>
      </c>
      <c r="F839" s="60" t="s">
        <v>70</v>
      </c>
      <c r="G839" s="60">
        <v>2030</v>
      </c>
      <c r="H839" s="60">
        <v>8575.6031679999996</v>
      </c>
      <c r="I839" s="60">
        <v>2640216.9283960001</v>
      </c>
      <c r="J839" s="60">
        <v>77327.915183860896</v>
      </c>
      <c r="K839" s="60">
        <v>53416.978416691898</v>
      </c>
      <c r="L839" s="60">
        <v>9795</v>
      </c>
    </row>
    <row r="840" spans="1:12">
      <c r="A840" s="61" t="str">
        <f t="shared" si="13"/>
        <v>B2 biodiversityPortugal2005</v>
      </c>
      <c r="B840" s="60">
        <v>8</v>
      </c>
      <c r="C840" s="60" t="s">
        <v>139</v>
      </c>
      <c r="D840" s="60" t="s">
        <v>119</v>
      </c>
      <c r="E840" s="60" t="s">
        <v>120</v>
      </c>
      <c r="F840" s="60" t="s">
        <v>86</v>
      </c>
      <c r="G840" s="60">
        <v>2005</v>
      </c>
      <c r="H840" s="60">
        <v>1714.366303</v>
      </c>
      <c r="I840" s="60">
        <v>205657.54540999999</v>
      </c>
      <c r="J840" s="60">
        <v>13282.381495527199</v>
      </c>
      <c r="K840" s="60">
        <v>2654.5759758743702</v>
      </c>
      <c r="L840" s="60">
        <v>3437</v>
      </c>
    </row>
    <row r="841" spans="1:12">
      <c r="A841" s="61" t="str">
        <f t="shared" si="13"/>
        <v>B2 biodiversityPortugal2010</v>
      </c>
      <c r="B841" s="60">
        <v>8</v>
      </c>
      <c r="C841" s="60" t="s">
        <v>139</v>
      </c>
      <c r="D841" s="60" t="s">
        <v>119</v>
      </c>
      <c r="E841" s="60" t="s">
        <v>120</v>
      </c>
      <c r="F841" s="60" t="s">
        <v>86</v>
      </c>
      <c r="G841" s="60">
        <v>2010</v>
      </c>
      <c r="H841" s="60">
        <v>1734.3663329999999</v>
      </c>
      <c r="I841" s="60">
        <v>259814.20996099999</v>
      </c>
      <c r="J841" s="60">
        <v>15028.462174693699</v>
      </c>
      <c r="K841" s="60">
        <v>4197.1297257705401</v>
      </c>
      <c r="L841" s="60">
        <v>3456</v>
      </c>
    </row>
    <row r="842" spans="1:12">
      <c r="A842" s="61" t="str">
        <f t="shared" si="13"/>
        <v>B2 biodiversityPortugal2015</v>
      </c>
      <c r="B842" s="60">
        <v>8</v>
      </c>
      <c r="C842" s="60" t="s">
        <v>139</v>
      </c>
      <c r="D842" s="60" t="s">
        <v>119</v>
      </c>
      <c r="E842" s="60" t="s">
        <v>120</v>
      </c>
      <c r="F842" s="60" t="s">
        <v>86</v>
      </c>
      <c r="G842" s="60">
        <v>2015</v>
      </c>
      <c r="H842" s="60">
        <v>1754.3662409999999</v>
      </c>
      <c r="I842" s="60">
        <v>282518.43164099997</v>
      </c>
      <c r="J842" s="60">
        <v>13802.20784417</v>
      </c>
      <c r="K842" s="60">
        <v>9261.3630222957308</v>
      </c>
      <c r="L842" s="60">
        <v>3475</v>
      </c>
    </row>
    <row r="843" spans="1:12">
      <c r="A843" s="61" t="str">
        <f t="shared" si="13"/>
        <v>B2 biodiversityPortugal2020</v>
      </c>
      <c r="B843" s="60">
        <v>8</v>
      </c>
      <c r="C843" s="60" t="s">
        <v>139</v>
      </c>
      <c r="D843" s="60" t="s">
        <v>119</v>
      </c>
      <c r="E843" s="60" t="s">
        <v>120</v>
      </c>
      <c r="F843" s="60" t="s">
        <v>86</v>
      </c>
      <c r="G843" s="60">
        <v>2020</v>
      </c>
      <c r="H843" s="60">
        <v>1774.3663019999999</v>
      </c>
      <c r="I843" s="60">
        <v>304469.980469</v>
      </c>
      <c r="J843" s="60">
        <v>13126.7966170573</v>
      </c>
      <c r="K843" s="60">
        <v>8736.4873088529002</v>
      </c>
      <c r="L843" s="60">
        <v>3494</v>
      </c>
    </row>
    <row r="844" spans="1:12">
      <c r="A844" s="61" t="str">
        <f t="shared" si="13"/>
        <v>B2 biodiversityPortugal2025</v>
      </c>
      <c r="B844" s="60">
        <v>8</v>
      </c>
      <c r="C844" s="60" t="s">
        <v>139</v>
      </c>
      <c r="D844" s="60" t="s">
        <v>119</v>
      </c>
      <c r="E844" s="60" t="s">
        <v>120</v>
      </c>
      <c r="F844" s="60" t="s">
        <v>86</v>
      </c>
      <c r="G844" s="60">
        <v>2025</v>
      </c>
      <c r="H844" s="60">
        <v>1794.3665470000001</v>
      </c>
      <c r="I844" s="60">
        <v>327687.42871100002</v>
      </c>
      <c r="J844" s="60">
        <v>13122.824123471</v>
      </c>
      <c r="K844" s="60">
        <v>8479.3349997135792</v>
      </c>
      <c r="L844" s="60">
        <v>3513</v>
      </c>
    </row>
    <row r="845" spans="1:12">
      <c r="A845" s="61" t="str">
        <f t="shared" si="13"/>
        <v>B2 biodiversityPortugal2030</v>
      </c>
      <c r="B845" s="60">
        <v>8</v>
      </c>
      <c r="C845" s="60" t="s">
        <v>139</v>
      </c>
      <c r="D845" s="60" t="s">
        <v>119</v>
      </c>
      <c r="E845" s="60" t="s">
        <v>120</v>
      </c>
      <c r="F845" s="60" t="s">
        <v>86</v>
      </c>
      <c r="G845" s="60">
        <v>2030</v>
      </c>
      <c r="H845" s="60">
        <v>1814.365967</v>
      </c>
      <c r="I845" s="60">
        <v>344885.03808600002</v>
      </c>
      <c r="J845" s="60">
        <v>12878.061475819901</v>
      </c>
      <c r="K845" s="60">
        <v>9438.5402170018606</v>
      </c>
      <c r="L845" s="60">
        <v>3532</v>
      </c>
    </row>
    <row r="846" spans="1:12">
      <c r="A846" s="61" t="str">
        <f t="shared" si="13"/>
        <v>B2 biodiversityRomania2005</v>
      </c>
      <c r="B846" s="60">
        <v>8</v>
      </c>
      <c r="C846" s="60" t="s">
        <v>139</v>
      </c>
      <c r="D846" s="60" t="s">
        <v>121</v>
      </c>
      <c r="E846" s="60" t="s">
        <v>122</v>
      </c>
      <c r="F846" s="60" t="s">
        <v>70</v>
      </c>
      <c r="G846" s="60">
        <v>2005</v>
      </c>
      <c r="H846" s="60">
        <v>5038.8794459999999</v>
      </c>
      <c r="I846" s="60">
        <v>1540628.4272479999</v>
      </c>
      <c r="J846" s="60">
        <v>39057.577516685596</v>
      </c>
      <c r="K846" s="60">
        <v>10206.2029620181</v>
      </c>
      <c r="L846" s="60">
        <v>6391</v>
      </c>
    </row>
    <row r="847" spans="1:12">
      <c r="A847" s="61" t="str">
        <f t="shared" si="13"/>
        <v>B2 biodiversityRomania2010</v>
      </c>
      <c r="B847" s="60">
        <v>8</v>
      </c>
      <c r="C847" s="60" t="s">
        <v>139</v>
      </c>
      <c r="D847" s="60" t="s">
        <v>121</v>
      </c>
      <c r="E847" s="60" t="s">
        <v>122</v>
      </c>
      <c r="F847" s="60" t="s">
        <v>70</v>
      </c>
      <c r="G847" s="60">
        <v>2010</v>
      </c>
      <c r="H847" s="60">
        <v>5182.8791220000003</v>
      </c>
      <c r="I847" s="60">
        <v>1684864.1845730001</v>
      </c>
      <c r="J847" s="60">
        <v>40443.249287586499</v>
      </c>
      <c r="K847" s="60">
        <v>11596.0978873028</v>
      </c>
      <c r="L847" s="60">
        <v>6573</v>
      </c>
    </row>
    <row r="848" spans="1:12">
      <c r="A848" s="61" t="str">
        <f t="shared" si="13"/>
        <v>B2 biodiversityRomania2015</v>
      </c>
      <c r="B848" s="60">
        <v>8</v>
      </c>
      <c r="C848" s="60" t="s">
        <v>139</v>
      </c>
      <c r="D848" s="60" t="s">
        <v>121</v>
      </c>
      <c r="E848" s="60" t="s">
        <v>122</v>
      </c>
      <c r="F848" s="60" t="s">
        <v>70</v>
      </c>
      <c r="G848" s="60">
        <v>2015</v>
      </c>
      <c r="H848" s="60">
        <v>5326.8795060000002</v>
      </c>
      <c r="I848" s="60">
        <v>1810870.733398</v>
      </c>
      <c r="J848" s="60">
        <v>42345.642318113903</v>
      </c>
      <c r="K848" s="60">
        <v>17144.331475909101</v>
      </c>
      <c r="L848" s="60">
        <v>6755</v>
      </c>
    </row>
    <row r="849" spans="1:12">
      <c r="A849" s="61" t="str">
        <f t="shared" si="13"/>
        <v>B2 biodiversityRomania2020</v>
      </c>
      <c r="B849" s="60">
        <v>8</v>
      </c>
      <c r="C849" s="60" t="s">
        <v>139</v>
      </c>
      <c r="D849" s="60" t="s">
        <v>121</v>
      </c>
      <c r="E849" s="60" t="s">
        <v>122</v>
      </c>
      <c r="F849" s="60" t="s">
        <v>70</v>
      </c>
      <c r="G849" s="60">
        <v>2020</v>
      </c>
      <c r="H849" s="60">
        <v>5470.879535</v>
      </c>
      <c r="I849" s="60">
        <v>1935152.4482450001</v>
      </c>
      <c r="J849" s="60">
        <v>44731.265845847003</v>
      </c>
      <c r="K849" s="60">
        <v>19874.922309805599</v>
      </c>
      <c r="L849" s="60">
        <v>6937</v>
      </c>
    </row>
    <row r="850" spans="1:12">
      <c r="A850" s="61" t="str">
        <f t="shared" si="13"/>
        <v>B2 biodiversityRomania2025</v>
      </c>
      <c r="B850" s="60">
        <v>8</v>
      </c>
      <c r="C850" s="60" t="s">
        <v>139</v>
      </c>
      <c r="D850" s="60" t="s">
        <v>121</v>
      </c>
      <c r="E850" s="60" t="s">
        <v>122</v>
      </c>
      <c r="F850" s="60" t="s">
        <v>70</v>
      </c>
      <c r="G850" s="60">
        <v>2025</v>
      </c>
      <c r="H850" s="60">
        <v>5614.8795559999999</v>
      </c>
      <c r="I850" s="60">
        <v>2057124.279055</v>
      </c>
      <c r="J850" s="60">
        <v>46143.5891895073</v>
      </c>
      <c r="K850" s="60">
        <v>21749.223840714702</v>
      </c>
      <c r="L850" s="60">
        <v>7119</v>
      </c>
    </row>
    <row r="851" spans="1:12">
      <c r="A851" s="61" t="str">
        <f t="shared" si="13"/>
        <v>B2 biodiversityRomania2030</v>
      </c>
      <c r="B851" s="60">
        <v>8</v>
      </c>
      <c r="C851" s="60" t="s">
        <v>139</v>
      </c>
      <c r="D851" s="60" t="s">
        <v>121</v>
      </c>
      <c r="E851" s="60" t="s">
        <v>122</v>
      </c>
      <c r="F851" s="60" t="s">
        <v>70</v>
      </c>
      <c r="G851" s="60">
        <v>2030</v>
      </c>
      <c r="H851" s="60">
        <v>5758.8794680000001</v>
      </c>
      <c r="I851" s="60">
        <v>2205987.2358400002</v>
      </c>
      <c r="J851" s="60">
        <v>45946.077094801003</v>
      </c>
      <c r="K851" s="60">
        <v>16173.4842464677</v>
      </c>
      <c r="L851" s="60">
        <v>7301</v>
      </c>
    </row>
    <row r="852" spans="1:12">
      <c r="A852" s="61" t="str">
        <f t="shared" si="13"/>
        <v>B2 biodiversitySerbia2005</v>
      </c>
      <c r="B852" s="60">
        <v>8</v>
      </c>
      <c r="C852" s="60" t="s">
        <v>139</v>
      </c>
      <c r="D852" s="60" t="s">
        <v>123</v>
      </c>
      <c r="E852" s="60" t="s">
        <v>124</v>
      </c>
      <c r="F852" s="60" t="s">
        <v>58</v>
      </c>
      <c r="G852" s="60">
        <v>2005</v>
      </c>
      <c r="H852" s="60">
        <v>1457.3445939999999</v>
      </c>
      <c r="I852" s="60">
        <v>250730.46191499999</v>
      </c>
      <c r="J852" s="60">
        <v>0</v>
      </c>
      <c r="K852" s="60">
        <v>0</v>
      </c>
      <c r="L852" s="60">
        <v>1812.5</v>
      </c>
    </row>
    <row r="853" spans="1:12">
      <c r="A853" s="61" t="str">
        <f t="shared" si="13"/>
        <v>B2 biodiversitySerbia2010</v>
      </c>
      <c r="B853" s="60">
        <v>8</v>
      </c>
      <c r="C853" s="60" t="s">
        <v>139</v>
      </c>
      <c r="D853" s="60" t="s">
        <v>123</v>
      </c>
      <c r="E853" s="60" t="s">
        <v>124</v>
      </c>
      <c r="F853" s="60" t="s">
        <v>58</v>
      </c>
      <c r="G853" s="60">
        <v>2010</v>
      </c>
      <c r="H853" s="60">
        <v>1457.3445160000001</v>
      </c>
      <c r="I853" s="60">
        <v>257849.96484500001</v>
      </c>
      <c r="J853" s="60">
        <v>6051.9749385769101</v>
      </c>
      <c r="K853" s="60">
        <v>4628.0743067415697</v>
      </c>
      <c r="L853" s="60">
        <v>1803</v>
      </c>
    </row>
    <row r="854" spans="1:12">
      <c r="A854" s="61" t="str">
        <f t="shared" si="13"/>
        <v>B2 biodiversitySerbia2015</v>
      </c>
      <c r="B854" s="60">
        <v>8</v>
      </c>
      <c r="C854" s="60" t="s">
        <v>139</v>
      </c>
      <c r="D854" s="60" t="s">
        <v>123</v>
      </c>
      <c r="E854" s="60" t="s">
        <v>124</v>
      </c>
      <c r="F854" s="60" t="s">
        <v>58</v>
      </c>
      <c r="G854" s="60">
        <v>2015</v>
      </c>
      <c r="H854" s="60">
        <v>1457.344482</v>
      </c>
      <c r="I854" s="60">
        <v>265780.61035199999</v>
      </c>
      <c r="J854" s="60">
        <v>6567.65987209369</v>
      </c>
      <c r="K854" s="60">
        <v>4981.5305814531803</v>
      </c>
      <c r="L854" s="60">
        <v>1793.5</v>
      </c>
    </row>
    <row r="855" spans="1:12">
      <c r="A855" s="61" t="str">
        <f t="shared" si="13"/>
        <v>B2 biodiversitySerbia2020</v>
      </c>
      <c r="B855" s="60">
        <v>8</v>
      </c>
      <c r="C855" s="60" t="s">
        <v>139</v>
      </c>
      <c r="D855" s="60" t="s">
        <v>123</v>
      </c>
      <c r="E855" s="60" t="s">
        <v>124</v>
      </c>
      <c r="F855" s="60" t="s">
        <v>58</v>
      </c>
      <c r="G855" s="60">
        <v>2020</v>
      </c>
      <c r="H855" s="60">
        <v>1457.3444300000001</v>
      </c>
      <c r="I855" s="60">
        <v>280157.86621100002</v>
      </c>
      <c r="J855" s="60">
        <v>6952.4405965837896</v>
      </c>
      <c r="K855" s="60">
        <v>4076.9891991910099</v>
      </c>
      <c r="L855" s="60">
        <v>1784</v>
      </c>
    </row>
    <row r="856" spans="1:12">
      <c r="A856" s="61" t="str">
        <f t="shared" si="13"/>
        <v>B2 biodiversitySerbia2025</v>
      </c>
      <c r="B856" s="60">
        <v>8</v>
      </c>
      <c r="C856" s="60" t="s">
        <v>139</v>
      </c>
      <c r="D856" s="60" t="s">
        <v>123</v>
      </c>
      <c r="E856" s="60" t="s">
        <v>124</v>
      </c>
      <c r="F856" s="60" t="s">
        <v>58</v>
      </c>
      <c r="G856" s="60">
        <v>2025</v>
      </c>
      <c r="H856" s="60">
        <v>1457.3445180000001</v>
      </c>
      <c r="I856" s="60">
        <v>291595.55175899999</v>
      </c>
      <c r="J856" s="60">
        <v>6768.2459440559296</v>
      </c>
      <c r="K856" s="60">
        <v>4480.7085900124803</v>
      </c>
      <c r="L856" s="60">
        <v>1774.5</v>
      </c>
    </row>
    <row r="857" spans="1:12">
      <c r="A857" s="61" t="str">
        <f t="shared" si="13"/>
        <v>B2 biodiversitySerbia2030</v>
      </c>
      <c r="B857" s="60">
        <v>8</v>
      </c>
      <c r="C857" s="60" t="s">
        <v>139</v>
      </c>
      <c r="D857" s="60" t="s">
        <v>123</v>
      </c>
      <c r="E857" s="60" t="s">
        <v>124</v>
      </c>
      <c r="F857" s="60" t="s">
        <v>58</v>
      </c>
      <c r="G857" s="60">
        <v>2030</v>
      </c>
      <c r="H857" s="60">
        <v>1457.344413</v>
      </c>
      <c r="I857" s="60">
        <v>304875.293947</v>
      </c>
      <c r="J857" s="60">
        <v>6877.5567287572803</v>
      </c>
      <c r="K857" s="60">
        <v>4221.6082853932603</v>
      </c>
      <c r="L857" s="60">
        <v>1765</v>
      </c>
    </row>
    <row r="858" spans="1:12">
      <c r="A858" s="61" t="str">
        <f t="shared" si="13"/>
        <v>B2 biodiversitySweden2005</v>
      </c>
      <c r="B858" s="60">
        <v>8</v>
      </c>
      <c r="C858" s="60" t="s">
        <v>139</v>
      </c>
      <c r="D858" s="60" t="s">
        <v>125</v>
      </c>
      <c r="E858" s="60" t="s">
        <v>126</v>
      </c>
      <c r="F858" s="60" t="s">
        <v>81</v>
      </c>
      <c r="G858" s="60">
        <v>2005</v>
      </c>
      <c r="H858" s="60">
        <v>19600.984549000001</v>
      </c>
      <c r="I858" s="60">
        <v>2602363.52306</v>
      </c>
      <c r="J858" s="60">
        <v>0</v>
      </c>
      <c r="K858" s="60">
        <v>0</v>
      </c>
      <c r="L858" s="60">
        <v>28512</v>
      </c>
    </row>
    <row r="859" spans="1:12">
      <c r="A859" s="61" t="str">
        <f t="shared" si="13"/>
        <v>B2 biodiversitySweden2010</v>
      </c>
      <c r="B859" s="60">
        <v>8</v>
      </c>
      <c r="C859" s="60" t="s">
        <v>139</v>
      </c>
      <c r="D859" s="60" t="s">
        <v>125</v>
      </c>
      <c r="E859" s="60" t="s">
        <v>126</v>
      </c>
      <c r="F859" s="60" t="s">
        <v>81</v>
      </c>
      <c r="G859" s="60">
        <v>2010</v>
      </c>
      <c r="H859" s="60">
        <v>19591.397466999999</v>
      </c>
      <c r="I859" s="60">
        <v>2671766.503457</v>
      </c>
      <c r="J859" s="60">
        <v>101374.10339820301</v>
      </c>
      <c r="K859" s="60">
        <v>87493.509505566995</v>
      </c>
      <c r="L859" s="60">
        <v>28605</v>
      </c>
    </row>
    <row r="860" spans="1:12">
      <c r="A860" s="61" t="str">
        <f t="shared" si="13"/>
        <v>B2 biodiversitySweden2015</v>
      </c>
      <c r="B860" s="60">
        <v>8</v>
      </c>
      <c r="C860" s="60" t="s">
        <v>139</v>
      </c>
      <c r="D860" s="60" t="s">
        <v>125</v>
      </c>
      <c r="E860" s="60" t="s">
        <v>126</v>
      </c>
      <c r="F860" s="60" t="s">
        <v>81</v>
      </c>
      <c r="G860" s="60">
        <v>2015</v>
      </c>
      <c r="H860" s="60">
        <v>19581.622890999999</v>
      </c>
      <c r="I860" s="60">
        <v>2731088.497376</v>
      </c>
      <c r="J860" s="60">
        <v>106547.508779514</v>
      </c>
      <c r="K860" s="60">
        <v>94683.112104329906</v>
      </c>
      <c r="L860" s="60">
        <v>28698</v>
      </c>
    </row>
    <row r="861" spans="1:12">
      <c r="A861" s="61" t="str">
        <f t="shared" si="13"/>
        <v>B2 biodiversitySweden2020</v>
      </c>
      <c r="B861" s="60">
        <v>8</v>
      </c>
      <c r="C861" s="60" t="s">
        <v>139</v>
      </c>
      <c r="D861" s="60" t="s">
        <v>125</v>
      </c>
      <c r="E861" s="60" t="s">
        <v>126</v>
      </c>
      <c r="F861" s="60" t="s">
        <v>81</v>
      </c>
      <c r="G861" s="60">
        <v>2020</v>
      </c>
      <c r="H861" s="60">
        <v>19570.104237</v>
      </c>
      <c r="I861" s="60">
        <v>2908248.8936879998</v>
      </c>
      <c r="J861" s="60">
        <v>115716.279856529</v>
      </c>
      <c r="K861" s="60">
        <v>80284.203248041202</v>
      </c>
      <c r="L861" s="60">
        <v>28791</v>
      </c>
    </row>
    <row r="862" spans="1:12">
      <c r="A862" s="61" t="str">
        <f t="shared" si="13"/>
        <v>B2 biodiversitySweden2025</v>
      </c>
      <c r="B862" s="60">
        <v>8</v>
      </c>
      <c r="C862" s="60" t="s">
        <v>139</v>
      </c>
      <c r="D862" s="60" t="s">
        <v>125</v>
      </c>
      <c r="E862" s="60" t="s">
        <v>126</v>
      </c>
      <c r="F862" s="60" t="s">
        <v>81</v>
      </c>
      <c r="G862" s="60">
        <v>2025</v>
      </c>
      <c r="H862" s="60">
        <v>19556.754907999999</v>
      </c>
      <c r="I862" s="60">
        <v>3178623.8282329999</v>
      </c>
      <c r="J862" s="60">
        <v>125322.98992855501</v>
      </c>
      <c r="K862" s="60">
        <v>71248.004334433004</v>
      </c>
      <c r="L862" s="60">
        <v>28884</v>
      </c>
    </row>
    <row r="863" spans="1:12">
      <c r="A863" s="61" t="str">
        <f t="shared" si="13"/>
        <v>B2 biodiversitySweden2030</v>
      </c>
      <c r="B863" s="60">
        <v>8</v>
      </c>
      <c r="C863" s="60" t="s">
        <v>139</v>
      </c>
      <c r="D863" s="60" t="s">
        <v>125</v>
      </c>
      <c r="E863" s="60" t="s">
        <v>126</v>
      </c>
      <c r="F863" s="60" t="s">
        <v>81</v>
      </c>
      <c r="G863" s="60">
        <v>2030</v>
      </c>
      <c r="H863" s="60">
        <v>19540.452517999998</v>
      </c>
      <c r="I863" s="60">
        <v>3480396.0515430002</v>
      </c>
      <c r="J863" s="60">
        <v>134772.12615830099</v>
      </c>
      <c r="K863" s="60">
        <v>74417.684226185607</v>
      </c>
      <c r="L863" s="60">
        <v>28977</v>
      </c>
    </row>
    <row r="864" spans="1:12">
      <c r="A864" s="61" t="str">
        <f t="shared" si="13"/>
        <v>B2 biodiversitySlovenia2005</v>
      </c>
      <c r="B864" s="60">
        <v>8</v>
      </c>
      <c r="C864" s="60" t="s">
        <v>139</v>
      </c>
      <c r="D864" s="60" t="s">
        <v>127</v>
      </c>
      <c r="E864" s="60" t="s">
        <v>128</v>
      </c>
      <c r="F864" s="60" t="s">
        <v>58</v>
      </c>
      <c r="G864" s="60">
        <v>2005</v>
      </c>
      <c r="H864" s="60">
        <v>1109.2573090000001</v>
      </c>
      <c r="I864" s="60">
        <v>361504.476563</v>
      </c>
      <c r="J864" s="60">
        <v>7128.1482880375297</v>
      </c>
      <c r="K864" s="60">
        <v>3002.1296136363599</v>
      </c>
      <c r="L864" s="60">
        <v>1243</v>
      </c>
    </row>
    <row r="865" spans="1:12">
      <c r="A865" s="61" t="str">
        <f t="shared" si="13"/>
        <v>B2 biodiversitySlovenia2010</v>
      </c>
      <c r="B865" s="60">
        <v>8</v>
      </c>
      <c r="C865" s="60" t="s">
        <v>139</v>
      </c>
      <c r="D865" s="60" t="s">
        <v>127</v>
      </c>
      <c r="E865" s="60" t="s">
        <v>128</v>
      </c>
      <c r="F865" s="60" t="s">
        <v>58</v>
      </c>
      <c r="G865" s="60">
        <v>2010</v>
      </c>
      <c r="H865" s="60">
        <v>1118.257828</v>
      </c>
      <c r="I865" s="60">
        <v>376105.62109500001</v>
      </c>
      <c r="J865" s="60">
        <v>7410.1542554514899</v>
      </c>
      <c r="K865" s="60">
        <v>4489.9252184090901</v>
      </c>
      <c r="L865" s="60">
        <v>1253</v>
      </c>
    </row>
    <row r="866" spans="1:12">
      <c r="A866" s="61" t="str">
        <f t="shared" si="13"/>
        <v>B2 biodiversitySlovenia2015</v>
      </c>
      <c r="B866" s="60">
        <v>8</v>
      </c>
      <c r="C866" s="60" t="s">
        <v>139</v>
      </c>
      <c r="D866" s="60" t="s">
        <v>127</v>
      </c>
      <c r="E866" s="60" t="s">
        <v>128</v>
      </c>
      <c r="F866" s="60" t="s">
        <v>58</v>
      </c>
      <c r="G866" s="60">
        <v>2015</v>
      </c>
      <c r="H866" s="60">
        <v>1127.257447</v>
      </c>
      <c r="I866" s="60">
        <v>388251.683594</v>
      </c>
      <c r="J866" s="60">
        <v>7803.7708945348804</v>
      </c>
      <c r="K866" s="60">
        <v>5374.5582438636402</v>
      </c>
      <c r="L866" s="60">
        <v>1263</v>
      </c>
    </row>
    <row r="867" spans="1:12">
      <c r="A867" s="61" t="str">
        <f t="shared" si="13"/>
        <v>B2 biodiversitySlovenia2020</v>
      </c>
      <c r="B867" s="60">
        <v>8</v>
      </c>
      <c r="C867" s="60" t="s">
        <v>139</v>
      </c>
      <c r="D867" s="60" t="s">
        <v>127</v>
      </c>
      <c r="E867" s="60" t="s">
        <v>128</v>
      </c>
      <c r="F867" s="60" t="s">
        <v>58</v>
      </c>
      <c r="G867" s="60">
        <v>2020</v>
      </c>
      <c r="H867" s="60">
        <v>1136.2578269999999</v>
      </c>
      <c r="I867" s="60">
        <v>400557.50390700001</v>
      </c>
      <c r="J867" s="60">
        <v>8360.1282059882396</v>
      </c>
      <c r="K867" s="60">
        <v>5898.9643168181801</v>
      </c>
      <c r="L867" s="60">
        <v>1273</v>
      </c>
    </row>
    <row r="868" spans="1:12">
      <c r="A868" s="61" t="str">
        <f t="shared" si="13"/>
        <v>B2 biodiversitySlovenia2025</v>
      </c>
      <c r="B868" s="60">
        <v>8</v>
      </c>
      <c r="C868" s="60" t="s">
        <v>139</v>
      </c>
      <c r="D868" s="60" t="s">
        <v>127</v>
      </c>
      <c r="E868" s="60" t="s">
        <v>128</v>
      </c>
      <c r="F868" s="60" t="s">
        <v>58</v>
      </c>
      <c r="G868" s="60">
        <v>2025</v>
      </c>
      <c r="H868" s="60">
        <v>1145.2575690000001</v>
      </c>
      <c r="I868" s="60">
        <v>410677.042969</v>
      </c>
      <c r="J868" s="60">
        <v>8760.6564504990492</v>
      </c>
      <c r="K868" s="60">
        <v>6736.7487127272698</v>
      </c>
      <c r="L868" s="60">
        <v>1283</v>
      </c>
    </row>
    <row r="869" spans="1:12">
      <c r="A869" s="61" t="str">
        <f t="shared" si="13"/>
        <v>B2 biodiversitySlovenia2030</v>
      </c>
      <c r="B869" s="60">
        <v>8</v>
      </c>
      <c r="C869" s="60" t="s">
        <v>139</v>
      </c>
      <c r="D869" s="60" t="s">
        <v>127</v>
      </c>
      <c r="E869" s="60" t="s">
        <v>128</v>
      </c>
      <c r="F869" s="60" t="s">
        <v>58</v>
      </c>
      <c r="G869" s="60">
        <v>2030</v>
      </c>
      <c r="H869" s="60">
        <v>1154.257615</v>
      </c>
      <c r="I869" s="60">
        <v>414417.12109500001</v>
      </c>
      <c r="J869" s="60">
        <v>9088.9221160712805</v>
      </c>
      <c r="K869" s="60">
        <v>8340.9062054545502</v>
      </c>
      <c r="L869" s="60">
        <v>1293</v>
      </c>
    </row>
    <row r="870" spans="1:12">
      <c r="A870" s="61" t="str">
        <f t="shared" si="13"/>
        <v>B2 biodiversitySlovakia2005</v>
      </c>
      <c r="B870" s="60">
        <v>8</v>
      </c>
      <c r="C870" s="60" t="s">
        <v>139</v>
      </c>
      <c r="D870" s="60" t="s">
        <v>129</v>
      </c>
      <c r="E870" s="60" t="s">
        <v>130</v>
      </c>
      <c r="F870" s="60" t="s">
        <v>70</v>
      </c>
      <c r="G870" s="60">
        <v>2005</v>
      </c>
      <c r="H870" s="60">
        <v>1672.172943</v>
      </c>
      <c r="I870" s="60">
        <v>416661.97876199998</v>
      </c>
      <c r="J870" s="60">
        <v>11483.657213340401</v>
      </c>
      <c r="K870" s="60">
        <v>5661.0466123804499</v>
      </c>
      <c r="L870" s="60">
        <v>1931.6</v>
      </c>
    </row>
    <row r="871" spans="1:12">
      <c r="A871" s="61" t="str">
        <f t="shared" si="13"/>
        <v>B2 biodiversitySlovakia2010</v>
      </c>
      <c r="B871" s="60">
        <v>8</v>
      </c>
      <c r="C871" s="60" t="s">
        <v>139</v>
      </c>
      <c r="D871" s="60" t="s">
        <v>129</v>
      </c>
      <c r="E871" s="60" t="s">
        <v>130</v>
      </c>
      <c r="F871" s="60" t="s">
        <v>70</v>
      </c>
      <c r="G871" s="60">
        <v>2010</v>
      </c>
      <c r="H871" s="60">
        <v>1664.4763829999999</v>
      </c>
      <c r="I871" s="60">
        <v>443461.16699499998</v>
      </c>
      <c r="J871" s="60">
        <v>11878.7284890182</v>
      </c>
      <c r="K871" s="60">
        <v>6518.8911543706099</v>
      </c>
      <c r="L871" s="60">
        <v>1941.8</v>
      </c>
    </row>
    <row r="872" spans="1:12">
      <c r="A872" s="61" t="str">
        <f t="shared" si="13"/>
        <v>B2 biodiversitySlovakia2015</v>
      </c>
      <c r="B872" s="60">
        <v>8</v>
      </c>
      <c r="C872" s="60" t="s">
        <v>139</v>
      </c>
      <c r="D872" s="60" t="s">
        <v>129</v>
      </c>
      <c r="E872" s="60" t="s">
        <v>130</v>
      </c>
      <c r="F872" s="60" t="s">
        <v>70</v>
      </c>
      <c r="G872" s="60">
        <v>2015</v>
      </c>
      <c r="H872" s="60">
        <v>1657.082228</v>
      </c>
      <c r="I872" s="60">
        <v>459975.94384600001</v>
      </c>
      <c r="J872" s="60">
        <v>11794.741363707</v>
      </c>
      <c r="K872" s="60">
        <v>8491.7865524050594</v>
      </c>
      <c r="L872" s="60">
        <v>1952</v>
      </c>
    </row>
    <row r="873" spans="1:12">
      <c r="A873" s="61" t="str">
        <f t="shared" si="13"/>
        <v>B2 biodiversitySlovakia2020</v>
      </c>
      <c r="B873" s="60">
        <v>8</v>
      </c>
      <c r="C873" s="60" t="s">
        <v>139</v>
      </c>
      <c r="D873" s="60" t="s">
        <v>129</v>
      </c>
      <c r="E873" s="60" t="s">
        <v>130</v>
      </c>
      <c r="F873" s="60" t="s">
        <v>70</v>
      </c>
      <c r="G873" s="60">
        <v>2020</v>
      </c>
      <c r="H873" s="60">
        <v>1649.783093</v>
      </c>
      <c r="I873" s="60">
        <v>474551.399416</v>
      </c>
      <c r="J873" s="60">
        <v>12147.6548142105</v>
      </c>
      <c r="K873" s="60">
        <v>9232.5640646835509</v>
      </c>
      <c r="L873" s="60">
        <v>1962.2</v>
      </c>
    </row>
    <row r="874" spans="1:12">
      <c r="A874" s="61" t="str">
        <f t="shared" si="13"/>
        <v>B2 biodiversitySlovakia2025</v>
      </c>
      <c r="B874" s="60">
        <v>8</v>
      </c>
      <c r="C874" s="60" t="s">
        <v>139</v>
      </c>
      <c r="D874" s="60" t="s">
        <v>129</v>
      </c>
      <c r="E874" s="60" t="s">
        <v>130</v>
      </c>
      <c r="F874" s="60" t="s">
        <v>70</v>
      </c>
      <c r="G874" s="60">
        <v>2025</v>
      </c>
      <c r="H874" s="60">
        <v>1642.509908</v>
      </c>
      <c r="I874" s="60">
        <v>488834.29150499997</v>
      </c>
      <c r="J874" s="60">
        <v>12991.8228854273</v>
      </c>
      <c r="K874" s="60">
        <v>10135.244933038</v>
      </c>
      <c r="L874" s="60">
        <v>1972.4</v>
      </c>
    </row>
    <row r="875" spans="1:12">
      <c r="A875" s="61" t="str">
        <f t="shared" si="13"/>
        <v>B2 biodiversitySlovakia2030</v>
      </c>
      <c r="B875" s="60">
        <v>8</v>
      </c>
      <c r="C875" s="60" t="s">
        <v>139</v>
      </c>
      <c r="D875" s="60" t="s">
        <v>129</v>
      </c>
      <c r="E875" s="60" t="s">
        <v>130</v>
      </c>
      <c r="F875" s="60" t="s">
        <v>70</v>
      </c>
      <c r="G875" s="60">
        <v>2030</v>
      </c>
      <c r="H875" s="60">
        <v>1634.7612469999999</v>
      </c>
      <c r="I875" s="60">
        <v>497631.48926</v>
      </c>
      <c r="J875" s="60">
        <v>12914.163506798899</v>
      </c>
      <c r="K875" s="60">
        <v>11154.7242375105</v>
      </c>
      <c r="L875" s="60">
        <v>1982.6</v>
      </c>
    </row>
    <row r="876" spans="1:12">
      <c r="A876" s="61" t="str">
        <f t="shared" si="13"/>
        <v>B2 biodiversityTurkey2005</v>
      </c>
      <c r="B876" s="60">
        <v>8</v>
      </c>
      <c r="C876" s="60" t="s">
        <v>139</v>
      </c>
      <c r="D876" s="60" t="s">
        <v>131</v>
      </c>
      <c r="E876" s="60" t="s">
        <v>132</v>
      </c>
      <c r="F876" s="60" t="s">
        <v>58</v>
      </c>
      <c r="G876" s="60">
        <v>2005</v>
      </c>
      <c r="H876" s="60">
        <v>8232.1551039999995</v>
      </c>
      <c r="I876" s="60">
        <v>1037601.48084</v>
      </c>
      <c r="J876" s="60">
        <v>20042.084587013502</v>
      </c>
      <c r="K876" s="60">
        <v>17935.654767652799</v>
      </c>
      <c r="L876" s="60">
        <v>10175</v>
      </c>
    </row>
    <row r="877" spans="1:12">
      <c r="A877" s="61" t="str">
        <f t="shared" si="13"/>
        <v>B2 biodiversityTurkey2010</v>
      </c>
      <c r="B877" s="60">
        <v>8</v>
      </c>
      <c r="C877" s="60" t="s">
        <v>139</v>
      </c>
      <c r="D877" s="60" t="s">
        <v>131</v>
      </c>
      <c r="E877" s="60" t="s">
        <v>132</v>
      </c>
      <c r="F877" s="60" t="s">
        <v>58</v>
      </c>
      <c r="G877" s="60">
        <v>2010</v>
      </c>
      <c r="H877" s="60">
        <v>8249.1551639999998</v>
      </c>
      <c r="I877" s="60">
        <v>1054339.643901</v>
      </c>
      <c r="J877" s="60">
        <v>19106.9262656676</v>
      </c>
      <c r="K877" s="60">
        <v>15759.2931554028</v>
      </c>
      <c r="L877" s="60">
        <v>10298</v>
      </c>
    </row>
    <row r="878" spans="1:12">
      <c r="A878" s="61" t="str">
        <f t="shared" si="13"/>
        <v>B2 biodiversityTurkey2015</v>
      </c>
      <c r="B878" s="60">
        <v>8</v>
      </c>
      <c r="C878" s="60" t="s">
        <v>139</v>
      </c>
      <c r="D878" s="60" t="s">
        <v>131</v>
      </c>
      <c r="E878" s="60" t="s">
        <v>132</v>
      </c>
      <c r="F878" s="60" t="s">
        <v>58</v>
      </c>
      <c r="G878" s="60">
        <v>2015</v>
      </c>
      <c r="H878" s="60">
        <v>8266.1545760000008</v>
      </c>
      <c r="I878" s="60">
        <v>1056826.1651310001</v>
      </c>
      <c r="J878" s="60">
        <v>18208.1760370843</v>
      </c>
      <c r="K878" s="60">
        <v>17710.871422361099</v>
      </c>
      <c r="L878" s="60">
        <v>10421</v>
      </c>
    </row>
    <row r="879" spans="1:12">
      <c r="A879" s="61" t="str">
        <f t="shared" si="13"/>
        <v>B2 biodiversityTurkey2020</v>
      </c>
      <c r="B879" s="60">
        <v>8</v>
      </c>
      <c r="C879" s="60" t="s">
        <v>139</v>
      </c>
      <c r="D879" s="60" t="s">
        <v>131</v>
      </c>
      <c r="E879" s="60" t="s">
        <v>132</v>
      </c>
      <c r="F879" s="60" t="s">
        <v>58</v>
      </c>
      <c r="G879" s="60">
        <v>2020</v>
      </c>
      <c r="H879" s="60">
        <v>8283.1547580000006</v>
      </c>
      <c r="I879" s="60">
        <v>1058494.941878</v>
      </c>
      <c r="J879" s="60">
        <v>18206.022048167299</v>
      </c>
      <c r="K879" s="60">
        <v>17872.2658774306</v>
      </c>
      <c r="L879" s="60">
        <v>10544</v>
      </c>
    </row>
    <row r="880" spans="1:12">
      <c r="A880" s="61" t="str">
        <f t="shared" si="13"/>
        <v>B2 biodiversityTurkey2025</v>
      </c>
      <c r="B880" s="60">
        <v>8</v>
      </c>
      <c r="C880" s="60" t="s">
        <v>139</v>
      </c>
      <c r="D880" s="60" t="s">
        <v>131</v>
      </c>
      <c r="E880" s="60" t="s">
        <v>132</v>
      </c>
      <c r="F880" s="60" t="s">
        <v>58</v>
      </c>
      <c r="G880" s="60">
        <v>2025</v>
      </c>
      <c r="H880" s="60">
        <v>8300.1546839999992</v>
      </c>
      <c r="I880" s="60">
        <v>1055873.891418</v>
      </c>
      <c r="J880" s="60">
        <v>17735.282583390999</v>
      </c>
      <c r="K880" s="60">
        <v>18259.4924005139</v>
      </c>
      <c r="L880" s="60">
        <v>10667</v>
      </c>
    </row>
    <row r="881" spans="1:12">
      <c r="A881" s="61" t="str">
        <f t="shared" si="13"/>
        <v>B2 biodiversityTurkey2030</v>
      </c>
      <c r="B881" s="60">
        <v>8</v>
      </c>
      <c r="C881" s="60" t="s">
        <v>139</v>
      </c>
      <c r="D881" s="60" t="s">
        <v>131</v>
      </c>
      <c r="E881" s="60" t="s">
        <v>132</v>
      </c>
      <c r="F881" s="60" t="s">
        <v>58</v>
      </c>
      <c r="G881" s="60">
        <v>2030</v>
      </c>
      <c r="H881" s="60">
        <v>8317.1550279999901</v>
      </c>
      <c r="I881" s="60">
        <v>1055010.2202020001</v>
      </c>
      <c r="J881" s="60">
        <v>17940.320847152401</v>
      </c>
      <c r="K881" s="60">
        <v>18113.055561888901</v>
      </c>
      <c r="L881" s="60">
        <v>10790</v>
      </c>
    </row>
    <row r="882" spans="1:12">
      <c r="A882" s="61" t="str">
        <f t="shared" si="13"/>
        <v>B2 biodiversityUkraine2005</v>
      </c>
      <c r="B882" s="60">
        <v>8</v>
      </c>
      <c r="C882" s="60" t="s">
        <v>139</v>
      </c>
      <c r="D882" s="60" t="s">
        <v>133</v>
      </c>
      <c r="E882" s="60" t="s">
        <v>134</v>
      </c>
      <c r="F882" s="60" t="s">
        <v>70</v>
      </c>
      <c r="G882" s="60">
        <v>2005</v>
      </c>
      <c r="H882" s="60">
        <v>5672.8502319999998</v>
      </c>
      <c r="I882" s="60">
        <v>1401959.1679219999</v>
      </c>
      <c r="J882" s="60">
        <v>30591.188112104701</v>
      </c>
      <c r="K882" s="60">
        <v>16125.8907662733</v>
      </c>
      <c r="L882" s="60">
        <v>9575</v>
      </c>
    </row>
    <row r="883" spans="1:12">
      <c r="A883" s="61" t="str">
        <f t="shared" si="13"/>
        <v>B2 biodiversityUkraine2010</v>
      </c>
      <c r="B883" s="60">
        <v>8</v>
      </c>
      <c r="C883" s="60" t="s">
        <v>139</v>
      </c>
      <c r="D883" s="60" t="s">
        <v>133</v>
      </c>
      <c r="E883" s="60" t="s">
        <v>134</v>
      </c>
      <c r="F883" s="60" t="s">
        <v>70</v>
      </c>
      <c r="G883" s="60">
        <v>2010</v>
      </c>
      <c r="H883" s="60">
        <v>5636.7505270000001</v>
      </c>
      <c r="I883" s="60">
        <v>1449254.0132780001</v>
      </c>
      <c r="J883" s="60">
        <v>30702.059492781202</v>
      </c>
      <c r="K883" s="60">
        <v>21243.089573504902</v>
      </c>
      <c r="L883" s="60">
        <v>9705</v>
      </c>
    </row>
    <row r="884" spans="1:12">
      <c r="A884" s="61" t="str">
        <f t="shared" si="13"/>
        <v>B2 biodiversityUkraine2015</v>
      </c>
      <c r="B884" s="60">
        <v>8</v>
      </c>
      <c r="C884" s="60" t="s">
        <v>139</v>
      </c>
      <c r="D884" s="60" t="s">
        <v>133</v>
      </c>
      <c r="E884" s="60" t="s">
        <v>134</v>
      </c>
      <c r="F884" s="60" t="s">
        <v>70</v>
      </c>
      <c r="G884" s="60">
        <v>2015</v>
      </c>
      <c r="H884" s="60">
        <v>5600.1429879999996</v>
      </c>
      <c r="I884" s="60">
        <v>1483698.2465820001</v>
      </c>
      <c r="J884" s="60">
        <v>29970.741284466501</v>
      </c>
      <c r="K884" s="60">
        <v>23081.893813050399</v>
      </c>
      <c r="L884" s="60">
        <v>9835</v>
      </c>
    </row>
    <row r="885" spans="1:12">
      <c r="A885" s="61" t="str">
        <f t="shared" si="13"/>
        <v>B2 biodiversityUkraine2020</v>
      </c>
      <c r="B885" s="60">
        <v>8</v>
      </c>
      <c r="C885" s="60" t="s">
        <v>139</v>
      </c>
      <c r="D885" s="60" t="s">
        <v>133</v>
      </c>
      <c r="E885" s="60" t="s">
        <v>134</v>
      </c>
      <c r="F885" s="60" t="s">
        <v>70</v>
      </c>
      <c r="G885" s="60">
        <v>2020</v>
      </c>
      <c r="H885" s="60">
        <v>5563.49719</v>
      </c>
      <c r="I885" s="60">
        <v>1516465.190554</v>
      </c>
      <c r="J885" s="60">
        <v>30304.738589869801</v>
      </c>
      <c r="K885" s="60">
        <v>23751.349272790299</v>
      </c>
      <c r="L885" s="60">
        <v>9965</v>
      </c>
    </row>
    <row r="886" spans="1:12">
      <c r="A886" s="61" t="str">
        <f t="shared" si="13"/>
        <v>B2 biodiversityUkraine2025</v>
      </c>
      <c r="B886" s="60">
        <v>8</v>
      </c>
      <c r="C886" s="60" t="s">
        <v>139</v>
      </c>
      <c r="D886" s="60" t="s">
        <v>133</v>
      </c>
      <c r="E886" s="60" t="s">
        <v>134</v>
      </c>
      <c r="F886" s="60" t="s">
        <v>70</v>
      </c>
      <c r="G886" s="60">
        <v>2025</v>
      </c>
      <c r="H886" s="60">
        <v>5527.5654599999998</v>
      </c>
      <c r="I886" s="60">
        <v>1548227.1839610001</v>
      </c>
      <c r="J886" s="60">
        <v>30238.626302257599</v>
      </c>
      <c r="K886" s="60">
        <v>23886.227706736001</v>
      </c>
      <c r="L886" s="60">
        <v>10095</v>
      </c>
    </row>
    <row r="887" spans="1:12">
      <c r="A887" s="61" t="str">
        <f t="shared" si="13"/>
        <v>B2 biodiversityUkraine2030</v>
      </c>
      <c r="B887" s="60">
        <v>8</v>
      </c>
      <c r="C887" s="60" t="s">
        <v>139</v>
      </c>
      <c r="D887" s="60" t="s">
        <v>133</v>
      </c>
      <c r="E887" s="60" t="s">
        <v>134</v>
      </c>
      <c r="F887" s="60" t="s">
        <v>70</v>
      </c>
      <c r="G887" s="60">
        <v>2030</v>
      </c>
      <c r="H887" s="60">
        <v>5492.5690519999998</v>
      </c>
      <c r="I887" s="60">
        <v>1580325.21863</v>
      </c>
      <c r="J887" s="60">
        <v>29891.754855844101</v>
      </c>
      <c r="K887" s="60">
        <v>23472.148130816</v>
      </c>
      <c r="L887" s="60">
        <v>10225</v>
      </c>
    </row>
    <row r="888" spans="1:12">
      <c r="A888" s="61" t="str">
        <f t="shared" si="13"/>
        <v>B2 biodiversityUnited Kingdom2005</v>
      </c>
      <c r="B888" s="60">
        <v>8</v>
      </c>
      <c r="C888" s="60" t="s">
        <v>139</v>
      </c>
      <c r="D888" s="60" t="s">
        <v>135</v>
      </c>
      <c r="E888" s="60" t="s">
        <v>136</v>
      </c>
      <c r="F888" s="60" t="s">
        <v>61</v>
      </c>
      <c r="G888" s="60">
        <v>2005</v>
      </c>
      <c r="H888" s="60">
        <v>2263.4196350000002</v>
      </c>
      <c r="I888" s="60">
        <v>416592.26114100002</v>
      </c>
      <c r="J888" s="60">
        <v>18294.6510753726</v>
      </c>
      <c r="K888" s="60">
        <v>4970.8470125333297</v>
      </c>
      <c r="L888" s="60">
        <v>2845</v>
      </c>
    </row>
    <row r="889" spans="1:12">
      <c r="A889" s="61" t="str">
        <f t="shared" si="13"/>
        <v>B2 biodiversityUnited Kingdom2010</v>
      </c>
      <c r="B889" s="60">
        <v>8</v>
      </c>
      <c r="C889" s="60" t="s">
        <v>139</v>
      </c>
      <c r="D889" s="60" t="s">
        <v>135</v>
      </c>
      <c r="E889" s="60" t="s">
        <v>136</v>
      </c>
      <c r="F889" s="60" t="s">
        <v>61</v>
      </c>
      <c r="G889" s="60">
        <v>2010</v>
      </c>
      <c r="H889" s="60">
        <v>2299.4195639999998</v>
      </c>
      <c r="I889" s="60">
        <v>485696.34052500001</v>
      </c>
      <c r="J889" s="60">
        <v>19755.369911750498</v>
      </c>
      <c r="K889" s="60">
        <v>5934.5542415090904</v>
      </c>
      <c r="L889" s="60">
        <v>2881</v>
      </c>
    </row>
    <row r="890" spans="1:12">
      <c r="A890" s="61" t="str">
        <f t="shared" si="13"/>
        <v>B2 biodiversityUnited Kingdom2015</v>
      </c>
      <c r="B890" s="60">
        <v>8</v>
      </c>
      <c r="C890" s="60" t="s">
        <v>139</v>
      </c>
      <c r="D890" s="60" t="s">
        <v>135</v>
      </c>
      <c r="E890" s="60" t="s">
        <v>136</v>
      </c>
      <c r="F890" s="60" t="s">
        <v>61</v>
      </c>
      <c r="G890" s="60">
        <v>2015</v>
      </c>
      <c r="H890" s="60">
        <v>2335.419551</v>
      </c>
      <c r="I890" s="60">
        <v>549166.09631199995</v>
      </c>
      <c r="J890" s="60">
        <v>21158.651739646099</v>
      </c>
      <c r="K890" s="60">
        <v>8464.7008190757606</v>
      </c>
      <c r="L890" s="60">
        <v>2917</v>
      </c>
    </row>
    <row r="891" spans="1:12">
      <c r="A891" s="61" t="str">
        <f t="shared" si="13"/>
        <v>B2 biodiversityUnited Kingdom2020</v>
      </c>
      <c r="B891" s="60">
        <v>8</v>
      </c>
      <c r="C891" s="60" t="s">
        <v>139</v>
      </c>
      <c r="D891" s="60" t="s">
        <v>135</v>
      </c>
      <c r="E891" s="60" t="s">
        <v>136</v>
      </c>
      <c r="F891" s="60" t="s">
        <v>61</v>
      </c>
      <c r="G891" s="60">
        <v>2020</v>
      </c>
      <c r="H891" s="60">
        <v>2371.419441</v>
      </c>
      <c r="I891" s="60">
        <v>602175.85250799998</v>
      </c>
      <c r="J891" s="60">
        <v>21904.492364611498</v>
      </c>
      <c r="K891" s="60">
        <v>11302.5412052909</v>
      </c>
      <c r="L891" s="60">
        <v>2953</v>
      </c>
    </row>
    <row r="892" spans="1:12">
      <c r="A892" s="61" t="str">
        <f t="shared" si="13"/>
        <v>B2 biodiversityUnited Kingdom2025</v>
      </c>
      <c r="B892" s="60">
        <v>8</v>
      </c>
      <c r="C892" s="60" t="s">
        <v>139</v>
      </c>
      <c r="D892" s="60" t="s">
        <v>135</v>
      </c>
      <c r="E892" s="60" t="s">
        <v>136</v>
      </c>
      <c r="F892" s="60" t="s">
        <v>61</v>
      </c>
      <c r="G892" s="60">
        <v>2025</v>
      </c>
      <c r="H892" s="60">
        <v>2407.4194900000002</v>
      </c>
      <c r="I892" s="60">
        <v>644729.07750100002</v>
      </c>
      <c r="J892" s="60">
        <v>21993.965955347201</v>
      </c>
      <c r="K892" s="60">
        <v>13483.3207626576</v>
      </c>
      <c r="L892" s="60">
        <v>2989</v>
      </c>
    </row>
    <row r="893" spans="1:12">
      <c r="A893" s="61" t="str">
        <f t="shared" si="13"/>
        <v>B2 biodiversityUnited Kingdom2030</v>
      </c>
      <c r="B893" s="60">
        <v>8</v>
      </c>
      <c r="C893" s="60" t="s">
        <v>139</v>
      </c>
      <c r="D893" s="60" t="s">
        <v>135</v>
      </c>
      <c r="E893" s="60" t="s">
        <v>136</v>
      </c>
      <c r="F893" s="60" t="s">
        <v>61</v>
      </c>
      <c r="G893" s="60">
        <v>2030</v>
      </c>
      <c r="H893" s="60">
        <v>2443.4196809999999</v>
      </c>
      <c r="I893" s="60">
        <v>683502.26488799998</v>
      </c>
      <c r="J893" s="60">
        <v>21401.267793708801</v>
      </c>
      <c r="K893" s="60">
        <v>13646.629956454501</v>
      </c>
      <c r="L893" s="60">
        <v>3025</v>
      </c>
    </row>
    <row r="894" spans="1:12">
      <c r="A894" s="61" t="str">
        <f t="shared" si="13"/>
        <v>B2 referenceSouthEast2005</v>
      </c>
      <c r="B894" s="62">
        <v>1</v>
      </c>
      <c r="C894" s="62" t="s">
        <v>55</v>
      </c>
      <c r="D894" s="62">
        <v>0</v>
      </c>
      <c r="E894" s="62" t="s">
        <v>58</v>
      </c>
      <c r="F894" s="62">
        <v>0</v>
      </c>
      <c r="G894" s="62">
        <v>2005</v>
      </c>
      <c r="H894" s="62">
        <v>16301.767381000001</v>
      </c>
      <c r="I894" s="62">
        <v>2376249.86381</v>
      </c>
      <c r="J894" s="62">
        <v>46100.703283476047</v>
      </c>
      <c r="K894" s="62">
        <v>35341.776486290299</v>
      </c>
      <c r="L894" s="62">
        <v>19566.5</v>
      </c>
    </row>
    <row r="895" spans="1:12">
      <c r="A895" s="61" t="str">
        <f t="shared" si="13"/>
        <v>B2 referenceCentralWest2005</v>
      </c>
      <c r="B895" s="62">
        <v>1</v>
      </c>
      <c r="C895" s="62" t="s">
        <v>55</v>
      </c>
      <c r="D895" s="62">
        <v>0</v>
      </c>
      <c r="E895" s="88" t="s">
        <v>191</v>
      </c>
      <c r="F895" s="62">
        <v>0</v>
      </c>
      <c r="G895" s="62">
        <v>2005</v>
      </c>
      <c r="H895" s="62">
        <v>33912.865044999999</v>
      </c>
      <c r="I895" s="62">
        <v>8151505.8522279989</v>
      </c>
      <c r="J895" s="62">
        <v>276186.11471673491</v>
      </c>
      <c r="K895" s="62">
        <v>198379.12291120351</v>
      </c>
      <c r="L895" s="62">
        <v>43066.35</v>
      </c>
    </row>
    <row r="896" spans="1:12">
      <c r="A896" s="61" t="str">
        <f t="shared" si="13"/>
        <v>B2 referenceCentralEast2005</v>
      </c>
      <c r="B896" s="62">
        <v>1</v>
      </c>
      <c r="C896" s="62" t="s">
        <v>55</v>
      </c>
      <c r="D896" s="62">
        <v>0</v>
      </c>
      <c r="E896" s="88" t="s">
        <v>192</v>
      </c>
      <c r="F896" s="62">
        <v>0</v>
      </c>
      <c r="G896" s="62">
        <v>2005</v>
      </c>
      <c r="H896" s="62">
        <v>31789.988604999999</v>
      </c>
      <c r="I896" s="62">
        <v>7698138.3986479994</v>
      </c>
      <c r="J896" s="62">
        <v>184728.424831526</v>
      </c>
      <c r="K896" s="62">
        <v>95939.141707648378</v>
      </c>
      <c r="L896" s="62">
        <v>33762.6</v>
      </c>
    </row>
    <row r="897" spans="1:12">
      <c r="A897" s="61" t="str">
        <f t="shared" si="13"/>
        <v>B2 referenceNorth2005</v>
      </c>
      <c r="B897" s="62">
        <v>1</v>
      </c>
      <c r="C897" s="62" t="s">
        <v>55</v>
      </c>
      <c r="D897" s="62">
        <v>0</v>
      </c>
      <c r="E897" s="62" t="s">
        <v>81</v>
      </c>
      <c r="F897" s="62">
        <v>0</v>
      </c>
      <c r="G897" s="62">
        <v>2005</v>
      </c>
      <c r="H897" s="62">
        <v>53240.415377999998</v>
      </c>
      <c r="I897" s="62">
        <v>7039024.7569090007</v>
      </c>
      <c r="J897" s="62">
        <v>50696.133890835525</v>
      </c>
      <c r="K897" s="62">
        <v>32209.341404696956</v>
      </c>
      <c r="L897" s="62">
        <v>68294.648588205251</v>
      </c>
    </row>
    <row r="898" spans="1:12">
      <c r="A898" s="61" t="str">
        <f t="shared" ref="A898:A961" si="14">CONCATENATE(C898,E898,G898)</f>
        <v>B2 referenceSouthWest2005</v>
      </c>
      <c r="B898" s="62">
        <v>1</v>
      </c>
      <c r="C898" s="62" t="s">
        <v>55</v>
      </c>
      <c r="D898" s="62">
        <v>0</v>
      </c>
      <c r="E898" s="62" t="s">
        <v>86</v>
      </c>
      <c r="F898" s="62">
        <v>0</v>
      </c>
      <c r="G898" s="62">
        <v>2005</v>
      </c>
      <c r="H898" s="62">
        <v>23736.322530000001</v>
      </c>
      <c r="I898" s="62">
        <v>2098902.0485789999</v>
      </c>
      <c r="J898" s="62">
        <v>44367.002617928505</v>
      </c>
      <c r="K898" s="62">
        <v>27384.878433116432</v>
      </c>
      <c r="L898" s="62">
        <v>29489.19</v>
      </c>
    </row>
    <row r="899" spans="1:12">
      <c r="A899" s="61" t="str">
        <f t="shared" si="14"/>
        <v>B2 referenceSouthEast2010</v>
      </c>
      <c r="B899" s="62">
        <v>1</v>
      </c>
      <c r="C899" s="62" t="s">
        <v>55</v>
      </c>
      <c r="D899" s="62">
        <v>0</v>
      </c>
      <c r="E899" s="62" t="s">
        <v>58</v>
      </c>
      <c r="F899" s="62">
        <v>0</v>
      </c>
      <c r="G899" s="62">
        <v>2010</v>
      </c>
      <c r="H899" s="62">
        <v>22696.139745</v>
      </c>
      <c r="I899" s="62">
        <v>2947263.2238840004</v>
      </c>
      <c r="J899" s="62">
        <v>53185.602794091072</v>
      </c>
      <c r="K899" s="62">
        <v>43184.082715857447</v>
      </c>
      <c r="L899" s="62">
        <v>27703.482</v>
      </c>
    </row>
    <row r="900" spans="1:12">
      <c r="A900" s="61" t="str">
        <f t="shared" si="14"/>
        <v>B2 referenceCentralWest2010</v>
      </c>
      <c r="B900" s="62">
        <v>1</v>
      </c>
      <c r="C900" s="62" t="s">
        <v>55</v>
      </c>
      <c r="D900" s="62">
        <v>0</v>
      </c>
      <c r="E900" s="88" t="s">
        <v>191</v>
      </c>
      <c r="F900" s="62">
        <v>0</v>
      </c>
      <c r="G900" s="62">
        <v>2010</v>
      </c>
      <c r="H900" s="62">
        <v>34132.923419999999</v>
      </c>
      <c r="I900" s="62">
        <v>8533014.0150680002</v>
      </c>
      <c r="J900" s="62">
        <v>293924.27454421821</v>
      </c>
      <c r="K900" s="62">
        <v>217928.17035033592</v>
      </c>
      <c r="L900" s="62">
        <v>43493.55</v>
      </c>
    </row>
    <row r="901" spans="1:12">
      <c r="A901" s="61" t="str">
        <f t="shared" si="14"/>
        <v>B2 referenceCentralEast2010</v>
      </c>
      <c r="B901" s="62">
        <v>1</v>
      </c>
      <c r="C901" s="62" t="s">
        <v>55</v>
      </c>
      <c r="D901" s="62">
        <v>0</v>
      </c>
      <c r="E901" s="88" t="s">
        <v>192</v>
      </c>
      <c r="F901" s="62">
        <v>0</v>
      </c>
      <c r="G901" s="62">
        <v>2010</v>
      </c>
      <c r="H901" s="62">
        <v>32000.338113000002</v>
      </c>
      <c r="I901" s="62">
        <v>8003084.304579</v>
      </c>
      <c r="J901" s="62">
        <v>219911.07476338476</v>
      </c>
      <c r="K901" s="62">
        <v>158921.89033873964</v>
      </c>
      <c r="L901" s="62">
        <v>34342.800000000003</v>
      </c>
    </row>
    <row r="902" spans="1:12">
      <c r="A902" s="61" t="str">
        <f t="shared" si="14"/>
        <v>B2 referenceNorth2010</v>
      </c>
      <c r="B902" s="62">
        <v>1</v>
      </c>
      <c r="C902" s="62" t="s">
        <v>55</v>
      </c>
      <c r="D902" s="62">
        <v>0</v>
      </c>
      <c r="E902" s="62" t="s">
        <v>81</v>
      </c>
      <c r="F902" s="62">
        <v>0</v>
      </c>
      <c r="G902" s="62">
        <v>2010</v>
      </c>
      <c r="H902" s="62">
        <v>53072.065539000003</v>
      </c>
      <c r="I902" s="62">
        <v>7280280.1754529998</v>
      </c>
      <c r="J902" s="62">
        <v>268658.24266440544</v>
      </c>
      <c r="K902" s="62">
        <v>220407.1598820826</v>
      </c>
      <c r="L902" s="62">
        <v>68552.857359426955</v>
      </c>
    </row>
    <row r="903" spans="1:12">
      <c r="A903" s="61" t="str">
        <f t="shared" si="14"/>
        <v>B2 referenceSouthWest2010</v>
      </c>
      <c r="B903" s="62">
        <v>1</v>
      </c>
      <c r="C903" s="62" t="s">
        <v>55</v>
      </c>
      <c r="D903" s="62">
        <v>0</v>
      </c>
      <c r="E903" s="62" t="s">
        <v>86</v>
      </c>
      <c r="F903" s="62">
        <v>0</v>
      </c>
      <c r="G903" s="62">
        <v>2010</v>
      </c>
      <c r="H903" s="62">
        <v>24823.3033</v>
      </c>
      <c r="I903" s="62">
        <v>2278547.857394</v>
      </c>
      <c r="J903" s="62">
        <v>78148.838428717601</v>
      </c>
      <c r="K903" s="62">
        <v>42219.68026984208</v>
      </c>
      <c r="L903" s="62">
        <v>30778.28</v>
      </c>
    </row>
    <row r="904" spans="1:12">
      <c r="A904" s="61" t="str">
        <f t="shared" si="14"/>
        <v>B2 referenceSouthEast2015</v>
      </c>
      <c r="B904" s="62">
        <v>1</v>
      </c>
      <c r="C904" s="62" t="s">
        <v>55</v>
      </c>
      <c r="D904" s="62">
        <v>0</v>
      </c>
      <c r="E904" s="62" t="s">
        <v>58</v>
      </c>
      <c r="F904" s="62">
        <v>0</v>
      </c>
      <c r="G904" s="62">
        <v>2015</v>
      </c>
      <c r="H904" s="62">
        <v>23151.508556000001</v>
      </c>
      <c r="I904" s="62">
        <v>3000985.9717399999</v>
      </c>
      <c r="J904" s="62">
        <v>67865.100699419694</v>
      </c>
      <c r="K904" s="62">
        <v>57120.551230659476</v>
      </c>
      <c r="L904" s="62">
        <v>28288.613000000001</v>
      </c>
    </row>
    <row r="905" spans="1:12">
      <c r="A905" s="61" t="str">
        <f t="shared" si="14"/>
        <v>B2 referenceCentralWest2015</v>
      </c>
      <c r="B905" s="62">
        <v>1</v>
      </c>
      <c r="C905" s="62" t="s">
        <v>55</v>
      </c>
      <c r="D905" s="62">
        <v>0</v>
      </c>
      <c r="E905" s="88" t="s">
        <v>191</v>
      </c>
      <c r="F905" s="62">
        <v>0</v>
      </c>
      <c r="G905" s="62">
        <v>2015</v>
      </c>
      <c r="H905" s="62">
        <v>34339.983374999996</v>
      </c>
      <c r="I905" s="62">
        <v>8919317.5002630018</v>
      </c>
      <c r="J905" s="62">
        <v>299307.82557164616</v>
      </c>
      <c r="K905" s="62">
        <v>222362.24827126798</v>
      </c>
      <c r="L905" s="62">
        <v>43920.75</v>
      </c>
    </row>
    <row r="906" spans="1:12">
      <c r="A906" s="61" t="str">
        <f t="shared" si="14"/>
        <v>B2 referenceCentralEast2015</v>
      </c>
      <c r="B906" s="62">
        <v>1</v>
      </c>
      <c r="C906" s="62" t="s">
        <v>55</v>
      </c>
      <c r="D906" s="62">
        <v>0</v>
      </c>
      <c r="E906" s="88" t="s">
        <v>192</v>
      </c>
      <c r="F906" s="62">
        <v>0</v>
      </c>
      <c r="G906" s="62">
        <v>2015</v>
      </c>
      <c r="H906" s="62">
        <v>32210.688593999999</v>
      </c>
      <c r="I906" s="62">
        <v>8238487.7488060016</v>
      </c>
      <c r="J906" s="62">
        <v>220959.20118797824</v>
      </c>
      <c r="K906" s="62">
        <v>173878.50898497619</v>
      </c>
      <c r="L906" s="62">
        <v>34923</v>
      </c>
    </row>
    <row r="907" spans="1:12">
      <c r="A907" s="61" t="str">
        <f t="shared" si="14"/>
        <v>B2 referenceNorth2015</v>
      </c>
      <c r="B907" s="62">
        <v>1</v>
      </c>
      <c r="C907" s="62" t="s">
        <v>55</v>
      </c>
      <c r="D907" s="62">
        <v>0</v>
      </c>
      <c r="E907" s="62" t="s">
        <v>81</v>
      </c>
      <c r="F907" s="62">
        <v>0</v>
      </c>
      <c r="G907" s="62">
        <v>2015</v>
      </c>
      <c r="H907" s="62">
        <v>52903.707946000002</v>
      </c>
      <c r="I907" s="62">
        <v>7525242.2125690002</v>
      </c>
      <c r="J907" s="62">
        <v>280498.60445201676</v>
      </c>
      <c r="K907" s="62">
        <v>231506.20024323856</v>
      </c>
      <c r="L907" s="62">
        <v>68811.066130648658</v>
      </c>
    </row>
    <row r="908" spans="1:12">
      <c r="A908" s="61" t="str">
        <f t="shared" si="14"/>
        <v>B2 referenceSouthWest2015</v>
      </c>
      <c r="B908" s="62">
        <v>1</v>
      </c>
      <c r="C908" s="62" t="s">
        <v>55</v>
      </c>
      <c r="D908" s="62">
        <v>0</v>
      </c>
      <c r="E908" s="62" t="s">
        <v>86</v>
      </c>
      <c r="F908" s="62">
        <v>0</v>
      </c>
      <c r="G908" s="62">
        <v>2015</v>
      </c>
      <c r="H908" s="62">
        <v>25910.281906999997</v>
      </c>
      <c r="I908" s="62">
        <v>2463407.3058500001</v>
      </c>
      <c r="J908" s="62">
        <v>80138.909178863891</v>
      </c>
      <c r="K908" s="62">
        <v>43167.017578995306</v>
      </c>
      <c r="L908" s="62">
        <v>32067.37</v>
      </c>
    </row>
    <row r="909" spans="1:12">
      <c r="A909" s="61" t="str">
        <f t="shared" si="14"/>
        <v>B2 referenceSouthEast2020</v>
      </c>
      <c r="B909" s="62">
        <v>1</v>
      </c>
      <c r="C909" s="62" t="s">
        <v>55</v>
      </c>
      <c r="D909" s="62">
        <v>0</v>
      </c>
      <c r="E909" s="62" t="s">
        <v>58</v>
      </c>
      <c r="F909" s="62">
        <v>0</v>
      </c>
      <c r="G909" s="62">
        <v>2020</v>
      </c>
      <c r="H909" s="62">
        <v>23606.880265999989</v>
      </c>
      <c r="I909" s="62">
        <v>3057208.3398440001</v>
      </c>
      <c r="J909" s="62">
        <v>68711.715552682203</v>
      </c>
      <c r="K909" s="62">
        <v>57467.240936212133</v>
      </c>
      <c r="L909" s="62">
        <v>28873.743999999999</v>
      </c>
    </row>
    <row r="910" spans="1:12">
      <c r="A910" s="61" t="str">
        <f t="shared" si="14"/>
        <v>B2 referenceCentralWest2020</v>
      </c>
      <c r="B910" s="62">
        <v>1</v>
      </c>
      <c r="C910" s="62" t="s">
        <v>55</v>
      </c>
      <c r="D910" s="62">
        <v>0</v>
      </c>
      <c r="E910" s="88" t="s">
        <v>191</v>
      </c>
      <c r="F910" s="62">
        <v>0</v>
      </c>
      <c r="G910" s="62">
        <v>2020</v>
      </c>
      <c r="H910" s="62">
        <v>34547.042778999996</v>
      </c>
      <c r="I910" s="62">
        <v>9251317.8994399998</v>
      </c>
      <c r="J910" s="62">
        <v>298814.62405318103</v>
      </c>
      <c r="K910" s="62">
        <v>232730.52034788934</v>
      </c>
      <c r="L910" s="62">
        <v>44347.95</v>
      </c>
    </row>
    <row r="911" spans="1:12">
      <c r="A911" s="61" t="str">
        <f t="shared" si="14"/>
        <v>B2 referenceCentralEast2020</v>
      </c>
      <c r="B911" s="62">
        <v>1</v>
      </c>
      <c r="C911" s="62" t="s">
        <v>55</v>
      </c>
      <c r="D911" s="62">
        <v>0</v>
      </c>
      <c r="E911" s="88" t="s">
        <v>192</v>
      </c>
      <c r="F911" s="62">
        <v>0</v>
      </c>
      <c r="G911" s="62">
        <v>2020</v>
      </c>
      <c r="H911" s="62">
        <v>32421.038954</v>
      </c>
      <c r="I911" s="62">
        <v>8438036.3743470013</v>
      </c>
      <c r="J911" s="62">
        <v>220729.90143635287</v>
      </c>
      <c r="K911" s="62">
        <v>180820.17519449064</v>
      </c>
      <c r="L911" s="62">
        <v>35503.199999999997</v>
      </c>
    </row>
    <row r="912" spans="1:12">
      <c r="A912" s="61" t="str">
        <f t="shared" si="14"/>
        <v>B2 referenceNorth2020</v>
      </c>
      <c r="B912" s="62">
        <v>1</v>
      </c>
      <c r="C912" s="62" t="s">
        <v>55</v>
      </c>
      <c r="D912" s="62">
        <v>0</v>
      </c>
      <c r="E912" s="62" t="s">
        <v>81</v>
      </c>
      <c r="F912" s="62">
        <v>0</v>
      </c>
      <c r="G912" s="62">
        <v>2020</v>
      </c>
      <c r="H912" s="62">
        <v>52735.353444000008</v>
      </c>
      <c r="I912" s="62">
        <v>7818097.1871099994</v>
      </c>
      <c r="J912" s="62">
        <v>290298.57286038663</v>
      </c>
      <c r="K912" s="62">
        <v>231727.58208725142</v>
      </c>
      <c r="L912" s="62">
        <v>69069.274901870376</v>
      </c>
    </row>
    <row r="913" spans="1:12">
      <c r="A913" s="61" t="str">
        <f t="shared" si="14"/>
        <v>B2 referenceSouthWest2020</v>
      </c>
      <c r="B913" s="62">
        <v>1</v>
      </c>
      <c r="C913" s="62" t="s">
        <v>55</v>
      </c>
      <c r="D913" s="62">
        <v>0</v>
      </c>
      <c r="E913" s="62" t="s">
        <v>86</v>
      </c>
      <c r="F913" s="62">
        <v>0</v>
      </c>
      <c r="G913" s="62">
        <v>2020</v>
      </c>
      <c r="H913" s="62">
        <v>26274.967345000001</v>
      </c>
      <c r="I913" s="62">
        <v>2650803.2056770003</v>
      </c>
      <c r="J913" s="62">
        <v>80963.107991614001</v>
      </c>
      <c r="K913" s="62">
        <v>43483.931937129179</v>
      </c>
      <c r="L913" s="62">
        <v>33356.46</v>
      </c>
    </row>
    <row r="914" spans="1:12">
      <c r="A914" s="61" t="str">
        <f t="shared" si="14"/>
        <v>B2 referenceSouthEast2025</v>
      </c>
      <c r="B914" s="62">
        <v>1</v>
      </c>
      <c r="C914" s="62" t="s">
        <v>55</v>
      </c>
      <c r="D914" s="62">
        <v>0</v>
      </c>
      <c r="E914" s="62" t="s">
        <v>58</v>
      </c>
      <c r="F914" s="62">
        <v>0</v>
      </c>
      <c r="G914" s="62">
        <v>2025</v>
      </c>
      <c r="H914" s="62">
        <v>23759.251268000015</v>
      </c>
      <c r="I914" s="62">
        <v>3103712.820878</v>
      </c>
      <c r="J914" s="62">
        <v>68486.597195966198</v>
      </c>
      <c r="K914" s="62">
        <v>59185.70241609717</v>
      </c>
      <c r="L914" s="62">
        <v>29182.875</v>
      </c>
    </row>
    <row r="915" spans="1:12">
      <c r="A915" s="61" t="str">
        <f t="shared" si="14"/>
        <v>B2 referenceCentralWest2025</v>
      </c>
      <c r="B915" s="62">
        <v>1</v>
      </c>
      <c r="C915" s="62" t="s">
        <v>55</v>
      </c>
      <c r="D915" s="62">
        <v>0</v>
      </c>
      <c r="E915" s="88" t="s">
        <v>191</v>
      </c>
      <c r="F915" s="62">
        <v>0</v>
      </c>
      <c r="G915" s="62">
        <v>2025</v>
      </c>
      <c r="H915" s="62">
        <v>34754.102601000006</v>
      </c>
      <c r="I915" s="62">
        <v>9544100.3384579979</v>
      </c>
      <c r="J915" s="62">
        <v>303172.87252752762</v>
      </c>
      <c r="K915" s="62">
        <v>244934.25746193546</v>
      </c>
      <c r="L915" s="62">
        <v>44775.15</v>
      </c>
    </row>
    <row r="916" spans="1:12">
      <c r="A916" s="61" t="str">
        <f t="shared" si="14"/>
        <v>B2 referenceCentralEast2025</v>
      </c>
      <c r="B916" s="62">
        <v>1</v>
      </c>
      <c r="C916" s="62" t="s">
        <v>55</v>
      </c>
      <c r="D916" s="62">
        <v>0</v>
      </c>
      <c r="E916" s="88" t="s">
        <v>192</v>
      </c>
      <c r="F916" s="62">
        <v>0</v>
      </c>
      <c r="G916" s="62">
        <v>2025</v>
      </c>
      <c r="H916" s="62">
        <v>32631.388533999998</v>
      </c>
      <c r="I916" s="62">
        <v>8639976.1095620003</v>
      </c>
      <c r="J916" s="62">
        <v>222543.60320375784</v>
      </c>
      <c r="K916" s="62">
        <v>182155.65462279503</v>
      </c>
      <c r="L916" s="62">
        <v>36083.4</v>
      </c>
    </row>
    <row r="917" spans="1:12">
      <c r="A917" s="61" t="str">
        <f t="shared" si="14"/>
        <v>B2 referenceNorth2025</v>
      </c>
      <c r="B917" s="62">
        <v>1</v>
      </c>
      <c r="C917" s="62" t="s">
        <v>55</v>
      </c>
      <c r="D917" s="62">
        <v>0</v>
      </c>
      <c r="E917" s="62" t="s">
        <v>81</v>
      </c>
      <c r="F917" s="62">
        <v>0</v>
      </c>
      <c r="G917" s="62">
        <v>2025</v>
      </c>
      <c r="H917" s="62">
        <v>52566.998296000005</v>
      </c>
      <c r="I917" s="62">
        <v>8135193.3184629995</v>
      </c>
      <c r="J917" s="62">
        <v>300871.66666754219</v>
      </c>
      <c r="K917" s="62">
        <v>237452.44141348958</v>
      </c>
      <c r="L917" s="62">
        <v>69327.483673092094</v>
      </c>
    </row>
    <row r="918" spans="1:12">
      <c r="A918" s="61" t="str">
        <f t="shared" si="14"/>
        <v>B2 referenceSouthWest2025</v>
      </c>
      <c r="B918" s="62">
        <v>1</v>
      </c>
      <c r="C918" s="62" t="s">
        <v>55</v>
      </c>
      <c r="D918" s="62">
        <v>0</v>
      </c>
      <c r="E918" s="62" t="s">
        <v>86</v>
      </c>
      <c r="F918" s="62">
        <v>0</v>
      </c>
      <c r="G918" s="62">
        <v>2025</v>
      </c>
      <c r="H918" s="62">
        <v>26639.626081000002</v>
      </c>
      <c r="I918" s="62">
        <v>2852725.2960040001</v>
      </c>
      <c r="J918" s="62">
        <v>83793.03659272709</v>
      </c>
      <c r="K918" s="62">
        <v>43408.61591347387</v>
      </c>
      <c r="L918" s="62">
        <v>34645.550000000003</v>
      </c>
    </row>
    <row r="919" spans="1:12">
      <c r="A919" s="61" t="str">
        <f t="shared" si="14"/>
        <v>B2 referenceSouthEast2030</v>
      </c>
      <c r="B919" s="62">
        <v>1</v>
      </c>
      <c r="C919" s="62" t="s">
        <v>55</v>
      </c>
      <c r="D919" s="62">
        <v>0</v>
      </c>
      <c r="E919" s="62" t="s">
        <v>58</v>
      </c>
      <c r="F919" s="62">
        <v>0</v>
      </c>
      <c r="G919" s="62">
        <v>2030</v>
      </c>
      <c r="H919" s="62">
        <v>23911.621851000004</v>
      </c>
      <c r="I919" s="62">
        <v>3150336.2768359995</v>
      </c>
      <c r="J919" s="62">
        <v>68885.384551644136</v>
      </c>
      <c r="K919" s="62">
        <v>59560.690895230931</v>
      </c>
      <c r="L919" s="62">
        <v>29492.006000000001</v>
      </c>
    </row>
    <row r="920" spans="1:12">
      <c r="A920" s="61" t="str">
        <f t="shared" si="14"/>
        <v>B2 referenceCentralWest2030</v>
      </c>
      <c r="B920" s="62">
        <v>1</v>
      </c>
      <c r="C920" s="62" t="s">
        <v>55</v>
      </c>
      <c r="D920" s="62">
        <v>0</v>
      </c>
      <c r="E920" s="88" t="s">
        <v>191</v>
      </c>
      <c r="F920" s="62">
        <v>0</v>
      </c>
      <c r="G920" s="62">
        <v>2030</v>
      </c>
      <c r="H920" s="62">
        <v>34961.164946999997</v>
      </c>
      <c r="I920" s="62">
        <v>9832854.9706689995</v>
      </c>
      <c r="J920" s="62">
        <v>304496.95699289447</v>
      </c>
      <c r="K920" s="62">
        <v>247073.67596840396</v>
      </c>
      <c r="L920" s="62">
        <v>45202.35</v>
      </c>
    </row>
    <row r="921" spans="1:12">
      <c r="A921" s="61" t="str">
        <f t="shared" si="14"/>
        <v>B2 referenceCentralEast2030</v>
      </c>
      <c r="B921" s="62">
        <v>1</v>
      </c>
      <c r="C921" s="62" t="s">
        <v>55</v>
      </c>
      <c r="D921" s="62">
        <v>0</v>
      </c>
      <c r="E921" s="88" t="s">
        <v>192</v>
      </c>
      <c r="F921" s="62">
        <v>0</v>
      </c>
      <c r="G921" s="62">
        <v>2030</v>
      </c>
      <c r="H921" s="62">
        <v>32841.736394</v>
      </c>
      <c r="I921" s="62">
        <v>8812926.6131600011</v>
      </c>
      <c r="J921" s="62">
        <v>221665.52342214878</v>
      </c>
      <c r="K921" s="62">
        <v>187075.42435467092</v>
      </c>
      <c r="L921" s="62">
        <v>36663.599999999999</v>
      </c>
    </row>
    <row r="922" spans="1:12">
      <c r="A922" s="61" t="str">
        <f t="shared" si="14"/>
        <v>B2 referenceNorth2030</v>
      </c>
      <c r="B922" s="62">
        <v>1</v>
      </c>
      <c r="C922" s="62" t="s">
        <v>55</v>
      </c>
      <c r="D922" s="62">
        <v>0</v>
      </c>
      <c r="E922" s="62" t="s">
        <v>81</v>
      </c>
      <c r="F922" s="62">
        <v>0</v>
      </c>
      <c r="G922" s="62">
        <v>2030</v>
      </c>
      <c r="H922" s="62">
        <v>52398.641443999993</v>
      </c>
      <c r="I922" s="62">
        <v>8451967.0448729992</v>
      </c>
      <c r="J922" s="62">
        <v>310902.64877910964</v>
      </c>
      <c r="K922" s="62">
        <v>247547.90654067026</v>
      </c>
      <c r="L922" s="62">
        <v>69585.692444313798</v>
      </c>
    </row>
    <row r="923" spans="1:12">
      <c r="A923" s="61" t="str">
        <f t="shared" si="14"/>
        <v>B2 referenceSouthWest2030</v>
      </c>
      <c r="B923" s="62">
        <v>1</v>
      </c>
      <c r="C923" s="62" t="s">
        <v>55</v>
      </c>
      <c r="D923" s="62">
        <v>0</v>
      </c>
      <c r="E923" s="62" t="s">
        <v>86</v>
      </c>
      <c r="F923" s="62">
        <v>0</v>
      </c>
      <c r="G923" s="62">
        <v>2030</v>
      </c>
      <c r="H923" s="62">
        <v>27004.313428000001</v>
      </c>
      <c r="I923" s="62">
        <v>3058690.2337529999</v>
      </c>
      <c r="J923" s="62">
        <v>86266.64684458109</v>
      </c>
      <c r="K923" s="62">
        <v>45073.659650200214</v>
      </c>
      <c r="L923" s="62">
        <v>35934.639999999999</v>
      </c>
    </row>
    <row r="924" spans="1:12">
      <c r="A924" s="61" t="str">
        <f t="shared" si="14"/>
        <v>B2 carbonSouthEast2005</v>
      </c>
      <c r="B924" s="62">
        <v>1</v>
      </c>
      <c r="C924" s="62" t="s">
        <v>137</v>
      </c>
      <c r="D924" s="62">
        <v>0</v>
      </c>
      <c r="E924" s="62" t="s">
        <v>58</v>
      </c>
      <c r="F924" s="62">
        <v>0</v>
      </c>
      <c r="G924" s="62">
        <v>2005</v>
      </c>
      <c r="H924" s="62">
        <v>16309.218688000001</v>
      </c>
      <c r="I924" s="62">
        <v>2386776.1151379999</v>
      </c>
      <c r="J924" s="62">
        <v>47475.826941111889</v>
      </c>
      <c r="K924" s="62">
        <v>35253.876767349837</v>
      </c>
      <c r="L924" s="62">
        <v>19566.5</v>
      </c>
    </row>
    <row r="925" spans="1:12">
      <c r="A925" s="61" t="str">
        <f t="shared" si="14"/>
        <v>B2 carbonCentralWest2005</v>
      </c>
      <c r="B925" s="62">
        <v>1</v>
      </c>
      <c r="C925" s="62" t="s">
        <v>137</v>
      </c>
      <c r="D925" s="62">
        <v>0</v>
      </c>
      <c r="E925" s="88" t="s">
        <v>191</v>
      </c>
      <c r="F925" s="62">
        <v>0</v>
      </c>
      <c r="G925" s="62">
        <v>2005</v>
      </c>
      <c r="H925" s="62">
        <v>33912.862590999997</v>
      </c>
      <c r="I925" s="62">
        <v>8224715.6158409994</v>
      </c>
      <c r="J925" s="62">
        <v>285287.08621796762</v>
      </c>
      <c r="K925" s="62">
        <v>198539.03073269871</v>
      </c>
      <c r="L925" s="62">
        <v>43066.35</v>
      </c>
    </row>
    <row r="926" spans="1:12">
      <c r="A926" s="61" t="str">
        <f t="shared" si="14"/>
        <v>B2 carbonCentralEast2005</v>
      </c>
      <c r="B926" s="62">
        <v>1</v>
      </c>
      <c r="C926" s="62" t="s">
        <v>137</v>
      </c>
      <c r="D926" s="62">
        <v>0</v>
      </c>
      <c r="E926" s="88" t="s">
        <v>192</v>
      </c>
      <c r="F926" s="62">
        <v>0</v>
      </c>
      <c r="G926" s="62">
        <v>2005</v>
      </c>
      <c r="H926" s="62">
        <v>31831.761782000005</v>
      </c>
      <c r="I926" s="62">
        <v>7749618.582485999</v>
      </c>
      <c r="J926" s="62">
        <v>191145.0329440748</v>
      </c>
      <c r="K926" s="62">
        <v>95853.715009559761</v>
      </c>
      <c r="L926" s="62">
        <v>33762.6</v>
      </c>
    </row>
    <row r="927" spans="1:12">
      <c r="A927" s="61" t="str">
        <f t="shared" si="14"/>
        <v>B2 carbonNorth2005</v>
      </c>
      <c r="B927" s="62">
        <v>1</v>
      </c>
      <c r="C927" s="62" t="s">
        <v>137</v>
      </c>
      <c r="D927" s="62">
        <v>0</v>
      </c>
      <c r="E927" s="62" t="s">
        <v>81</v>
      </c>
      <c r="F927" s="62">
        <v>0</v>
      </c>
      <c r="G927" s="62">
        <v>2005</v>
      </c>
      <c r="H927" s="62">
        <v>53240.415430000001</v>
      </c>
      <c r="I927" s="62">
        <v>7052394.7378429994</v>
      </c>
      <c r="J927" s="62">
        <v>52042.037759294552</v>
      </c>
      <c r="K927" s="62">
        <v>32186.571496960183</v>
      </c>
      <c r="L927" s="62">
        <v>68294.648588205251</v>
      </c>
    </row>
    <row r="928" spans="1:12">
      <c r="A928" s="61" t="str">
        <f t="shared" si="14"/>
        <v>B2 carbonSouthWest2005</v>
      </c>
      <c r="B928" s="62">
        <v>1</v>
      </c>
      <c r="C928" s="62" t="s">
        <v>137</v>
      </c>
      <c r="D928" s="62">
        <v>0</v>
      </c>
      <c r="E928" s="62" t="s">
        <v>86</v>
      </c>
      <c r="F928" s="62">
        <v>0</v>
      </c>
      <c r="G928" s="62">
        <v>2005</v>
      </c>
      <c r="H928" s="62">
        <v>23736.326921</v>
      </c>
      <c r="I928" s="62">
        <v>2103507.0349059999</v>
      </c>
      <c r="J928" s="62">
        <v>44948.058742486101</v>
      </c>
      <c r="K928" s="62">
        <v>27412.898388135618</v>
      </c>
      <c r="L928" s="62">
        <v>29489.19</v>
      </c>
    </row>
    <row r="929" spans="1:12">
      <c r="A929" s="61" t="str">
        <f t="shared" si="14"/>
        <v>B2 carbonSouthEast2010</v>
      </c>
      <c r="B929" s="62">
        <v>1</v>
      </c>
      <c r="C929" s="62" t="s">
        <v>137</v>
      </c>
      <c r="D929" s="62">
        <v>0</v>
      </c>
      <c r="E929" s="62" t="s">
        <v>58</v>
      </c>
      <c r="F929" s="62">
        <v>0</v>
      </c>
      <c r="G929" s="62">
        <v>2010</v>
      </c>
      <c r="H929" s="62">
        <v>22711.01095</v>
      </c>
      <c r="I929" s="62">
        <v>2963413.8142840001</v>
      </c>
      <c r="J929" s="62">
        <v>54261.706741484384</v>
      </c>
      <c r="K929" s="62">
        <v>43135.320086971391</v>
      </c>
      <c r="L929" s="62">
        <v>27703.482</v>
      </c>
    </row>
    <row r="930" spans="1:12">
      <c r="A930" s="61" t="str">
        <f t="shared" si="14"/>
        <v>B2 carbonCentralWest2010</v>
      </c>
      <c r="B930" s="62">
        <v>1</v>
      </c>
      <c r="C930" s="62" t="s">
        <v>137</v>
      </c>
      <c r="D930" s="62">
        <v>0</v>
      </c>
      <c r="E930" s="88" t="s">
        <v>191</v>
      </c>
      <c r="F930" s="62">
        <v>0</v>
      </c>
      <c r="G930" s="62">
        <v>2010</v>
      </c>
      <c r="H930" s="62">
        <v>34132.922052000002</v>
      </c>
      <c r="I930" s="62">
        <v>8660634.2190449983</v>
      </c>
      <c r="J930" s="62">
        <v>304838.62924025522</v>
      </c>
      <c r="K930" s="62">
        <v>217956.3515593636</v>
      </c>
      <c r="L930" s="62">
        <v>43493.55</v>
      </c>
    </row>
    <row r="931" spans="1:12">
      <c r="A931" s="61" t="str">
        <f t="shared" si="14"/>
        <v>B2 carbonCentralEast2010</v>
      </c>
      <c r="B931" s="62">
        <v>1</v>
      </c>
      <c r="C931" s="62" t="s">
        <v>137</v>
      </c>
      <c r="D931" s="62">
        <v>0</v>
      </c>
      <c r="E931" s="88" t="s">
        <v>192</v>
      </c>
      <c r="F931" s="62">
        <v>0</v>
      </c>
      <c r="G931" s="62">
        <v>2010</v>
      </c>
      <c r="H931" s="62">
        <v>32080.267647000001</v>
      </c>
      <c r="I931" s="62">
        <v>8089756.1344479993</v>
      </c>
      <c r="J931" s="62">
        <v>227019.08072863193</v>
      </c>
      <c r="K931" s="62">
        <v>158991.56734972706</v>
      </c>
      <c r="L931" s="62">
        <v>34342.800000000003</v>
      </c>
    </row>
    <row r="932" spans="1:12">
      <c r="A932" s="61" t="str">
        <f t="shared" si="14"/>
        <v>B2 carbonNorth2010</v>
      </c>
      <c r="B932" s="62">
        <v>1</v>
      </c>
      <c r="C932" s="62" t="s">
        <v>137</v>
      </c>
      <c r="D932" s="62">
        <v>0</v>
      </c>
      <c r="E932" s="62" t="s">
        <v>81</v>
      </c>
      <c r="F932" s="62">
        <v>0</v>
      </c>
      <c r="G932" s="62">
        <v>2010</v>
      </c>
      <c r="H932" s="62">
        <v>53072.064538000006</v>
      </c>
      <c r="I932" s="62">
        <v>7309891.2676800005</v>
      </c>
      <c r="J932" s="62">
        <v>271916.85753028328</v>
      </c>
      <c r="K932" s="62">
        <v>220417.55694086378</v>
      </c>
      <c r="L932" s="62">
        <v>68552.857359426955</v>
      </c>
    </row>
    <row r="933" spans="1:12">
      <c r="A933" s="61" t="str">
        <f t="shared" si="14"/>
        <v>B2 carbonSouthWest2010</v>
      </c>
      <c r="B933" s="62">
        <v>1</v>
      </c>
      <c r="C933" s="62" t="s">
        <v>137</v>
      </c>
      <c r="D933" s="62">
        <v>0</v>
      </c>
      <c r="E933" s="62" t="s">
        <v>86</v>
      </c>
      <c r="F933" s="62">
        <v>0</v>
      </c>
      <c r="G933" s="62">
        <v>2010</v>
      </c>
      <c r="H933" s="62">
        <v>24823.302839999997</v>
      </c>
      <c r="I933" s="62">
        <v>2290640.3832779997</v>
      </c>
      <c r="J933" s="62">
        <v>79648.529602398499</v>
      </c>
      <c r="K933" s="62">
        <v>42221.860804497635</v>
      </c>
      <c r="L933" s="62">
        <v>30778.28</v>
      </c>
    </row>
    <row r="934" spans="1:12">
      <c r="A934" s="61" t="str">
        <f t="shared" si="14"/>
        <v>B2 carbonSouthEast2015</v>
      </c>
      <c r="B934" s="62">
        <v>1</v>
      </c>
      <c r="C934" s="62" t="s">
        <v>137</v>
      </c>
      <c r="D934" s="62">
        <v>0</v>
      </c>
      <c r="E934" s="62" t="s">
        <v>58</v>
      </c>
      <c r="F934" s="62">
        <v>0</v>
      </c>
      <c r="G934" s="62">
        <v>2015</v>
      </c>
      <c r="H934" s="62">
        <v>23173.617404000001</v>
      </c>
      <c r="I934" s="62">
        <v>3037629.7982759997</v>
      </c>
      <c r="J934" s="62">
        <v>71926.252976204065</v>
      </c>
      <c r="K934" s="62">
        <v>57083.056861078279</v>
      </c>
      <c r="L934" s="62">
        <v>28288.613000000001</v>
      </c>
    </row>
    <row r="935" spans="1:12">
      <c r="A935" s="61" t="str">
        <f t="shared" si="14"/>
        <v>B2 carbonCentralWest2015</v>
      </c>
      <c r="B935" s="62">
        <v>1</v>
      </c>
      <c r="C935" s="62" t="s">
        <v>137</v>
      </c>
      <c r="D935" s="62">
        <v>0</v>
      </c>
      <c r="E935" s="88" t="s">
        <v>191</v>
      </c>
      <c r="F935" s="62">
        <v>0</v>
      </c>
      <c r="G935" s="62">
        <v>2015</v>
      </c>
      <c r="H935" s="62">
        <v>34339.984488000002</v>
      </c>
      <c r="I935" s="62">
        <v>9252009.6916319989</v>
      </c>
      <c r="J935" s="62">
        <v>340263.56305547978</v>
      </c>
      <c r="K935" s="62">
        <v>222299.67489490408</v>
      </c>
      <c r="L935" s="62">
        <v>43920.75</v>
      </c>
    </row>
    <row r="936" spans="1:12">
      <c r="A936" s="61" t="str">
        <f t="shared" si="14"/>
        <v>B2 carbonCentralEast2015</v>
      </c>
      <c r="B936" s="62">
        <v>1</v>
      </c>
      <c r="C936" s="62" t="s">
        <v>137</v>
      </c>
      <c r="D936" s="62">
        <v>0</v>
      </c>
      <c r="E936" s="88" t="s">
        <v>192</v>
      </c>
      <c r="F936" s="62">
        <v>0</v>
      </c>
      <c r="G936" s="62">
        <v>2015</v>
      </c>
      <c r="H936" s="62">
        <v>32328.577128000001</v>
      </c>
      <c r="I936" s="62">
        <v>8420525.2212090008</v>
      </c>
      <c r="J936" s="62">
        <v>240246.14546293532</v>
      </c>
      <c r="K936" s="62">
        <v>174092.32543734132</v>
      </c>
      <c r="L936" s="62">
        <v>34923</v>
      </c>
    </row>
    <row r="937" spans="1:12">
      <c r="A937" s="61" t="str">
        <f t="shared" si="14"/>
        <v>B2 carbonNorth2015</v>
      </c>
      <c r="B937" s="62">
        <v>1</v>
      </c>
      <c r="C937" s="62" t="s">
        <v>137</v>
      </c>
      <c r="D937" s="62">
        <v>0</v>
      </c>
      <c r="E937" s="62" t="s">
        <v>81</v>
      </c>
      <c r="F937" s="62">
        <v>0</v>
      </c>
      <c r="G937" s="62">
        <v>2015</v>
      </c>
      <c r="H937" s="62">
        <v>52903.708399000003</v>
      </c>
      <c r="I937" s="62">
        <v>7607536.134509</v>
      </c>
      <c r="J937" s="62">
        <v>291039.42432156322</v>
      </c>
      <c r="K937" s="62">
        <v>231510.45493621874</v>
      </c>
      <c r="L937" s="62">
        <v>68811.066130648658</v>
      </c>
    </row>
    <row r="938" spans="1:12">
      <c r="A938" s="61" t="str">
        <f t="shared" si="14"/>
        <v>B2 carbonSouthWest2015</v>
      </c>
      <c r="B938" s="62">
        <v>1</v>
      </c>
      <c r="C938" s="62" t="s">
        <v>137</v>
      </c>
      <c r="D938" s="62">
        <v>0</v>
      </c>
      <c r="E938" s="62" t="s">
        <v>86</v>
      </c>
      <c r="F938" s="62">
        <v>0</v>
      </c>
      <c r="G938" s="62">
        <v>2015</v>
      </c>
      <c r="H938" s="62">
        <v>25910.290255</v>
      </c>
      <c r="I938" s="62">
        <v>2489341.977498</v>
      </c>
      <c r="J938" s="62">
        <v>82918.500462731201</v>
      </c>
      <c r="K938" s="62">
        <v>43178.177473351469</v>
      </c>
      <c r="L938" s="62">
        <v>32067.37</v>
      </c>
    </row>
    <row r="939" spans="1:12">
      <c r="A939" s="61" t="str">
        <f t="shared" si="14"/>
        <v>B2 carbonSouthEast2020</v>
      </c>
      <c r="B939" s="62">
        <v>1</v>
      </c>
      <c r="C939" s="62" t="s">
        <v>137</v>
      </c>
      <c r="D939" s="62">
        <v>0</v>
      </c>
      <c r="E939" s="62" t="s">
        <v>58</v>
      </c>
      <c r="F939" s="62">
        <v>0</v>
      </c>
      <c r="G939" s="62">
        <v>2020</v>
      </c>
      <c r="H939" s="62">
        <v>23636.218623000001</v>
      </c>
      <c r="I939" s="62">
        <v>3124847.7124699997</v>
      </c>
      <c r="J939" s="62">
        <v>74876.322061310493</v>
      </c>
      <c r="K939" s="62">
        <v>57432.739252792046</v>
      </c>
      <c r="L939" s="62">
        <v>28873.743999999999</v>
      </c>
    </row>
    <row r="940" spans="1:12">
      <c r="A940" s="61" t="str">
        <f t="shared" si="14"/>
        <v>B2 carbonCentralWest2020</v>
      </c>
      <c r="B940" s="62">
        <v>1</v>
      </c>
      <c r="C940" s="62" t="s">
        <v>137</v>
      </c>
      <c r="D940" s="62">
        <v>0</v>
      </c>
      <c r="E940" s="88" t="s">
        <v>191</v>
      </c>
      <c r="F940" s="62">
        <v>0</v>
      </c>
      <c r="G940" s="62">
        <v>2020</v>
      </c>
      <c r="H940" s="62">
        <v>34547.041365999998</v>
      </c>
      <c r="I940" s="62">
        <v>9882416.4152430017</v>
      </c>
      <c r="J940" s="62">
        <v>358371.81413239212</v>
      </c>
      <c r="K940" s="62">
        <v>232603.2589235479</v>
      </c>
      <c r="L940" s="62">
        <v>44347.95</v>
      </c>
    </row>
    <row r="941" spans="1:12">
      <c r="A941" s="61" t="str">
        <f t="shared" si="14"/>
        <v>B2 carbonCentralEast2020</v>
      </c>
      <c r="B941" s="62">
        <v>1</v>
      </c>
      <c r="C941" s="62" t="s">
        <v>137</v>
      </c>
      <c r="D941" s="62">
        <v>0</v>
      </c>
      <c r="E941" s="88" t="s">
        <v>192</v>
      </c>
      <c r="F941" s="62">
        <v>0</v>
      </c>
      <c r="G941" s="62">
        <v>2020</v>
      </c>
      <c r="H941" s="62">
        <v>32576.427643999999</v>
      </c>
      <c r="I941" s="62">
        <v>8758027.7554119993</v>
      </c>
      <c r="J941" s="62">
        <v>247723.50964308294</v>
      </c>
      <c r="K941" s="62">
        <v>180223.00200492184</v>
      </c>
      <c r="L941" s="62">
        <v>35503.199999999997</v>
      </c>
    </row>
    <row r="942" spans="1:12">
      <c r="A942" s="61" t="str">
        <f t="shared" si="14"/>
        <v>B2 carbonNorth2020</v>
      </c>
      <c r="B942" s="62">
        <v>1</v>
      </c>
      <c r="C942" s="62" t="s">
        <v>137</v>
      </c>
      <c r="D942" s="62">
        <v>0</v>
      </c>
      <c r="E942" s="62" t="s">
        <v>81</v>
      </c>
      <c r="F942" s="62">
        <v>0</v>
      </c>
      <c r="G942" s="62">
        <v>2020</v>
      </c>
      <c r="H942" s="62">
        <v>52735.354509999997</v>
      </c>
      <c r="I942" s="62">
        <v>7977173.9277299996</v>
      </c>
      <c r="J942" s="62">
        <v>305652.00708203635</v>
      </c>
      <c r="K942" s="62">
        <v>231724.4510579108</v>
      </c>
      <c r="L942" s="62">
        <v>69069.274901870376</v>
      </c>
    </row>
    <row r="943" spans="1:12">
      <c r="A943" s="61" t="str">
        <f t="shared" si="14"/>
        <v>B2 carbonSouthWest2020</v>
      </c>
      <c r="B943" s="62">
        <v>1</v>
      </c>
      <c r="C943" s="62" t="s">
        <v>137</v>
      </c>
      <c r="D943" s="62">
        <v>0</v>
      </c>
      <c r="E943" s="62" t="s">
        <v>86</v>
      </c>
      <c r="F943" s="62">
        <v>0</v>
      </c>
      <c r="G943" s="62">
        <v>2020</v>
      </c>
      <c r="H943" s="62">
        <v>26274.959064999999</v>
      </c>
      <c r="I943" s="62">
        <v>2695962.1559959999</v>
      </c>
      <c r="J943" s="62">
        <v>84770.315203553502</v>
      </c>
      <c r="K943" s="62">
        <v>43446.278214768958</v>
      </c>
      <c r="L943" s="62">
        <v>33356.46</v>
      </c>
    </row>
    <row r="944" spans="1:12">
      <c r="A944" s="61" t="str">
        <f t="shared" si="14"/>
        <v>B2 carbonSouthEast2025</v>
      </c>
      <c r="B944" s="62">
        <v>1</v>
      </c>
      <c r="C944" s="62" t="s">
        <v>137</v>
      </c>
      <c r="D944" s="62">
        <v>0</v>
      </c>
      <c r="E944" s="62" t="s">
        <v>58</v>
      </c>
      <c r="F944" s="62">
        <v>0</v>
      </c>
      <c r="G944" s="62">
        <v>2025</v>
      </c>
      <c r="H944" s="62">
        <v>23795.815093000001</v>
      </c>
      <c r="I944" s="62">
        <v>3209494.533415</v>
      </c>
      <c r="J944" s="62">
        <v>76085.046081698383</v>
      </c>
      <c r="K944" s="62">
        <v>59155.683748715972</v>
      </c>
      <c r="L944" s="62">
        <v>29182.875</v>
      </c>
    </row>
    <row r="945" spans="1:12">
      <c r="A945" s="61" t="str">
        <f t="shared" si="14"/>
        <v>B2 carbonCentralWest2025</v>
      </c>
      <c r="B945" s="62">
        <v>1</v>
      </c>
      <c r="C945" s="62" t="s">
        <v>137</v>
      </c>
      <c r="D945" s="62">
        <v>0</v>
      </c>
      <c r="E945" s="88" t="s">
        <v>191</v>
      </c>
      <c r="F945" s="62">
        <v>0</v>
      </c>
      <c r="G945" s="62">
        <v>2025</v>
      </c>
      <c r="H945" s="62">
        <v>34754.098976000001</v>
      </c>
      <c r="I945" s="62">
        <v>10522333.010974003</v>
      </c>
      <c r="J945" s="62">
        <v>372429.376760246</v>
      </c>
      <c r="K945" s="62">
        <v>244762.27523866692</v>
      </c>
      <c r="L945" s="62">
        <v>44775.15</v>
      </c>
    </row>
    <row r="946" spans="1:12">
      <c r="A946" s="61" t="str">
        <f t="shared" si="14"/>
        <v>B2 carbonCentralEast2025</v>
      </c>
      <c r="B946" s="62">
        <v>1</v>
      </c>
      <c r="C946" s="62" t="s">
        <v>137</v>
      </c>
      <c r="D946" s="62">
        <v>0</v>
      </c>
      <c r="E946" s="88" t="s">
        <v>192</v>
      </c>
      <c r="F946" s="62">
        <v>0</v>
      </c>
      <c r="G946" s="62">
        <v>2025</v>
      </c>
      <c r="H946" s="62">
        <v>32825.443757000001</v>
      </c>
      <c r="I946" s="62">
        <v>9112113.9237620011</v>
      </c>
      <c r="J946" s="62">
        <v>253347.89208878163</v>
      </c>
      <c r="K946" s="62">
        <v>182530.65636995473</v>
      </c>
      <c r="L946" s="62">
        <v>36083.4</v>
      </c>
    </row>
    <row r="947" spans="1:12">
      <c r="A947" s="61" t="str">
        <f t="shared" si="14"/>
        <v>B2 carbonNorth2025</v>
      </c>
      <c r="B947" s="62">
        <v>1</v>
      </c>
      <c r="C947" s="62" t="s">
        <v>137</v>
      </c>
      <c r="D947" s="62">
        <v>0</v>
      </c>
      <c r="E947" s="62" t="s">
        <v>81</v>
      </c>
      <c r="F947" s="62">
        <v>0</v>
      </c>
      <c r="G947" s="62">
        <v>2025</v>
      </c>
      <c r="H947" s="62">
        <v>52566.997847000006</v>
      </c>
      <c r="I947" s="62">
        <v>8390384.0684660003</v>
      </c>
      <c r="J947" s="62">
        <v>319764.57045695116</v>
      </c>
      <c r="K947" s="62">
        <v>237122.5435397838</v>
      </c>
      <c r="L947" s="62">
        <v>69327.483673092094</v>
      </c>
    </row>
    <row r="948" spans="1:12">
      <c r="A948" s="61" t="str">
        <f t="shared" si="14"/>
        <v>B2 carbonSouthWest2025</v>
      </c>
      <c r="B948" s="62">
        <v>1</v>
      </c>
      <c r="C948" s="62" t="s">
        <v>137</v>
      </c>
      <c r="D948" s="62">
        <v>0</v>
      </c>
      <c r="E948" s="62" t="s">
        <v>86</v>
      </c>
      <c r="F948" s="62">
        <v>0</v>
      </c>
      <c r="G948" s="62">
        <v>2025</v>
      </c>
      <c r="H948" s="62">
        <v>26639.633425</v>
      </c>
      <c r="I948" s="62">
        <v>2920163.9678059998</v>
      </c>
      <c r="J948" s="62">
        <v>88214.747295771493</v>
      </c>
      <c r="K948" s="62">
        <v>43374.387337572785</v>
      </c>
      <c r="L948" s="62">
        <v>34645.550000000003</v>
      </c>
    </row>
    <row r="949" spans="1:12">
      <c r="A949" s="61" t="str">
        <f t="shared" si="14"/>
        <v>B2 carbonSouthEast2030</v>
      </c>
      <c r="B949" s="62">
        <v>1</v>
      </c>
      <c r="C949" s="62" t="s">
        <v>137</v>
      </c>
      <c r="D949" s="62">
        <v>0</v>
      </c>
      <c r="E949" s="62" t="s">
        <v>58</v>
      </c>
      <c r="F949" s="62">
        <v>0</v>
      </c>
      <c r="G949" s="62">
        <v>2030</v>
      </c>
      <c r="H949" s="62">
        <v>23955.490543</v>
      </c>
      <c r="I949" s="62">
        <v>3295327.8842940005</v>
      </c>
      <c r="J949" s="62">
        <v>77101.903996216133</v>
      </c>
      <c r="K949" s="62">
        <v>59935.231440744566</v>
      </c>
      <c r="L949" s="62">
        <v>29492.006000000001</v>
      </c>
    </row>
    <row r="950" spans="1:12">
      <c r="A950" s="61" t="str">
        <f t="shared" si="14"/>
        <v>B2 carbonCentralWest2030</v>
      </c>
      <c r="B950" s="62">
        <v>1</v>
      </c>
      <c r="C950" s="62" t="s">
        <v>137</v>
      </c>
      <c r="D950" s="62">
        <v>0</v>
      </c>
      <c r="E950" s="88" t="s">
        <v>191</v>
      </c>
      <c r="F950" s="62">
        <v>0</v>
      </c>
      <c r="G950" s="62">
        <v>2030</v>
      </c>
      <c r="H950" s="62">
        <v>34961.161652000003</v>
      </c>
      <c r="I950" s="62">
        <v>11189216.733548999</v>
      </c>
      <c r="J950" s="62">
        <v>381415.79177903163</v>
      </c>
      <c r="K950" s="62">
        <v>248367.99857363306</v>
      </c>
      <c r="L950" s="62">
        <v>45202.35</v>
      </c>
    </row>
    <row r="951" spans="1:12">
      <c r="A951" s="61" t="str">
        <f t="shared" si="14"/>
        <v>B2 carbonCentralEast2030</v>
      </c>
      <c r="B951" s="62">
        <v>1</v>
      </c>
      <c r="C951" s="62" t="s">
        <v>137</v>
      </c>
      <c r="D951" s="62">
        <v>0</v>
      </c>
      <c r="E951" s="88" t="s">
        <v>192</v>
      </c>
      <c r="F951" s="62">
        <v>0</v>
      </c>
      <c r="G951" s="62">
        <v>2030</v>
      </c>
      <c r="H951" s="62">
        <v>33076.694388999997</v>
      </c>
      <c r="I951" s="62">
        <v>9456889.8600860015</v>
      </c>
      <c r="J951" s="62">
        <v>254983.35221442318</v>
      </c>
      <c r="K951" s="62">
        <v>186028.1647289611</v>
      </c>
      <c r="L951" s="62">
        <v>36663.599999999999</v>
      </c>
    </row>
    <row r="952" spans="1:12">
      <c r="A952" s="61" t="str">
        <f t="shared" si="14"/>
        <v>B2 carbonNorth2030</v>
      </c>
      <c r="B952" s="62">
        <v>1</v>
      </c>
      <c r="C952" s="62" t="s">
        <v>137</v>
      </c>
      <c r="D952" s="62">
        <v>0</v>
      </c>
      <c r="E952" s="62" t="s">
        <v>81</v>
      </c>
      <c r="F952" s="62">
        <v>0</v>
      </c>
      <c r="G952" s="62">
        <v>2030</v>
      </c>
      <c r="H952" s="62">
        <v>52398.643960000001</v>
      </c>
      <c r="I952" s="62">
        <v>8816049.0847389996</v>
      </c>
      <c r="J952" s="62">
        <v>332461.76541873766</v>
      </c>
      <c r="K952" s="62">
        <v>247328.7651195396</v>
      </c>
      <c r="L952" s="62">
        <v>69585.692444313798</v>
      </c>
    </row>
    <row r="953" spans="1:12">
      <c r="A953" s="61" t="str">
        <f t="shared" si="14"/>
        <v>B2 carbonSouthWest2030</v>
      </c>
      <c r="B953" s="62">
        <v>1</v>
      </c>
      <c r="C953" s="62" t="s">
        <v>137</v>
      </c>
      <c r="D953" s="62">
        <v>0</v>
      </c>
      <c r="E953" s="62" t="s">
        <v>86</v>
      </c>
      <c r="F953" s="62">
        <v>0</v>
      </c>
      <c r="G953" s="62">
        <v>2030</v>
      </c>
      <c r="H953" s="62">
        <v>27004.283265000002</v>
      </c>
      <c r="I953" s="62">
        <v>3149932.1371889999</v>
      </c>
      <c r="J953" s="62">
        <v>90968.047424497287</v>
      </c>
      <c r="K953" s="62">
        <v>45014.413729479886</v>
      </c>
      <c r="L953" s="62">
        <v>35934.639999999999</v>
      </c>
    </row>
    <row r="954" spans="1:12">
      <c r="A954" s="61" t="str">
        <f t="shared" si="14"/>
        <v>B2 wood energySouthEast2005</v>
      </c>
      <c r="B954" s="62">
        <v>1</v>
      </c>
      <c r="C954" s="62" t="s">
        <v>138</v>
      </c>
      <c r="D954" s="62">
        <v>0</v>
      </c>
      <c r="E954" s="62" t="s">
        <v>58</v>
      </c>
      <c r="F954" s="62">
        <v>0</v>
      </c>
      <c r="G954" s="62">
        <v>2005</v>
      </c>
      <c r="H954" s="62">
        <v>16301.767381000001</v>
      </c>
      <c r="I954" s="62">
        <v>2376249.86381</v>
      </c>
      <c r="J954" s="62">
        <v>46100.703283476047</v>
      </c>
      <c r="K954" s="62">
        <v>35341.776486290299</v>
      </c>
      <c r="L954" s="62">
        <v>19566.5</v>
      </c>
    </row>
    <row r="955" spans="1:12">
      <c r="A955" s="61" t="str">
        <f t="shared" si="14"/>
        <v>B2 wood energyCentralWest2005</v>
      </c>
      <c r="B955" s="62">
        <v>1</v>
      </c>
      <c r="C955" s="62" t="s">
        <v>138</v>
      </c>
      <c r="D955" s="62">
        <v>0</v>
      </c>
      <c r="E955" s="88" t="s">
        <v>191</v>
      </c>
      <c r="F955" s="62">
        <v>0</v>
      </c>
      <c r="G955" s="62">
        <v>2005</v>
      </c>
      <c r="H955" s="62">
        <v>33912.865044999999</v>
      </c>
      <c r="I955" s="62">
        <v>8151505.8522279989</v>
      </c>
      <c r="J955" s="62">
        <v>276186.11471673491</v>
      </c>
      <c r="K955" s="62">
        <v>198379.12291120351</v>
      </c>
      <c r="L955" s="62">
        <v>43066.35</v>
      </c>
    </row>
    <row r="956" spans="1:12">
      <c r="A956" s="61" t="str">
        <f t="shared" si="14"/>
        <v>B2 wood energyCentralEast2005</v>
      </c>
      <c r="B956" s="62">
        <v>1</v>
      </c>
      <c r="C956" s="62" t="s">
        <v>138</v>
      </c>
      <c r="D956" s="62">
        <v>0</v>
      </c>
      <c r="E956" s="88" t="s">
        <v>192</v>
      </c>
      <c r="F956" s="62">
        <v>0</v>
      </c>
      <c r="G956" s="62">
        <v>2005</v>
      </c>
      <c r="H956" s="62">
        <v>31789.988604999999</v>
      </c>
      <c r="I956" s="62">
        <v>7698138.3986479994</v>
      </c>
      <c r="J956" s="62">
        <v>184728.424831526</v>
      </c>
      <c r="K956" s="62">
        <v>95939.141707648378</v>
      </c>
      <c r="L956" s="62">
        <v>33762.6</v>
      </c>
    </row>
    <row r="957" spans="1:12">
      <c r="A957" s="61" t="str">
        <f t="shared" si="14"/>
        <v>B2 wood energyNorth2005</v>
      </c>
      <c r="B957" s="62">
        <v>1</v>
      </c>
      <c r="C957" s="62" t="s">
        <v>138</v>
      </c>
      <c r="D957" s="62">
        <v>0</v>
      </c>
      <c r="E957" s="62" t="s">
        <v>81</v>
      </c>
      <c r="F957" s="62">
        <v>0</v>
      </c>
      <c r="G957" s="62">
        <v>2005</v>
      </c>
      <c r="H957" s="62">
        <v>53240.415377999998</v>
      </c>
      <c r="I957" s="62">
        <v>7039024.7569090007</v>
      </c>
      <c r="J957" s="62">
        <v>50696.133891269819</v>
      </c>
      <c r="K957" s="62">
        <v>32209.341404696956</v>
      </c>
      <c r="L957" s="62">
        <v>68294.648588205251</v>
      </c>
    </row>
    <row r="958" spans="1:12">
      <c r="A958" s="61" t="str">
        <f t="shared" si="14"/>
        <v>B2 wood energySouthWest2005</v>
      </c>
      <c r="B958" s="62">
        <v>1</v>
      </c>
      <c r="C958" s="62" t="s">
        <v>138</v>
      </c>
      <c r="D958" s="62">
        <v>0</v>
      </c>
      <c r="E958" s="62" t="s">
        <v>86</v>
      </c>
      <c r="F958" s="62">
        <v>0</v>
      </c>
      <c r="G958" s="62">
        <v>2005</v>
      </c>
      <c r="H958" s="62">
        <v>23736.322530000001</v>
      </c>
      <c r="I958" s="62">
        <v>2098902.0485789999</v>
      </c>
      <c r="J958" s="62">
        <v>44367.002617928505</v>
      </c>
      <c r="K958" s="62">
        <v>27384.878433116432</v>
      </c>
      <c r="L958" s="62">
        <v>29489.19</v>
      </c>
    </row>
    <row r="959" spans="1:12">
      <c r="A959" s="61" t="str">
        <f t="shared" si="14"/>
        <v>B2 wood energySouthEast2010</v>
      </c>
      <c r="B959" s="62">
        <v>1</v>
      </c>
      <c r="C959" s="62" t="s">
        <v>138</v>
      </c>
      <c r="D959" s="62">
        <v>0</v>
      </c>
      <c r="E959" s="62" t="s">
        <v>58</v>
      </c>
      <c r="F959" s="62">
        <v>0</v>
      </c>
      <c r="G959" s="62">
        <v>2010</v>
      </c>
      <c r="H959" s="62">
        <v>22696.139643999995</v>
      </c>
      <c r="I959" s="62">
        <v>2947263.3626180002</v>
      </c>
      <c r="J959" s="62">
        <v>53185.603904673102</v>
      </c>
      <c r="K959" s="62">
        <v>43184.055885065187</v>
      </c>
      <c r="L959" s="62">
        <v>27703.482</v>
      </c>
    </row>
    <row r="960" spans="1:12">
      <c r="A960" s="61" t="str">
        <f t="shared" si="14"/>
        <v>B2 wood energyCentralWest2010</v>
      </c>
      <c r="B960" s="62">
        <v>1</v>
      </c>
      <c r="C960" s="62" t="s">
        <v>138</v>
      </c>
      <c r="D960" s="62">
        <v>0</v>
      </c>
      <c r="E960" s="88" t="s">
        <v>191</v>
      </c>
      <c r="F960" s="62">
        <v>0</v>
      </c>
      <c r="G960" s="62">
        <v>2010</v>
      </c>
      <c r="H960" s="62">
        <v>34132.923797999996</v>
      </c>
      <c r="I960" s="62">
        <v>8533014.4556689989</v>
      </c>
      <c r="J960" s="62">
        <v>293924.29332909762</v>
      </c>
      <c r="K960" s="62">
        <v>217928.10015428392</v>
      </c>
      <c r="L960" s="62">
        <v>43493.55</v>
      </c>
    </row>
    <row r="961" spans="1:12">
      <c r="A961" s="61" t="str">
        <f t="shared" si="14"/>
        <v>B2 wood energyCentralEast2010</v>
      </c>
      <c r="B961" s="62">
        <v>1</v>
      </c>
      <c r="C961" s="62" t="s">
        <v>138</v>
      </c>
      <c r="D961" s="62">
        <v>0</v>
      </c>
      <c r="E961" s="88" t="s">
        <v>192</v>
      </c>
      <c r="F961" s="62">
        <v>0</v>
      </c>
      <c r="G961" s="62">
        <v>2010</v>
      </c>
      <c r="H961" s="62">
        <v>32000.338197000001</v>
      </c>
      <c r="I961" s="62">
        <v>8003083.3956079995</v>
      </c>
      <c r="J961" s="62">
        <v>219911.05132292886</v>
      </c>
      <c r="K961" s="62">
        <v>158922.05006562665</v>
      </c>
      <c r="L961" s="62">
        <v>34342.800000000003</v>
      </c>
    </row>
    <row r="962" spans="1:12">
      <c r="A962" s="61" t="str">
        <f t="shared" ref="A962:A1025" si="15">CONCATENATE(C962,E962,G962)</f>
        <v>B2 wood energyNorth2010</v>
      </c>
      <c r="B962" s="62">
        <v>1</v>
      </c>
      <c r="C962" s="62" t="s">
        <v>138</v>
      </c>
      <c r="D962" s="62">
        <v>0</v>
      </c>
      <c r="E962" s="62" t="s">
        <v>81</v>
      </c>
      <c r="F962" s="62">
        <v>0</v>
      </c>
      <c r="G962" s="62">
        <v>2010</v>
      </c>
      <c r="H962" s="62">
        <v>53072.065212000001</v>
      </c>
      <c r="I962" s="62">
        <v>7280280.3925160002</v>
      </c>
      <c r="J962" s="62">
        <v>268658.24018282822</v>
      </c>
      <c r="K962" s="62">
        <v>220407.11411285808</v>
      </c>
      <c r="L962" s="62">
        <v>68552.857359426955</v>
      </c>
    </row>
    <row r="963" spans="1:12">
      <c r="A963" s="61" t="str">
        <f t="shared" si="15"/>
        <v>B2 wood energySouthWest2010</v>
      </c>
      <c r="B963" s="62">
        <v>1</v>
      </c>
      <c r="C963" s="62" t="s">
        <v>138</v>
      </c>
      <c r="D963" s="62">
        <v>0</v>
      </c>
      <c r="E963" s="62" t="s">
        <v>86</v>
      </c>
      <c r="F963" s="62">
        <v>0</v>
      </c>
      <c r="G963" s="62">
        <v>2010</v>
      </c>
      <c r="H963" s="62">
        <v>24823.303444999998</v>
      </c>
      <c r="I963" s="62">
        <v>2278547.7310909997</v>
      </c>
      <c r="J963" s="62">
        <v>78148.837155897301</v>
      </c>
      <c r="K963" s="62">
        <v>42219.704136587978</v>
      </c>
      <c r="L963" s="62">
        <v>30778.28</v>
      </c>
    </row>
    <row r="964" spans="1:12">
      <c r="A964" s="61" t="str">
        <f t="shared" si="15"/>
        <v>B2 wood energySouthEast2015</v>
      </c>
      <c r="B964" s="62">
        <v>1</v>
      </c>
      <c r="C964" s="62" t="s">
        <v>138</v>
      </c>
      <c r="D964" s="62">
        <v>0</v>
      </c>
      <c r="E964" s="62" t="s">
        <v>58</v>
      </c>
      <c r="F964" s="62">
        <v>0</v>
      </c>
      <c r="G964" s="62">
        <v>2015</v>
      </c>
      <c r="H964" s="62">
        <v>23151.508979999999</v>
      </c>
      <c r="I964" s="62">
        <v>3000778.4705790002</v>
      </c>
      <c r="J964" s="62">
        <v>67865.071725004513</v>
      </c>
      <c r="K964" s="62">
        <v>57162.05071514794</v>
      </c>
      <c r="L964" s="62">
        <v>28288.613000000001</v>
      </c>
    </row>
    <row r="965" spans="1:12">
      <c r="A965" s="61" t="str">
        <f t="shared" si="15"/>
        <v>B2 wood energyCentralWest2015</v>
      </c>
      <c r="B965" s="62">
        <v>1</v>
      </c>
      <c r="C965" s="62" t="s">
        <v>138</v>
      </c>
      <c r="D965" s="62">
        <v>0</v>
      </c>
      <c r="E965" s="88" t="s">
        <v>191</v>
      </c>
      <c r="F965" s="62">
        <v>0</v>
      </c>
      <c r="G965" s="62">
        <v>2015</v>
      </c>
      <c r="H965" s="62">
        <v>34339.983888000002</v>
      </c>
      <c r="I965" s="62">
        <v>8915974.782550998</v>
      </c>
      <c r="J965" s="62">
        <v>299283.32875313365</v>
      </c>
      <c r="K965" s="62">
        <v>223006.58601595293</v>
      </c>
      <c r="L965" s="62">
        <v>43920.75</v>
      </c>
    </row>
    <row r="966" spans="1:12">
      <c r="A966" s="61" t="str">
        <f t="shared" si="15"/>
        <v>B2 wood energyCentralEast2015</v>
      </c>
      <c r="B966" s="62">
        <v>1</v>
      </c>
      <c r="C966" s="62" t="s">
        <v>138</v>
      </c>
      <c r="D966" s="62">
        <v>0</v>
      </c>
      <c r="E966" s="88" t="s">
        <v>192</v>
      </c>
      <c r="F966" s="62">
        <v>0</v>
      </c>
      <c r="G966" s="62">
        <v>2015</v>
      </c>
      <c r="H966" s="62">
        <v>32210.688313000002</v>
      </c>
      <c r="I966" s="62">
        <v>8239316.8570109997</v>
      </c>
      <c r="J966" s="62">
        <v>220958.57934614577</v>
      </c>
      <c r="K966" s="62">
        <v>173711.88629683759</v>
      </c>
      <c r="L966" s="62">
        <v>34923</v>
      </c>
    </row>
    <row r="967" spans="1:12">
      <c r="A967" s="61" t="str">
        <f t="shared" si="15"/>
        <v>B2 wood energyNorth2015</v>
      </c>
      <c r="B967" s="62">
        <v>1</v>
      </c>
      <c r="C967" s="62" t="s">
        <v>138</v>
      </c>
      <c r="D967" s="62">
        <v>0</v>
      </c>
      <c r="E967" s="62" t="s">
        <v>81</v>
      </c>
      <c r="F967" s="62">
        <v>0</v>
      </c>
      <c r="G967" s="62">
        <v>2015</v>
      </c>
      <c r="H967" s="62">
        <v>52903.707804999998</v>
      </c>
      <c r="I967" s="62">
        <v>7512545.8386850003</v>
      </c>
      <c r="J967" s="62">
        <v>280420.15628255031</v>
      </c>
      <c r="K967" s="62">
        <v>233967.07090721693</v>
      </c>
      <c r="L967" s="62">
        <v>68811.066130648658</v>
      </c>
    </row>
    <row r="968" spans="1:12">
      <c r="A968" s="61" t="str">
        <f t="shared" si="15"/>
        <v>B2 wood energySouthWest2015</v>
      </c>
      <c r="B968" s="62">
        <v>1</v>
      </c>
      <c r="C968" s="62" t="s">
        <v>138</v>
      </c>
      <c r="D968" s="62">
        <v>0</v>
      </c>
      <c r="E968" s="62" t="s">
        <v>86</v>
      </c>
      <c r="F968" s="62">
        <v>0</v>
      </c>
      <c r="G968" s="62">
        <v>2015</v>
      </c>
      <c r="H968" s="62">
        <v>25910.289413999999</v>
      </c>
      <c r="I968" s="62">
        <v>2459530.1549779996</v>
      </c>
      <c r="J968" s="62">
        <v>80111.095302404006</v>
      </c>
      <c r="K968" s="62">
        <v>43914.60927835996</v>
      </c>
      <c r="L968" s="62">
        <v>32067.37</v>
      </c>
    </row>
    <row r="969" spans="1:12">
      <c r="A969" s="61" t="str">
        <f t="shared" si="15"/>
        <v>B2 wood energySouthEast2020</v>
      </c>
      <c r="B969" s="62">
        <v>1</v>
      </c>
      <c r="C969" s="62" t="s">
        <v>138</v>
      </c>
      <c r="D969" s="62">
        <v>0</v>
      </c>
      <c r="E969" s="62" t="s">
        <v>58</v>
      </c>
      <c r="F969" s="62">
        <v>0</v>
      </c>
      <c r="G969" s="62">
        <v>2020</v>
      </c>
      <c r="H969" s="62">
        <v>23606.881285000003</v>
      </c>
      <c r="I969" s="62">
        <v>3055896.6133620003</v>
      </c>
      <c r="J969" s="62">
        <v>68723.803366424137</v>
      </c>
      <c r="K969" s="62">
        <v>57700.172606161257</v>
      </c>
      <c r="L969" s="62">
        <v>28873.743999999999</v>
      </c>
    </row>
    <row r="970" spans="1:12">
      <c r="A970" s="61" t="str">
        <f t="shared" si="15"/>
        <v>B2 wood energyCentralWest2020</v>
      </c>
      <c r="B970" s="62">
        <v>1</v>
      </c>
      <c r="C970" s="62" t="s">
        <v>138</v>
      </c>
      <c r="D970" s="62">
        <v>0</v>
      </c>
      <c r="E970" s="88" t="s">
        <v>191</v>
      </c>
      <c r="F970" s="62">
        <v>0</v>
      </c>
      <c r="G970" s="62">
        <v>2020</v>
      </c>
      <c r="H970" s="62">
        <v>34547.044380000007</v>
      </c>
      <c r="I970" s="62">
        <v>9238527.2800479997</v>
      </c>
      <c r="J970" s="62">
        <v>298816.06191385438</v>
      </c>
      <c r="K970" s="62">
        <v>234621.78246793841</v>
      </c>
      <c r="L970" s="62">
        <v>44347.95</v>
      </c>
    </row>
    <row r="971" spans="1:12">
      <c r="A971" s="61" t="str">
        <f t="shared" si="15"/>
        <v>B2 wood energyCentralEast2020</v>
      </c>
      <c r="B971" s="62">
        <v>1</v>
      </c>
      <c r="C971" s="62" t="s">
        <v>138</v>
      </c>
      <c r="D971" s="62">
        <v>0</v>
      </c>
      <c r="E971" s="88" t="s">
        <v>192</v>
      </c>
      <c r="F971" s="62">
        <v>0</v>
      </c>
      <c r="G971" s="62">
        <v>2020</v>
      </c>
      <c r="H971" s="62">
        <v>32421.036367000001</v>
      </c>
      <c r="I971" s="62">
        <v>8431131.220129</v>
      </c>
      <c r="J971" s="62">
        <v>220733.44655118638</v>
      </c>
      <c r="K971" s="62">
        <v>182370.57221717088</v>
      </c>
      <c r="L971" s="62">
        <v>35503.199999999997</v>
      </c>
    </row>
    <row r="972" spans="1:12">
      <c r="A972" s="61" t="str">
        <f t="shared" si="15"/>
        <v>B2 wood energyNorth2020</v>
      </c>
      <c r="B972" s="62">
        <v>1</v>
      </c>
      <c r="C972" s="62" t="s">
        <v>138</v>
      </c>
      <c r="D972" s="62">
        <v>0</v>
      </c>
      <c r="E972" s="62" t="s">
        <v>81</v>
      </c>
      <c r="F972" s="62">
        <v>0</v>
      </c>
      <c r="G972" s="62">
        <v>2020</v>
      </c>
      <c r="H972" s="62">
        <v>52735.353625000003</v>
      </c>
      <c r="I972" s="62">
        <v>7773308.9852360003</v>
      </c>
      <c r="J972" s="62">
        <v>290312.43560143781</v>
      </c>
      <c r="K972" s="62">
        <v>238159.8085314366</v>
      </c>
      <c r="L972" s="62">
        <v>69069.274901870376</v>
      </c>
    </row>
    <row r="973" spans="1:12">
      <c r="A973" s="61" t="str">
        <f t="shared" si="15"/>
        <v>B2 wood energySouthWest2020</v>
      </c>
      <c r="B973" s="62">
        <v>1</v>
      </c>
      <c r="C973" s="62" t="s">
        <v>138</v>
      </c>
      <c r="D973" s="62">
        <v>0</v>
      </c>
      <c r="E973" s="62" t="s">
        <v>86</v>
      </c>
      <c r="F973" s="62">
        <v>0</v>
      </c>
      <c r="G973" s="62">
        <v>2020</v>
      </c>
      <c r="H973" s="62">
        <v>26274.955637999999</v>
      </c>
      <c r="I973" s="62">
        <v>2638212.408669</v>
      </c>
      <c r="J973" s="62">
        <v>80947.315609520403</v>
      </c>
      <c r="K973" s="62">
        <v>45210.86244393263</v>
      </c>
      <c r="L973" s="62">
        <v>33356.46</v>
      </c>
    </row>
    <row r="974" spans="1:12">
      <c r="A974" s="61" t="str">
        <f t="shared" si="15"/>
        <v>B2 wood energySouthEast2025</v>
      </c>
      <c r="B974" s="62">
        <v>1</v>
      </c>
      <c r="C974" s="62" t="s">
        <v>138</v>
      </c>
      <c r="D974" s="62">
        <v>0</v>
      </c>
      <c r="E974" s="62" t="s">
        <v>58</v>
      </c>
      <c r="F974" s="62">
        <v>0</v>
      </c>
      <c r="G974" s="62">
        <v>2025</v>
      </c>
      <c r="H974" s="62">
        <v>23759.251181</v>
      </c>
      <c r="I974" s="62">
        <v>3096954.1663950002</v>
      </c>
      <c r="J974" s="62">
        <v>68656.350281596286</v>
      </c>
      <c r="K974" s="62">
        <v>60444.838945774238</v>
      </c>
      <c r="L974" s="62">
        <v>29182.875</v>
      </c>
    </row>
    <row r="975" spans="1:12">
      <c r="A975" s="61" t="str">
        <f t="shared" si="15"/>
        <v>B2 wood energyCentralWest2025</v>
      </c>
      <c r="B975" s="62">
        <v>1</v>
      </c>
      <c r="C975" s="62" t="s">
        <v>138</v>
      </c>
      <c r="D975" s="62">
        <v>0</v>
      </c>
      <c r="E975" s="88" t="s">
        <v>191</v>
      </c>
      <c r="F975" s="62">
        <v>0</v>
      </c>
      <c r="G975" s="62">
        <v>2025</v>
      </c>
      <c r="H975" s="62">
        <v>34754.099246999998</v>
      </c>
      <c r="I975" s="62">
        <v>9481201.7165339999</v>
      </c>
      <c r="J975" s="62">
        <v>303148.90951646253</v>
      </c>
      <c r="K975" s="62">
        <v>254949.92536222213</v>
      </c>
      <c r="L975" s="62">
        <v>44775.15</v>
      </c>
    </row>
    <row r="976" spans="1:12">
      <c r="A976" s="61" t="str">
        <f t="shared" si="15"/>
        <v>B2 wood energyCentralEast2025</v>
      </c>
      <c r="B976" s="62">
        <v>1</v>
      </c>
      <c r="C976" s="62" t="s">
        <v>138</v>
      </c>
      <c r="D976" s="62">
        <v>0</v>
      </c>
      <c r="E976" s="88" t="s">
        <v>192</v>
      </c>
      <c r="F976" s="62">
        <v>0</v>
      </c>
      <c r="G976" s="62">
        <v>2025</v>
      </c>
      <c r="H976" s="62">
        <v>32631.386308000001</v>
      </c>
      <c r="I976" s="62">
        <v>8602384.7682389989</v>
      </c>
      <c r="J976" s="62">
        <v>222753.62440721801</v>
      </c>
      <c r="K976" s="62">
        <v>188502.91305233579</v>
      </c>
      <c r="L976" s="62">
        <v>36083.4</v>
      </c>
    </row>
    <row r="977" spans="1:12">
      <c r="A977" s="61" t="str">
        <f t="shared" si="15"/>
        <v>B2 wood energyNorth2025</v>
      </c>
      <c r="B977" s="62">
        <v>1</v>
      </c>
      <c r="C977" s="62" t="s">
        <v>138</v>
      </c>
      <c r="D977" s="62">
        <v>0</v>
      </c>
      <c r="E977" s="62" t="s">
        <v>81</v>
      </c>
      <c r="F977" s="62">
        <v>0</v>
      </c>
      <c r="G977" s="62">
        <v>2025</v>
      </c>
      <c r="H977" s="62">
        <v>52566.999400000001</v>
      </c>
      <c r="I977" s="62">
        <v>8038458.7386679985</v>
      </c>
      <c r="J977" s="62">
        <v>301233.69296001579</v>
      </c>
      <c r="K977" s="62">
        <v>248203.74317647243</v>
      </c>
      <c r="L977" s="62">
        <v>69327.483673092094</v>
      </c>
    </row>
    <row r="978" spans="1:12">
      <c r="A978" s="61" t="str">
        <f t="shared" si="15"/>
        <v>B2 wood energySouthWest2025</v>
      </c>
      <c r="B978" s="62">
        <v>1</v>
      </c>
      <c r="C978" s="62" t="s">
        <v>138</v>
      </c>
      <c r="D978" s="62">
        <v>0</v>
      </c>
      <c r="E978" s="62" t="s">
        <v>86</v>
      </c>
      <c r="F978" s="62">
        <v>0</v>
      </c>
      <c r="G978" s="62">
        <v>2025</v>
      </c>
      <c r="H978" s="62">
        <v>26639.63853</v>
      </c>
      <c r="I978" s="62">
        <v>2830156.4379050001</v>
      </c>
      <c r="J978" s="62">
        <v>83880.395747805305</v>
      </c>
      <c r="K978" s="62">
        <v>45491.591880794374</v>
      </c>
      <c r="L978" s="62">
        <v>34645.550000000003</v>
      </c>
    </row>
    <row r="979" spans="1:12">
      <c r="A979" s="61" t="str">
        <f t="shared" si="15"/>
        <v>B2 wood energySouthEast2030</v>
      </c>
      <c r="B979" s="62">
        <v>1</v>
      </c>
      <c r="C979" s="62" t="s">
        <v>138</v>
      </c>
      <c r="D979" s="62">
        <v>0</v>
      </c>
      <c r="E979" s="62" t="s">
        <v>58</v>
      </c>
      <c r="F979" s="62">
        <v>0</v>
      </c>
      <c r="G979" s="62">
        <v>2030</v>
      </c>
      <c r="H979" s="62">
        <v>23911.621321999999</v>
      </c>
      <c r="I979" s="62">
        <v>3139919.6716670003</v>
      </c>
      <c r="J979" s="62">
        <v>68980.336487869514</v>
      </c>
      <c r="K979" s="62">
        <v>60387.233860858571</v>
      </c>
      <c r="L979" s="62">
        <v>29492.006000000001</v>
      </c>
    </row>
    <row r="980" spans="1:12">
      <c r="A980" s="61" t="str">
        <f t="shared" si="15"/>
        <v>B2 wood energyCentralWest2030</v>
      </c>
      <c r="B980" s="62">
        <v>1</v>
      </c>
      <c r="C980" s="62" t="s">
        <v>138</v>
      </c>
      <c r="D980" s="62">
        <v>0</v>
      </c>
      <c r="E980" s="88" t="s">
        <v>191</v>
      </c>
      <c r="F980" s="62">
        <v>0</v>
      </c>
      <c r="G980" s="62">
        <v>2030</v>
      </c>
      <c r="H980" s="62">
        <v>34961.158399000007</v>
      </c>
      <c r="I980" s="62">
        <v>9745080.8397150002</v>
      </c>
      <c r="J980" s="62">
        <v>305662.58263601625</v>
      </c>
      <c r="K980" s="62">
        <v>253229.1657194341</v>
      </c>
      <c r="L980" s="62">
        <v>45202.35</v>
      </c>
    </row>
    <row r="981" spans="1:12">
      <c r="A981" s="61" t="str">
        <f t="shared" si="15"/>
        <v>B2 wood energyCentralEast2030</v>
      </c>
      <c r="B981" s="62">
        <v>1</v>
      </c>
      <c r="C981" s="62" t="s">
        <v>138</v>
      </c>
      <c r="D981" s="62">
        <v>0</v>
      </c>
      <c r="E981" s="88" t="s">
        <v>192</v>
      </c>
      <c r="F981" s="62">
        <v>0</v>
      </c>
      <c r="G981" s="62">
        <v>2030</v>
      </c>
      <c r="H981" s="62">
        <v>32841.736574000002</v>
      </c>
      <c r="I981" s="62">
        <v>8758852.017368</v>
      </c>
      <c r="J981" s="62">
        <v>222277.7189938355</v>
      </c>
      <c r="K981" s="62">
        <v>190984.26576499094</v>
      </c>
      <c r="L981" s="62">
        <v>36663.599999999999</v>
      </c>
    </row>
    <row r="982" spans="1:12">
      <c r="A982" s="61" t="str">
        <f t="shared" si="15"/>
        <v>B2 wood energyNorth2030</v>
      </c>
      <c r="B982" s="62">
        <v>1</v>
      </c>
      <c r="C982" s="62" t="s">
        <v>138</v>
      </c>
      <c r="D982" s="62">
        <v>0</v>
      </c>
      <c r="E982" s="62" t="s">
        <v>81</v>
      </c>
      <c r="F982" s="62">
        <v>0</v>
      </c>
      <c r="G982" s="62">
        <v>2030</v>
      </c>
      <c r="H982" s="62">
        <v>52398.647067999998</v>
      </c>
      <c r="I982" s="62">
        <v>8335199.7131409999</v>
      </c>
      <c r="J982" s="62">
        <v>311969.10934147006</v>
      </c>
      <c r="K982" s="62">
        <v>252620.91748473444</v>
      </c>
      <c r="L982" s="62">
        <v>69585.692444313798</v>
      </c>
    </row>
    <row r="983" spans="1:12">
      <c r="A983" s="61" t="str">
        <f t="shared" si="15"/>
        <v>B2 wood energySouthWest2030</v>
      </c>
      <c r="B983" s="62">
        <v>1</v>
      </c>
      <c r="C983" s="62" t="s">
        <v>138</v>
      </c>
      <c r="D983" s="62">
        <v>0</v>
      </c>
      <c r="E983" s="62" t="s">
        <v>86</v>
      </c>
      <c r="F983" s="62">
        <v>0</v>
      </c>
      <c r="G983" s="62">
        <v>2030</v>
      </c>
      <c r="H983" s="62">
        <v>27004.308652</v>
      </c>
      <c r="I983" s="62">
        <v>3026156.0007209997</v>
      </c>
      <c r="J983" s="62">
        <v>86514.417634176192</v>
      </c>
      <c r="K983" s="62">
        <v>47314.505226373243</v>
      </c>
      <c r="L983" s="62">
        <v>35934.639999999999</v>
      </c>
    </row>
    <row r="984" spans="1:12">
      <c r="A984" s="61" t="str">
        <f t="shared" si="15"/>
        <v>B2 biodiversitySouthEast2005</v>
      </c>
      <c r="B984" s="62">
        <v>1</v>
      </c>
      <c r="C984" s="62" t="s">
        <v>139</v>
      </c>
      <c r="D984" s="62">
        <v>0</v>
      </c>
      <c r="E984" s="62" t="s">
        <v>58</v>
      </c>
      <c r="F984" s="62">
        <v>0</v>
      </c>
      <c r="G984" s="62">
        <v>2005</v>
      </c>
      <c r="H984" s="62">
        <v>15513.873352999999</v>
      </c>
      <c r="I984" s="62">
        <v>2278088.0805879999</v>
      </c>
      <c r="J984" s="62">
        <v>45004.152586218901</v>
      </c>
      <c r="K984" s="62">
        <v>32184.953979324386</v>
      </c>
      <c r="L984" s="62">
        <v>19566.5</v>
      </c>
    </row>
    <row r="985" spans="1:12">
      <c r="A985" s="61" t="str">
        <f t="shared" si="15"/>
        <v>B2 biodiversityCentralWest2005</v>
      </c>
      <c r="B985" s="62">
        <v>1</v>
      </c>
      <c r="C985" s="62" t="s">
        <v>139</v>
      </c>
      <c r="D985" s="62">
        <v>0</v>
      </c>
      <c r="E985" s="88" t="s">
        <v>191</v>
      </c>
      <c r="F985" s="62">
        <v>0</v>
      </c>
      <c r="G985" s="62">
        <v>2005</v>
      </c>
      <c r="H985" s="62">
        <v>32250.033074999999</v>
      </c>
      <c r="I985" s="62">
        <v>7861894.9923299998</v>
      </c>
      <c r="J985" s="62">
        <v>271924.84344962414</v>
      </c>
      <c r="K985" s="62">
        <v>181526.81281522784</v>
      </c>
      <c r="L985" s="62">
        <v>43066.35</v>
      </c>
    </row>
    <row r="986" spans="1:12">
      <c r="A986" s="61" t="str">
        <f t="shared" si="15"/>
        <v>B2 biodiversityCentralEast2005</v>
      </c>
      <c r="B986" s="62">
        <v>1</v>
      </c>
      <c r="C986" s="62" t="s">
        <v>139</v>
      </c>
      <c r="D986" s="62">
        <v>0</v>
      </c>
      <c r="E986" s="88" t="s">
        <v>192</v>
      </c>
      <c r="F986" s="62">
        <v>0</v>
      </c>
      <c r="G986" s="62">
        <v>2005</v>
      </c>
      <c r="H986" s="62">
        <v>30641.120501000001</v>
      </c>
      <c r="I986" s="62">
        <v>7620897.8438000008</v>
      </c>
      <c r="J986" s="62">
        <v>184556.45978955284</v>
      </c>
      <c r="K986" s="62">
        <v>68866.188434884971</v>
      </c>
      <c r="L986" s="62">
        <v>33762.6</v>
      </c>
    </row>
    <row r="987" spans="1:12">
      <c r="A987" s="61" t="str">
        <f t="shared" si="15"/>
        <v>B2 biodiversityNorth2005</v>
      </c>
      <c r="B987" s="62">
        <v>1</v>
      </c>
      <c r="C987" s="62" t="s">
        <v>139</v>
      </c>
      <c r="D987" s="62">
        <v>0</v>
      </c>
      <c r="E987" s="62" t="s">
        <v>81</v>
      </c>
      <c r="F987" s="62">
        <v>0</v>
      </c>
      <c r="G987" s="62">
        <v>2005</v>
      </c>
      <c r="H987" s="62">
        <v>50617.165203999997</v>
      </c>
      <c r="I987" s="62">
        <v>6722287.8907079995</v>
      </c>
      <c r="J987" s="62">
        <v>49808.538546735363</v>
      </c>
      <c r="K987" s="62">
        <v>26139.854768134421</v>
      </c>
      <c r="L987" s="62">
        <v>68294.648588205251</v>
      </c>
    </row>
    <row r="988" spans="1:12">
      <c r="A988" s="61" t="str">
        <f t="shared" si="15"/>
        <v>B2 biodiversitySouthWest2005</v>
      </c>
      <c r="B988" s="62">
        <v>1</v>
      </c>
      <c r="C988" s="62" t="s">
        <v>139</v>
      </c>
      <c r="D988" s="62">
        <v>0</v>
      </c>
      <c r="E988" s="62" t="s">
        <v>86</v>
      </c>
      <c r="F988" s="62">
        <v>0</v>
      </c>
      <c r="G988" s="62">
        <v>2005</v>
      </c>
      <c r="H988" s="62">
        <v>22600.561785999998</v>
      </c>
      <c r="I988" s="62">
        <v>2064431.5235749998</v>
      </c>
      <c r="J988" s="62">
        <v>44952.148482477001</v>
      </c>
      <c r="K988" s="62">
        <v>22111.786756761569</v>
      </c>
      <c r="L988" s="62">
        <v>29489.19</v>
      </c>
    </row>
    <row r="989" spans="1:12">
      <c r="A989" s="61" t="str">
        <f t="shared" si="15"/>
        <v>B2 biodiversitySouthEast2010</v>
      </c>
      <c r="B989" s="62">
        <v>1</v>
      </c>
      <c r="C989" s="62" t="s">
        <v>139</v>
      </c>
      <c r="D989" s="62">
        <v>0</v>
      </c>
      <c r="E989" s="62" t="s">
        <v>58</v>
      </c>
      <c r="F989" s="62">
        <v>0</v>
      </c>
      <c r="G989" s="62">
        <v>2010</v>
      </c>
      <c r="H989" s="62">
        <v>21605.011225999995</v>
      </c>
      <c r="I989" s="62">
        <v>2849661.3485820005</v>
      </c>
      <c r="J989" s="62">
        <v>51528.302941236485</v>
      </c>
      <c r="K989" s="62">
        <v>36204.741843873504</v>
      </c>
      <c r="L989" s="62">
        <v>27703.482</v>
      </c>
    </row>
    <row r="990" spans="1:12">
      <c r="A990" s="61" t="str">
        <f t="shared" si="15"/>
        <v>B2 biodiversityCentralWest2010</v>
      </c>
      <c r="B990" s="62">
        <v>1</v>
      </c>
      <c r="C990" s="62" t="s">
        <v>139</v>
      </c>
      <c r="D990" s="62">
        <v>0</v>
      </c>
      <c r="E990" s="88" t="s">
        <v>191</v>
      </c>
      <c r="F990" s="62">
        <v>0</v>
      </c>
      <c r="G990" s="62">
        <v>2010</v>
      </c>
      <c r="H990" s="62">
        <v>32470.087978</v>
      </c>
      <c r="I990" s="62">
        <v>8456492.6671450008</v>
      </c>
      <c r="J990" s="62">
        <v>290141.43645286467</v>
      </c>
      <c r="K990" s="62">
        <v>171521.55483381875</v>
      </c>
      <c r="L990" s="62">
        <v>43493.55</v>
      </c>
    </row>
    <row r="991" spans="1:12">
      <c r="A991" s="61" t="str">
        <f t="shared" si="15"/>
        <v>B2 biodiversityCentralEast2010</v>
      </c>
      <c r="B991" s="62">
        <v>1</v>
      </c>
      <c r="C991" s="62" t="s">
        <v>139</v>
      </c>
      <c r="D991" s="62">
        <v>0</v>
      </c>
      <c r="E991" s="88" t="s">
        <v>192</v>
      </c>
      <c r="F991" s="62">
        <v>0</v>
      </c>
      <c r="G991" s="62">
        <v>2010</v>
      </c>
      <c r="H991" s="62">
        <v>30923.574406999996</v>
      </c>
      <c r="I991" s="62">
        <v>8151651.208625</v>
      </c>
      <c r="J991" s="62">
        <v>218308.68526007247</v>
      </c>
      <c r="K991" s="62">
        <v>112158.0107352842</v>
      </c>
      <c r="L991" s="62">
        <v>34342.800000000003</v>
      </c>
    </row>
    <row r="992" spans="1:12">
      <c r="A992" s="61" t="str">
        <f t="shared" si="15"/>
        <v>B2 biodiversityNorth2010</v>
      </c>
      <c r="B992" s="62">
        <v>1</v>
      </c>
      <c r="C992" s="62" t="s">
        <v>139</v>
      </c>
      <c r="D992" s="62">
        <v>0</v>
      </c>
      <c r="E992" s="62" t="s">
        <v>81</v>
      </c>
      <c r="F992" s="62">
        <v>0</v>
      </c>
      <c r="G992" s="62">
        <v>2010</v>
      </c>
      <c r="H992" s="62">
        <v>50688.919420000006</v>
      </c>
      <c r="I992" s="62">
        <v>7080795.5865000002</v>
      </c>
      <c r="J992" s="62">
        <v>266617.34678305907</v>
      </c>
      <c r="K992" s="62">
        <v>194915.80989653897</v>
      </c>
      <c r="L992" s="62">
        <v>68552.857359426955</v>
      </c>
    </row>
    <row r="993" spans="1:12">
      <c r="A993" s="61" t="str">
        <f t="shared" si="15"/>
        <v>B2 biodiversitySouthWest2010</v>
      </c>
      <c r="B993" s="62">
        <v>1</v>
      </c>
      <c r="C993" s="62" t="s">
        <v>139</v>
      </c>
      <c r="D993" s="62">
        <v>0</v>
      </c>
      <c r="E993" s="62" t="s">
        <v>86</v>
      </c>
      <c r="F993" s="62">
        <v>0</v>
      </c>
      <c r="G993" s="62">
        <v>2010</v>
      </c>
      <c r="H993" s="62">
        <v>23687.545886</v>
      </c>
      <c r="I993" s="62">
        <v>2279455.830329</v>
      </c>
      <c r="J993" s="62">
        <v>78853.371000646104</v>
      </c>
      <c r="K993" s="62">
        <v>35848.510798897281</v>
      </c>
      <c r="L993" s="62">
        <v>30778.28</v>
      </c>
    </row>
    <row r="994" spans="1:12">
      <c r="A994" s="61" t="str">
        <f t="shared" si="15"/>
        <v>B2 biodiversitySouthEast2015</v>
      </c>
      <c r="B994" s="62">
        <v>1</v>
      </c>
      <c r="C994" s="62" t="s">
        <v>139</v>
      </c>
      <c r="D994" s="62">
        <v>0</v>
      </c>
      <c r="E994" s="62" t="s">
        <v>58</v>
      </c>
      <c r="F994" s="62">
        <v>0</v>
      </c>
      <c r="G994" s="62">
        <v>2015</v>
      </c>
      <c r="H994" s="62">
        <v>22061.077884000002</v>
      </c>
      <c r="I994" s="62">
        <v>2913685.0762379998</v>
      </c>
      <c r="J994" s="62">
        <v>65479.164793253542</v>
      </c>
      <c r="K994" s="62">
        <v>52674.420384192403</v>
      </c>
      <c r="L994" s="62">
        <v>28288.613000000001</v>
      </c>
    </row>
    <row r="995" spans="1:12">
      <c r="A995" s="61" t="str">
        <f t="shared" si="15"/>
        <v>B2 biodiversityCentralWest2015</v>
      </c>
      <c r="B995" s="62">
        <v>1</v>
      </c>
      <c r="C995" s="62" t="s">
        <v>139</v>
      </c>
      <c r="D995" s="62">
        <v>0</v>
      </c>
      <c r="E995" s="88" t="s">
        <v>191</v>
      </c>
      <c r="F995" s="62">
        <v>0</v>
      </c>
      <c r="G995" s="62">
        <v>2015</v>
      </c>
      <c r="H995" s="62">
        <v>32677.152859999995</v>
      </c>
      <c r="I995" s="62">
        <v>9004982.5922039989</v>
      </c>
      <c r="J995" s="62">
        <v>297735.55349973479</v>
      </c>
      <c r="K995" s="62">
        <v>188355.05491400868</v>
      </c>
      <c r="L995" s="62">
        <v>43920.75</v>
      </c>
    </row>
    <row r="996" spans="1:12">
      <c r="A996" s="61" t="str">
        <f t="shared" si="15"/>
        <v>B2 biodiversityCentralEast2015</v>
      </c>
      <c r="B996" s="62">
        <v>1</v>
      </c>
      <c r="C996" s="62" t="s">
        <v>139</v>
      </c>
      <c r="D996" s="62">
        <v>0</v>
      </c>
      <c r="E996" s="88" t="s">
        <v>192</v>
      </c>
      <c r="F996" s="62">
        <v>0</v>
      </c>
      <c r="G996" s="62">
        <v>2015</v>
      </c>
      <c r="H996" s="62">
        <v>31205.823257</v>
      </c>
      <c r="I996" s="62">
        <v>8584260.7579009999</v>
      </c>
      <c r="J996" s="62">
        <v>221694.77125046728</v>
      </c>
      <c r="K996" s="62">
        <v>135172.85944083877</v>
      </c>
      <c r="L996" s="62">
        <v>34923</v>
      </c>
    </row>
    <row r="997" spans="1:12">
      <c r="A997" s="61" t="str">
        <f t="shared" si="15"/>
        <v>B2 biodiversityNorth2015</v>
      </c>
      <c r="B997" s="62">
        <v>1</v>
      </c>
      <c r="C997" s="62" t="s">
        <v>139</v>
      </c>
      <c r="D997" s="62">
        <v>0</v>
      </c>
      <c r="E997" s="62" t="s">
        <v>81</v>
      </c>
      <c r="F997" s="62">
        <v>0</v>
      </c>
      <c r="G997" s="62">
        <v>2015</v>
      </c>
      <c r="H997" s="62">
        <v>50749.679330999999</v>
      </c>
      <c r="I997" s="62">
        <v>7437335.6504379995</v>
      </c>
      <c r="J997" s="62">
        <v>279508.4131120441</v>
      </c>
      <c r="K997" s="62">
        <v>208200.40227428448</v>
      </c>
      <c r="L997" s="62">
        <v>68811.066130648658</v>
      </c>
    </row>
    <row r="998" spans="1:12">
      <c r="A998" s="61" t="str">
        <f t="shared" si="15"/>
        <v>B2 biodiversitySouthWest2015</v>
      </c>
      <c r="B998" s="62">
        <v>1</v>
      </c>
      <c r="C998" s="62" t="s">
        <v>139</v>
      </c>
      <c r="D998" s="62">
        <v>0</v>
      </c>
      <c r="E998" s="62" t="s">
        <v>86</v>
      </c>
      <c r="F998" s="62">
        <v>0</v>
      </c>
      <c r="G998" s="62">
        <v>2015</v>
      </c>
      <c r="H998" s="62">
        <v>24774.524778000003</v>
      </c>
      <c r="I998" s="62">
        <v>2474302.4259299999</v>
      </c>
      <c r="J998" s="62">
        <v>79797.931054281595</v>
      </c>
      <c r="K998" s="62">
        <v>40828.613487501927</v>
      </c>
      <c r="L998" s="62">
        <v>32067.37</v>
      </c>
    </row>
    <row r="999" spans="1:12">
      <c r="A999" s="61" t="str">
        <f t="shared" si="15"/>
        <v>B2 biodiversitySouthEast2020</v>
      </c>
      <c r="B999" s="62">
        <v>1</v>
      </c>
      <c r="C999" s="62" t="s">
        <v>139</v>
      </c>
      <c r="D999" s="62">
        <v>0</v>
      </c>
      <c r="E999" s="62" t="s">
        <v>58</v>
      </c>
      <c r="F999" s="62">
        <v>0</v>
      </c>
      <c r="G999" s="62">
        <v>2020</v>
      </c>
      <c r="H999" s="62">
        <v>22517.186798000002</v>
      </c>
      <c r="I999" s="62">
        <v>2986203.8840199998</v>
      </c>
      <c r="J999" s="62">
        <v>68234.006063896202</v>
      </c>
      <c r="K999" s="62">
        <v>53730.243825481419</v>
      </c>
      <c r="L999" s="62">
        <v>28873.743999999999</v>
      </c>
    </row>
    <row r="1000" spans="1:12">
      <c r="A1000" s="61" t="str">
        <f t="shared" si="15"/>
        <v>B2 biodiversityCentralWest2020</v>
      </c>
      <c r="B1000" s="62">
        <v>1</v>
      </c>
      <c r="C1000" s="62" t="s">
        <v>139</v>
      </c>
      <c r="D1000" s="62">
        <v>0</v>
      </c>
      <c r="E1000" s="88" t="s">
        <v>191</v>
      </c>
      <c r="F1000" s="62">
        <v>0</v>
      </c>
      <c r="G1000" s="62">
        <v>2020</v>
      </c>
      <c r="H1000" s="62">
        <v>32884.211922000002</v>
      </c>
      <c r="I1000" s="62">
        <v>9557585.2109270003</v>
      </c>
      <c r="J1000" s="62">
        <v>311225.08761280269</v>
      </c>
      <c r="K1000" s="62">
        <v>201022.06764138554</v>
      </c>
      <c r="L1000" s="62">
        <v>44347.95</v>
      </c>
    </row>
    <row r="1001" spans="1:12">
      <c r="A1001" s="61" t="str">
        <f t="shared" si="15"/>
        <v>B2 biodiversityCentralEast2020</v>
      </c>
      <c r="B1001" s="62">
        <v>1</v>
      </c>
      <c r="C1001" s="62" t="s">
        <v>139</v>
      </c>
      <c r="D1001" s="62">
        <v>0</v>
      </c>
      <c r="E1001" s="88" t="s">
        <v>192</v>
      </c>
      <c r="F1001" s="62">
        <v>0</v>
      </c>
      <c r="G1001" s="62">
        <v>2020</v>
      </c>
      <c r="H1001" s="62">
        <v>31488.127572999998</v>
      </c>
      <c r="I1001" s="62">
        <v>9020715.8338900004</v>
      </c>
      <c r="J1001" s="62">
        <v>231326.69704722497</v>
      </c>
      <c r="K1001" s="62">
        <v>144035.68090363024</v>
      </c>
      <c r="L1001" s="62">
        <v>35503.199999999997</v>
      </c>
    </row>
    <row r="1002" spans="1:12">
      <c r="A1002" s="61" t="str">
        <f t="shared" si="15"/>
        <v>B2 biodiversityNorth2020</v>
      </c>
      <c r="B1002" s="62">
        <v>1</v>
      </c>
      <c r="C1002" s="62" t="s">
        <v>139</v>
      </c>
      <c r="D1002" s="62">
        <v>0</v>
      </c>
      <c r="E1002" s="62" t="s">
        <v>81</v>
      </c>
      <c r="F1002" s="62">
        <v>0</v>
      </c>
      <c r="G1002" s="62">
        <v>2020</v>
      </c>
      <c r="H1002" s="62">
        <v>50797.769264000002</v>
      </c>
      <c r="I1002" s="62">
        <v>8019857.3906160006</v>
      </c>
      <c r="J1002" s="62">
        <v>303021.93431972433</v>
      </c>
      <c r="K1002" s="62">
        <v>186517.58611203148</v>
      </c>
      <c r="L1002" s="62">
        <v>69069.274901870376</v>
      </c>
    </row>
    <row r="1003" spans="1:12">
      <c r="A1003" s="61" t="str">
        <f t="shared" si="15"/>
        <v>B2 biodiversitySouthWest2020</v>
      </c>
      <c r="B1003" s="62">
        <v>1</v>
      </c>
      <c r="C1003" s="62" t="s">
        <v>139</v>
      </c>
      <c r="D1003" s="62">
        <v>0</v>
      </c>
      <c r="E1003" s="62" t="s">
        <v>86</v>
      </c>
      <c r="F1003" s="62">
        <v>0</v>
      </c>
      <c r="G1003" s="62">
        <v>2020</v>
      </c>
      <c r="H1003" s="62">
        <v>25139.197974999999</v>
      </c>
      <c r="I1003" s="62">
        <v>2701062.5949010001</v>
      </c>
      <c r="J1003" s="62">
        <v>81314.473731602513</v>
      </c>
      <c r="K1003" s="62">
        <v>35962.442299695802</v>
      </c>
      <c r="L1003" s="62">
        <v>33356.46</v>
      </c>
    </row>
    <row r="1004" spans="1:12">
      <c r="A1004" s="61" t="str">
        <f t="shared" si="15"/>
        <v>B2 biodiversitySouthEast2025</v>
      </c>
      <c r="B1004" s="62">
        <v>1</v>
      </c>
      <c r="C1004" s="62" t="s">
        <v>139</v>
      </c>
      <c r="D1004" s="62">
        <v>0</v>
      </c>
      <c r="E1004" s="62" t="s">
        <v>58</v>
      </c>
      <c r="F1004" s="62">
        <v>0</v>
      </c>
      <c r="G1004" s="62">
        <v>2025</v>
      </c>
      <c r="H1004" s="62">
        <v>22670.351000999999</v>
      </c>
      <c r="I1004" s="62">
        <v>3052487.1085949996</v>
      </c>
      <c r="J1004" s="62">
        <v>68916.99556290172</v>
      </c>
      <c r="K1004" s="62">
        <v>55660.349845080797</v>
      </c>
      <c r="L1004" s="62">
        <v>29182.875</v>
      </c>
    </row>
    <row r="1005" spans="1:12">
      <c r="A1005" s="61" t="str">
        <f t="shared" si="15"/>
        <v>B2 biodiversityCentralWest2025</v>
      </c>
      <c r="B1005" s="62">
        <v>1</v>
      </c>
      <c r="C1005" s="62" t="s">
        <v>139</v>
      </c>
      <c r="D1005" s="62">
        <v>0</v>
      </c>
      <c r="E1005" s="88" t="s">
        <v>191</v>
      </c>
      <c r="F1005" s="62">
        <v>0</v>
      </c>
      <c r="G1005" s="62">
        <v>2025</v>
      </c>
      <c r="H1005" s="62">
        <v>33091.270067999998</v>
      </c>
      <c r="I1005" s="62">
        <v>10083867.646679999</v>
      </c>
      <c r="J1005" s="62">
        <v>323042.61015310127</v>
      </c>
      <c r="K1005" s="62">
        <v>218105.48524337178</v>
      </c>
      <c r="L1005" s="62">
        <v>44775.15</v>
      </c>
    </row>
    <row r="1006" spans="1:12">
      <c r="A1006" s="61" t="str">
        <f t="shared" si="15"/>
        <v>B2 biodiversityCentralEast2025</v>
      </c>
      <c r="B1006" s="62">
        <v>1</v>
      </c>
      <c r="C1006" s="62" t="s">
        <v>139</v>
      </c>
      <c r="D1006" s="62">
        <v>0</v>
      </c>
      <c r="E1006" s="88" t="s">
        <v>192</v>
      </c>
      <c r="F1006" s="62">
        <v>0</v>
      </c>
      <c r="G1006" s="62">
        <v>2025</v>
      </c>
      <c r="H1006" s="62">
        <v>31771.173935999999</v>
      </c>
      <c r="I1006" s="62">
        <v>9441024.2720330004</v>
      </c>
      <c r="J1006" s="62">
        <v>238057.80866447047</v>
      </c>
      <c r="K1006" s="62">
        <v>153996.12108283493</v>
      </c>
      <c r="L1006" s="62">
        <v>36083.4</v>
      </c>
    </row>
    <row r="1007" spans="1:12">
      <c r="A1007" s="61" t="str">
        <f t="shared" si="15"/>
        <v>B2 biodiversityNorth2025</v>
      </c>
      <c r="B1007" s="62">
        <v>1</v>
      </c>
      <c r="C1007" s="62" t="s">
        <v>139</v>
      </c>
      <c r="D1007" s="62">
        <v>0</v>
      </c>
      <c r="E1007" s="62" t="s">
        <v>81</v>
      </c>
      <c r="F1007" s="62">
        <v>0</v>
      </c>
      <c r="G1007" s="62">
        <v>2025</v>
      </c>
      <c r="H1007" s="62">
        <v>50843.989289999998</v>
      </c>
      <c r="I1007" s="62">
        <v>8708123.1756829992</v>
      </c>
      <c r="J1007" s="62">
        <v>323366.53266322357</v>
      </c>
      <c r="K1007" s="62">
        <v>185713.3771585295</v>
      </c>
      <c r="L1007" s="62">
        <v>69327.483673092094</v>
      </c>
    </row>
    <row r="1008" spans="1:12">
      <c r="A1008" s="61" t="str">
        <f t="shared" si="15"/>
        <v>B2 biodiversitySouthWest2025</v>
      </c>
      <c r="B1008" s="62">
        <v>1</v>
      </c>
      <c r="C1008" s="62" t="s">
        <v>139</v>
      </c>
      <c r="D1008" s="62">
        <v>0</v>
      </c>
      <c r="E1008" s="62" t="s">
        <v>86</v>
      </c>
      <c r="F1008" s="62">
        <v>0</v>
      </c>
      <c r="G1008" s="62">
        <v>2025</v>
      </c>
      <c r="H1008" s="62">
        <v>25503.868457</v>
      </c>
      <c r="I1008" s="62">
        <v>2937818.892647</v>
      </c>
      <c r="J1008" s="62">
        <v>84881.231212222905</v>
      </c>
      <c r="K1008" s="62">
        <v>37529.968272417682</v>
      </c>
      <c r="L1008" s="62">
        <v>34645.550000000003</v>
      </c>
    </row>
    <row r="1009" spans="1:12">
      <c r="A1009" s="61" t="str">
        <f t="shared" si="15"/>
        <v>B2 biodiversitySouthEast2030</v>
      </c>
      <c r="B1009" s="62">
        <v>1</v>
      </c>
      <c r="C1009" s="62" t="s">
        <v>139</v>
      </c>
      <c r="D1009" s="62">
        <v>0</v>
      </c>
      <c r="E1009" s="62" t="s">
        <v>58</v>
      </c>
      <c r="F1009" s="62">
        <v>0</v>
      </c>
      <c r="G1009" s="62">
        <v>2030</v>
      </c>
      <c r="H1009" s="62">
        <v>22823.58990599999</v>
      </c>
      <c r="I1009" s="62">
        <v>3112956.9020840004</v>
      </c>
      <c r="J1009" s="62">
        <v>69361.759987604877</v>
      </c>
      <c r="K1009" s="62">
        <v>57267.801749489765</v>
      </c>
      <c r="L1009" s="62">
        <v>29492.006000000001</v>
      </c>
    </row>
    <row r="1010" spans="1:12">
      <c r="A1010" s="61" t="str">
        <f t="shared" si="15"/>
        <v>B2 biodiversityCentralWest2030</v>
      </c>
      <c r="B1010" s="62">
        <v>1</v>
      </c>
      <c r="C1010" s="62" t="s">
        <v>139</v>
      </c>
      <c r="D1010" s="62">
        <v>0</v>
      </c>
      <c r="E1010" s="88" t="s">
        <v>191</v>
      </c>
      <c r="F1010" s="62">
        <v>0</v>
      </c>
      <c r="G1010" s="62">
        <v>2030</v>
      </c>
      <c r="H1010" s="62">
        <v>33298.327797000005</v>
      </c>
      <c r="I1010" s="62">
        <v>10596592.734556001</v>
      </c>
      <c r="J1010" s="62">
        <v>328298.04324397142</v>
      </c>
      <c r="K1010" s="62">
        <v>226082.94221392699</v>
      </c>
      <c r="L1010" s="62">
        <v>45202.35</v>
      </c>
    </row>
    <row r="1011" spans="1:12">
      <c r="A1011" s="61" t="str">
        <f t="shared" si="15"/>
        <v>B2 biodiversityCentralEast2030</v>
      </c>
      <c r="B1011" s="62">
        <v>1</v>
      </c>
      <c r="C1011" s="62" t="s">
        <v>139</v>
      </c>
      <c r="D1011" s="62">
        <v>0</v>
      </c>
      <c r="E1011" s="88" t="s">
        <v>192</v>
      </c>
      <c r="F1011" s="62">
        <v>0</v>
      </c>
      <c r="G1011" s="62">
        <v>2030</v>
      </c>
      <c r="H1011" s="62">
        <v>32054.678505</v>
      </c>
      <c r="I1011" s="62">
        <v>9823753.6014400013</v>
      </c>
      <c r="J1011" s="62">
        <v>239111.32880787688</v>
      </c>
      <c r="K1011" s="62">
        <v>162565.46185763652</v>
      </c>
      <c r="L1011" s="62">
        <v>36663.599999999999</v>
      </c>
    </row>
    <row r="1012" spans="1:12">
      <c r="A1012" s="61" t="str">
        <f t="shared" si="15"/>
        <v>B2 biodiversityNorth2030</v>
      </c>
      <c r="B1012" s="62">
        <v>1</v>
      </c>
      <c r="C1012" s="62" t="s">
        <v>139</v>
      </c>
      <c r="D1012" s="62">
        <v>0</v>
      </c>
      <c r="E1012" s="62" t="s">
        <v>81</v>
      </c>
      <c r="F1012" s="62">
        <v>0</v>
      </c>
      <c r="G1012" s="62">
        <v>2030</v>
      </c>
      <c r="H1012" s="62">
        <v>50872.426570999996</v>
      </c>
      <c r="I1012" s="62">
        <v>9389860.3333249986</v>
      </c>
      <c r="J1012" s="62">
        <v>340236.89920124604</v>
      </c>
      <c r="K1012" s="62">
        <v>203889.46995049465</v>
      </c>
      <c r="L1012" s="62">
        <v>69585.692444313798</v>
      </c>
    </row>
    <row r="1013" spans="1:12">
      <c r="A1013" s="61" t="str">
        <f t="shared" si="15"/>
        <v>B2 biodiversitySouthWest2030</v>
      </c>
      <c r="B1013" s="62">
        <v>1</v>
      </c>
      <c r="C1013" s="62" t="s">
        <v>139</v>
      </c>
      <c r="D1013" s="62">
        <v>0</v>
      </c>
      <c r="E1013" s="62" t="s">
        <v>86</v>
      </c>
      <c r="F1013" s="62">
        <v>0</v>
      </c>
      <c r="G1013" s="62">
        <v>2030</v>
      </c>
      <c r="H1013" s="62">
        <v>25868.538806</v>
      </c>
      <c r="I1013" s="62">
        <v>3167903.6201559999</v>
      </c>
      <c r="J1013" s="62">
        <v>87467.016101574991</v>
      </c>
      <c r="K1013" s="62">
        <v>41450.070376838463</v>
      </c>
      <c r="L1013" s="62">
        <v>35934.639999999999</v>
      </c>
    </row>
    <row r="1014" spans="1:12">
      <c r="A1014" s="61" t="str">
        <f t="shared" si="15"/>
        <v>B2 referenceEFSOS Total2005</v>
      </c>
      <c r="B1014" s="62">
        <v>1</v>
      </c>
      <c r="C1014" s="62" t="s">
        <v>55</v>
      </c>
      <c r="D1014" s="62">
        <v>0</v>
      </c>
      <c r="E1014" s="62" t="s">
        <v>140</v>
      </c>
      <c r="F1014" s="62">
        <v>0</v>
      </c>
      <c r="G1014" s="62">
        <v>2005</v>
      </c>
      <c r="H1014" s="62">
        <v>158981.358939</v>
      </c>
      <c r="I1014" s="62">
        <v>27363820.920173995</v>
      </c>
      <c r="J1014" s="62">
        <v>602078.37934050104</v>
      </c>
      <c r="K1014" s="62">
        <v>389254.26094295556</v>
      </c>
      <c r="L1014" s="62">
        <v>194179.28858820527</v>
      </c>
    </row>
    <row r="1015" spans="1:12">
      <c r="A1015" s="61" t="str">
        <f t="shared" si="15"/>
        <v>B2 referenceEFSOS Total2010</v>
      </c>
      <c r="B1015" s="62">
        <v>1</v>
      </c>
      <c r="C1015" s="62" t="s">
        <v>55</v>
      </c>
      <c r="D1015" s="62">
        <v>0</v>
      </c>
      <c r="E1015" s="62" t="s">
        <v>140</v>
      </c>
      <c r="F1015" s="62">
        <v>0</v>
      </c>
      <c r="G1015" s="62">
        <v>2010</v>
      </c>
      <c r="H1015" s="62">
        <v>166724.77011699998</v>
      </c>
      <c r="I1015" s="62">
        <v>29042189.576377999</v>
      </c>
      <c r="J1015" s="62">
        <v>913828.03319481725</v>
      </c>
      <c r="K1015" s="62">
        <v>682660.98355685768</v>
      </c>
      <c r="L1015" s="62">
        <v>204870.96935942693</v>
      </c>
    </row>
    <row r="1016" spans="1:12">
      <c r="A1016" s="61" t="str">
        <f t="shared" si="15"/>
        <v>B2 referenceEFSOS Total2015</v>
      </c>
      <c r="B1016" s="62">
        <v>1</v>
      </c>
      <c r="C1016" s="62" t="s">
        <v>55</v>
      </c>
      <c r="D1016" s="62">
        <v>0</v>
      </c>
      <c r="E1016" s="62" t="s">
        <v>140</v>
      </c>
      <c r="F1016" s="62">
        <v>0</v>
      </c>
      <c r="G1016" s="62">
        <v>2015</v>
      </c>
      <c r="H1016" s="62">
        <v>168516.17037800001</v>
      </c>
      <c r="I1016" s="62">
        <v>30147440.739228003</v>
      </c>
      <c r="J1016" s="62">
        <v>948769.64108992473</v>
      </c>
      <c r="K1016" s="62">
        <v>728034.52630913747</v>
      </c>
      <c r="L1016" s="62">
        <v>208010.79913064867</v>
      </c>
    </row>
    <row r="1017" spans="1:12">
      <c r="A1017" s="61" t="str">
        <f t="shared" si="15"/>
        <v>B2 referenceEFSOS Total2020</v>
      </c>
      <c r="B1017" s="62">
        <v>1</v>
      </c>
      <c r="C1017" s="62" t="s">
        <v>55</v>
      </c>
      <c r="D1017" s="62">
        <v>0</v>
      </c>
      <c r="E1017" s="62" t="s">
        <v>140</v>
      </c>
      <c r="F1017" s="62">
        <v>0</v>
      </c>
      <c r="G1017" s="62">
        <v>2020</v>
      </c>
      <c r="H1017" s="62">
        <v>169585.28278799998</v>
      </c>
      <c r="I1017" s="62">
        <v>31215463.006417997</v>
      </c>
      <c r="J1017" s="62">
        <v>959517.92189421679</v>
      </c>
      <c r="K1017" s="62">
        <v>746229.45050297258</v>
      </c>
      <c r="L1017" s="62">
        <v>211150.6289018704</v>
      </c>
    </row>
    <row r="1018" spans="1:12">
      <c r="A1018" s="61" t="str">
        <f t="shared" si="15"/>
        <v>B2 referenceEFSOS Total2025</v>
      </c>
      <c r="B1018" s="62">
        <v>1</v>
      </c>
      <c r="C1018" s="62" t="s">
        <v>55</v>
      </c>
      <c r="D1018" s="62">
        <v>0</v>
      </c>
      <c r="E1018" s="62" t="s">
        <v>140</v>
      </c>
      <c r="F1018" s="62">
        <v>0</v>
      </c>
      <c r="G1018" s="62">
        <v>2025</v>
      </c>
      <c r="H1018" s="62">
        <v>170351.36678000004</v>
      </c>
      <c r="I1018" s="62">
        <v>32275707.883365005</v>
      </c>
      <c r="J1018" s="62">
        <v>978867.77618752117</v>
      </c>
      <c r="K1018" s="62">
        <v>767136.67182779114</v>
      </c>
      <c r="L1018" s="62">
        <v>214014.45867309207</v>
      </c>
    </row>
    <row r="1019" spans="1:12">
      <c r="A1019" s="61" t="str">
        <f t="shared" si="15"/>
        <v>B2 referenceEFSOS Total2030</v>
      </c>
      <c r="B1019" s="62">
        <v>1</v>
      </c>
      <c r="C1019" s="62" t="s">
        <v>55</v>
      </c>
      <c r="D1019" s="62">
        <v>0</v>
      </c>
      <c r="E1019" s="62" t="s">
        <v>140</v>
      </c>
      <c r="F1019" s="62">
        <v>0</v>
      </c>
      <c r="G1019" s="62">
        <v>2030</v>
      </c>
      <c r="H1019" s="62">
        <v>171117.478064</v>
      </c>
      <c r="I1019" s="62">
        <v>33306775.139291003</v>
      </c>
      <c r="J1019" s="62">
        <v>992217.16059037799</v>
      </c>
      <c r="K1019" s="62">
        <v>786331.35740917618</v>
      </c>
      <c r="L1019" s="62">
        <v>216878.2884443138</v>
      </c>
    </row>
    <row r="1020" spans="1:12">
      <c r="A1020" s="61" t="str">
        <f t="shared" si="15"/>
        <v>B2 carbonEFSOS Total2005</v>
      </c>
      <c r="B1020" s="62">
        <v>1</v>
      </c>
      <c r="C1020" s="62" t="s">
        <v>137</v>
      </c>
      <c r="D1020" s="62">
        <v>0</v>
      </c>
      <c r="E1020" s="62" t="s">
        <v>140</v>
      </c>
      <c r="F1020" s="62">
        <v>0</v>
      </c>
      <c r="G1020" s="62">
        <v>2005</v>
      </c>
      <c r="H1020" s="62">
        <v>159030.58541200001</v>
      </c>
      <c r="I1020" s="62">
        <v>27517012.086214002</v>
      </c>
      <c r="J1020" s="62">
        <v>620898.04260493489</v>
      </c>
      <c r="K1020" s="62">
        <v>389246.09239470423</v>
      </c>
      <c r="L1020" s="62">
        <v>194179.28858820527</v>
      </c>
    </row>
    <row r="1021" spans="1:12">
      <c r="A1021" s="61" t="str">
        <f t="shared" si="15"/>
        <v>B2 carbonEFSOS Total2010</v>
      </c>
      <c r="B1021" s="62">
        <v>1</v>
      </c>
      <c r="C1021" s="62" t="s">
        <v>137</v>
      </c>
      <c r="D1021" s="62">
        <v>0</v>
      </c>
      <c r="E1021" s="62" t="s">
        <v>140</v>
      </c>
      <c r="F1021" s="62">
        <v>0</v>
      </c>
      <c r="G1021" s="62">
        <v>2010</v>
      </c>
      <c r="H1021" s="62">
        <v>166819.56802699997</v>
      </c>
      <c r="I1021" s="62">
        <v>29314335.818735003</v>
      </c>
      <c r="J1021" s="62">
        <v>937684.80384305329</v>
      </c>
      <c r="K1021" s="62">
        <v>682722.65674142365</v>
      </c>
      <c r="L1021" s="62">
        <v>204870.96935942693</v>
      </c>
    </row>
    <row r="1022" spans="1:12">
      <c r="A1022" s="61" t="str">
        <f t="shared" si="15"/>
        <v>B2 carbonEFSOS Total2015</v>
      </c>
      <c r="B1022" s="62">
        <v>1</v>
      </c>
      <c r="C1022" s="62" t="s">
        <v>137</v>
      </c>
      <c r="D1022" s="62">
        <v>0</v>
      </c>
      <c r="E1022" s="62" t="s">
        <v>140</v>
      </c>
      <c r="F1022" s="62">
        <v>0</v>
      </c>
      <c r="G1022" s="62">
        <v>2015</v>
      </c>
      <c r="H1022" s="62">
        <v>168656.17767400001</v>
      </c>
      <c r="I1022" s="62">
        <v>30807042.823123999</v>
      </c>
      <c r="J1022" s="62">
        <v>1026393.8862789141</v>
      </c>
      <c r="K1022" s="62">
        <v>728163.68960289389</v>
      </c>
      <c r="L1022" s="62">
        <v>208010.79913064867</v>
      </c>
    </row>
    <row r="1023" spans="1:12">
      <c r="A1023" s="61" t="str">
        <f t="shared" si="15"/>
        <v>B2 carbonEFSOS Total2020</v>
      </c>
      <c r="B1023" s="62">
        <v>1</v>
      </c>
      <c r="C1023" s="62" t="s">
        <v>137</v>
      </c>
      <c r="D1023" s="62">
        <v>0</v>
      </c>
      <c r="E1023" s="62" t="s">
        <v>140</v>
      </c>
      <c r="F1023" s="62">
        <v>0</v>
      </c>
      <c r="G1023" s="62">
        <v>2020</v>
      </c>
      <c r="H1023" s="62">
        <v>169770.00120800003</v>
      </c>
      <c r="I1023" s="62">
        <v>32438427.966851007</v>
      </c>
      <c r="J1023" s="62">
        <v>1071393.9681223757</v>
      </c>
      <c r="K1023" s="62">
        <v>745429.72945394157</v>
      </c>
      <c r="L1023" s="62">
        <v>211150.6289018704</v>
      </c>
    </row>
    <row r="1024" spans="1:12">
      <c r="A1024" s="61" t="str">
        <f t="shared" si="15"/>
        <v>B2 carbonEFSOS Total2025</v>
      </c>
      <c r="B1024" s="62">
        <v>1</v>
      </c>
      <c r="C1024" s="62" t="s">
        <v>137</v>
      </c>
      <c r="D1024" s="62">
        <v>0</v>
      </c>
      <c r="E1024" s="62" t="s">
        <v>140</v>
      </c>
      <c r="F1024" s="62">
        <v>0</v>
      </c>
      <c r="G1024" s="62">
        <v>2025</v>
      </c>
      <c r="H1024" s="62">
        <v>170581.98909800005</v>
      </c>
      <c r="I1024" s="62">
        <v>34154489.504423</v>
      </c>
      <c r="J1024" s="62">
        <v>1109841.6326834487</v>
      </c>
      <c r="K1024" s="62">
        <v>766945.54623469419</v>
      </c>
      <c r="L1024" s="62">
        <v>214014.45867309207</v>
      </c>
    </row>
    <row r="1025" spans="1:12">
      <c r="A1025" s="61" t="str">
        <f t="shared" si="15"/>
        <v>B2 carbonEFSOS Total2030</v>
      </c>
      <c r="B1025" s="62">
        <v>1</v>
      </c>
      <c r="C1025" s="62" t="s">
        <v>137</v>
      </c>
      <c r="D1025" s="62">
        <v>0</v>
      </c>
      <c r="E1025" s="62" t="s">
        <v>140</v>
      </c>
      <c r="F1025" s="62">
        <v>0</v>
      </c>
      <c r="G1025" s="62">
        <v>2030</v>
      </c>
      <c r="H1025" s="62">
        <v>171396.27380900001</v>
      </c>
      <c r="I1025" s="62">
        <v>35907415.699856989</v>
      </c>
      <c r="J1025" s="62">
        <v>1136930.8608329061</v>
      </c>
      <c r="K1025" s="62">
        <v>786674.57359235804</v>
      </c>
      <c r="L1025" s="62">
        <v>216878.2884443138</v>
      </c>
    </row>
    <row r="1026" spans="1:12">
      <c r="A1026" s="61" t="str">
        <f t="shared" ref="A1026:A1037" si="16">CONCATENATE(C1026,E1026,G1026)</f>
        <v>B2 wood energyEFSOS Total2005</v>
      </c>
      <c r="B1026" s="62">
        <v>1</v>
      </c>
      <c r="C1026" s="62" t="s">
        <v>138</v>
      </c>
      <c r="D1026" s="62">
        <v>0</v>
      </c>
      <c r="E1026" s="62" t="s">
        <v>140</v>
      </c>
      <c r="F1026" s="62">
        <v>0</v>
      </c>
      <c r="G1026" s="62">
        <v>2005</v>
      </c>
      <c r="H1026" s="62">
        <v>158981.358939</v>
      </c>
      <c r="I1026" s="62">
        <v>27363820.920173995</v>
      </c>
      <c r="J1026" s="62">
        <v>602078.37934093527</v>
      </c>
      <c r="K1026" s="62">
        <v>389254.26094295556</v>
      </c>
      <c r="L1026" s="62">
        <v>194179.28858820527</v>
      </c>
    </row>
    <row r="1027" spans="1:12">
      <c r="A1027" s="61" t="str">
        <f t="shared" si="16"/>
        <v>B2 wood energyEFSOS Total2010</v>
      </c>
      <c r="B1027" s="62">
        <v>1</v>
      </c>
      <c r="C1027" s="62" t="s">
        <v>138</v>
      </c>
      <c r="D1027" s="62">
        <v>0</v>
      </c>
      <c r="E1027" s="62" t="s">
        <v>140</v>
      </c>
      <c r="F1027" s="62">
        <v>0</v>
      </c>
      <c r="G1027" s="62">
        <v>2010</v>
      </c>
      <c r="H1027" s="62">
        <v>166724.77029599997</v>
      </c>
      <c r="I1027" s="62">
        <v>29042189.337501999</v>
      </c>
      <c r="J1027" s="62">
        <v>913828.02589542523</v>
      </c>
      <c r="K1027" s="62">
        <v>682661.02435442177</v>
      </c>
      <c r="L1027" s="62">
        <v>204870.96935942693</v>
      </c>
    </row>
    <row r="1028" spans="1:12">
      <c r="A1028" s="61" t="str">
        <f t="shared" si="16"/>
        <v>B2 wood energyEFSOS Total2015</v>
      </c>
      <c r="B1028" s="62">
        <v>1</v>
      </c>
      <c r="C1028" s="62" t="s">
        <v>138</v>
      </c>
      <c r="D1028" s="62">
        <v>0</v>
      </c>
      <c r="E1028" s="62" t="s">
        <v>140</v>
      </c>
      <c r="F1028" s="62">
        <v>0</v>
      </c>
      <c r="G1028" s="62">
        <v>2015</v>
      </c>
      <c r="H1028" s="62">
        <v>168516.17839999998</v>
      </c>
      <c r="I1028" s="62">
        <v>30128146.103803989</v>
      </c>
      <c r="J1028" s="62">
        <v>948638.23140923819</v>
      </c>
      <c r="K1028" s="62">
        <v>731762.20321351534</v>
      </c>
      <c r="L1028" s="62">
        <v>208010.79913064867</v>
      </c>
    </row>
    <row r="1029" spans="1:12">
      <c r="A1029" s="61" t="str">
        <f t="shared" si="16"/>
        <v>B2 wood energyEFSOS Total2020</v>
      </c>
      <c r="B1029" s="62">
        <v>1</v>
      </c>
      <c r="C1029" s="62" t="s">
        <v>138</v>
      </c>
      <c r="D1029" s="62">
        <v>0</v>
      </c>
      <c r="E1029" s="62" t="s">
        <v>140</v>
      </c>
      <c r="F1029" s="62">
        <v>0</v>
      </c>
      <c r="G1029" s="62">
        <v>2020</v>
      </c>
      <c r="H1029" s="62">
        <v>169585.27129499998</v>
      </c>
      <c r="I1029" s="62">
        <v>31137076.507443994</v>
      </c>
      <c r="J1029" s="62">
        <v>959533.06304242287</v>
      </c>
      <c r="K1029" s="62">
        <v>758063.19826663984</v>
      </c>
      <c r="L1029" s="62">
        <v>211150.6289018704</v>
      </c>
    </row>
    <row r="1030" spans="1:12">
      <c r="A1030" s="61" t="str">
        <f t="shared" si="16"/>
        <v>B2 wood energyEFSOS Total2025</v>
      </c>
      <c r="B1030" s="62">
        <v>1</v>
      </c>
      <c r="C1030" s="62" t="s">
        <v>138</v>
      </c>
      <c r="D1030" s="62">
        <v>0</v>
      </c>
      <c r="E1030" s="62" t="s">
        <v>140</v>
      </c>
      <c r="F1030" s="62">
        <v>0</v>
      </c>
      <c r="G1030" s="62">
        <v>2025</v>
      </c>
      <c r="H1030" s="62">
        <v>170351.37466600002</v>
      </c>
      <c r="I1030" s="62">
        <v>32049155.827740997</v>
      </c>
      <c r="J1030" s="62">
        <v>979672.97291309794</v>
      </c>
      <c r="K1030" s="62">
        <v>797593.01241759898</v>
      </c>
      <c r="L1030" s="62">
        <v>214014.45867309207</v>
      </c>
    </row>
    <row r="1031" spans="1:12">
      <c r="A1031" s="61" t="str">
        <f t="shared" si="16"/>
        <v>B2 wood energyEFSOS Total2030</v>
      </c>
      <c r="B1031" s="62">
        <v>1</v>
      </c>
      <c r="C1031" s="62" t="s">
        <v>138</v>
      </c>
      <c r="D1031" s="62">
        <v>0</v>
      </c>
      <c r="E1031" s="62" t="s">
        <v>140</v>
      </c>
      <c r="F1031" s="62">
        <v>0</v>
      </c>
      <c r="G1031" s="62">
        <v>2030</v>
      </c>
      <c r="H1031" s="62">
        <v>171117.47201500001</v>
      </c>
      <c r="I1031" s="62">
        <v>33005208.242612004</v>
      </c>
      <c r="J1031" s="62">
        <v>995404.16509336757</v>
      </c>
      <c r="K1031" s="62">
        <v>804536.08805639134</v>
      </c>
      <c r="L1031" s="62">
        <v>216878.2884443138</v>
      </c>
    </row>
    <row r="1032" spans="1:12">
      <c r="A1032" s="61" t="str">
        <f t="shared" si="16"/>
        <v>B2 biodiversityEFSOS Total2005</v>
      </c>
      <c r="B1032" s="62">
        <v>1</v>
      </c>
      <c r="C1032" s="62" t="s">
        <v>139</v>
      </c>
      <c r="D1032" s="62">
        <v>0</v>
      </c>
      <c r="E1032" s="62" t="s">
        <v>140</v>
      </c>
      <c r="F1032" s="62">
        <v>0</v>
      </c>
      <c r="G1032" s="62">
        <v>2005</v>
      </c>
      <c r="H1032" s="62">
        <v>151622.75391900001</v>
      </c>
      <c r="I1032" s="62">
        <v>26547600.331001002</v>
      </c>
      <c r="J1032" s="62">
        <v>596246.14285460825</v>
      </c>
      <c r="K1032" s="62">
        <v>330829.59675433312</v>
      </c>
      <c r="L1032" s="62">
        <v>194179.28858820527</v>
      </c>
    </row>
    <row r="1033" spans="1:12">
      <c r="A1033" s="61" t="str">
        <f t="shared" si="16"/>
        <v>B2 biodiversityEFSOS Total2010</v>
      </c>
      <c r="B1033" s="62">
        <v>1</v>
      </c>
      <c r="C1033" s="62" t="s">
        <v>139</v>
      </c>
      <c r="D1033" s="62">
        <v>0</v>
      </c>
      <c r="E1033" s="62" t="s">
        <v>140</v>
      </c>
      <c r="F1033" s="62">
        <v>0</v>
      </c>
      <c r="G1033" s="62">
        <v>2010</v>
      </c>
      <c r="H1033" s="62">
        <v>159375.13891699997</v>
      </c>
      <c r="I1033" s="62">
        <v>28818056.641181003</v>
      </c>
      <c r="J1033" s="62">
        <v>905449.14243787911</v>
      </c>
      <c r="K1033" s="62">
        <v>550648.62810841273</v>
      </c>
      <c r="L1033" s="62">
        <v>204870.96935942693</v>
      </c>
    </row>
    <row r="1034" spans="1:12">
      <c r="A1034" s="61" t="str">
        <f t="shared" si="16"/>
        <v>B2 biodiversityEFSOS Total2015</v>
      </c>
      <c r="B1034" s="62">
        <v>1</v>
      </c>
      <c r="C1034" s="62" t="s">
        <v>139</v>
      </c>
      <c r="D1034" s="62">
        <v>0</v>
      </c>
      <c r="E1034" s="62" t="s">
        <v>140</v>
      </c>
      <c r="F1034" s="62">
        <v>0</v>
      </c>
      <c r="G1034" s="62">
        <v>2015</v>
      </c>
      <c r="H1034" s="62">
        <v>161468.25811000002</v>
      </c>
      <c r="I1034" s="62">
        <v>30414566.502710998</v>
      </c>
      <c r="J1034" s="62">
        <v>944215.83370978129</v>
      </c>
      <c r="K1034" s="62">
        <v>625231.35050082637</v>
      </c>
      <c r="L1034" s="62">
        <v>208010.79913064867</v>
      </c>
    </row>
    <row r="1035" spans="1:12">
      <c r="A1035" s="61" t="str">
        <f t="shared" si="16"/>
        <v>B2 biodiversityEFSOS Total2020</v>
      </c>
      <c r="B1035" s="62">
        <v>1</v>
      </c>
      <c r="C1035" s="62" t="s">
        <v>139</v>
      </c>
      <c r="D1035" s="62">
        <v>0</v>
      </c>
      <c r="E1035" s="62" t="s">
        <v>140</v>
      </c>
      <c r="F1035" s="62">
        <v>0</v>
      </c>
      <c r="G1035" s="62">
        <v>2020</v>
      </c>
      <c r="H1035" s="62">
        <v>162826.49353199999</v>
      </c>
      <c r="I1035" s="62">
        <v>32285424.914353997</v>
      </c>
      <c r="J1035" s="62">
        <v>995122.19877525058</v>
      </c>
      <c r="K1035" s="62">
        <v>621268.02078222425</v>
      </c>
      <c r="L1035" s="62">
        <v>211150.6289018704</v>
      </c>
    </row>
    <row r="1036" spans="1:12">
      <c r="A1036" s="61" t="str">
        <f t="shared" si="16"/>
        <v>B2 biodiversityEFSOS Total2025</v>
      </c>
      <c r="B1036" s="62">
        <v>1</v>
      </c>
      <c r="C1036" s="62" t="s">
        <v>139</v>
      </c>
      <c r="D1036" s="62">
        <v>0</v>
      </c>
      <c r="E1036" s="62" t="s">
        <v>140</v>
      </c>
      <c r="F1036" s="62">
        <v>0</v>
      </c>
      <c r="G1036" s="62">
        <v>2025</v>
      </c>
      <c r="H1036" s="62">
        <v>163880.65275200005</v>
      </c>
      <c r="I1036" s="62">
        <v>34223321.095637999</v>
      </c>
      <c r="J1036" s="62">
        <v>1038265.1782559201</v>
      </c>
      <c r="K1036" s="62">
        <v>651005.30160223448</v>
      </c>
      <c r="L1036" s="62">
        <v>214014.45867309207</v>
      </c>
    </row>
    <row r="1037" spans="1:12">
      <c r="A1037" s="61" t="str">
        <f t="shared" si="16"/>
        <v>B2 biodiversityEFSOS Total2030</v>
      </c>
      <c r="B1037" s="62">
        <v>1</v>
      </c>
      <c r="C1037" s="62" t="s">
        <v>139</v>
      </c>
      <c r="D1037" s="62">
        <v>0</v>
      </c>
      <c r="E1037" s="62" t="s">
        <v>140</v>
      </c>
      <c r="F1037" s="62">
        <v>0</v>
      </c>
      <c r="G1037" s="62">
        <v>2030</v>
      </c>
      <c r="H1037" s="62">
        <v>164917.56158499996</v>
      </c>
      <c r="I1037" s="62">
        <v>36091067.191561006</v>
      </c>
      <c r="J1037" s="62">
        <v>1064475.0473422743</v>
      </c>
      <c r="K1037" s="62">
        <v>691255.7461483865</v>
      </c>
      <c r="L1037" s="62">
        <v>216878.2884443138</v>
      </c>
    </row>
    <row r="1038" spans="1:12">
      <c r="A1038" s="62"/>
      <c r="B1038" s="62"/>
      <c r="C1038" s="62"/>
      <c r="D1038" s="62"/>
      <c r="E1038" s="62"/>
      <c r="F1038" s="62"/>
      <c r="G1038" s="62"/>
      <c r="H1038" s="62"/>
      <c r="I1038" s="62"/>
      <c r="J1038" s="62"/>
      <c r="K1038" s="62"/>
      <c r="L1038" s="62"/>
    </row>
    <row r="1039" spans="1:12">
      <c r="A1039" s="62"/>
      <c r="B1039" s="62"/>
      <c r="C1039" s="62"/>
      <c r="D1039" s="62"/>
      <c r="E1039" s="62"/>
      <c r="F1039" s="62"/>
      <c r="G1039" s="62"/>
      <c r="H1039" s="62"/>
      <c r="I1039" s="62"/>
      <c r="J1039" s="62"/>
      <c r="K1039" s="62"/>
      <c r="L1039" s="62"/>
    </row>
    <row r="1040" spans="1:12">
      <c r="A1040" s="62"/>
      <c r="B1040" s="62"/>
      <c r="C1040" s="62"/>
      <c r="D1040" s="62"/>
      <c r="E1040" s="62"/>
      <c r="F1040" s="62"/>
      <c r="G1040" s="62"/>
      <c r="H1040" s="62"/>
      <c r="I1040" s="62"/>
      <c r="J1040" s="62"/>
      <c r="K1040" s="62"/>
      <c r="L1040" s="62"/>
    </row>
    <row r="1041" spans="1:12">
      <c r="A1041" s="62"/>
      <c r="B1041" s="62"/>
      <c r="C1041" s="62"/>
      <c r="D1041" s="62"/>
      <c r="E1041" s="62"/>
      <c r="F1041" s="62"/>
      <c r="G1041" s="62"/>
      <c r="H1041" s="62"/>
      <c r="I1041" s="62"/>
      <c r="J1041" s="62"/>
      <c r="K1041" s="62"/>
      <c r="L1041" s="62"/>
    </row>
    <row r="1042" spans="1:12">
      <c r="A1042" s="62"/>
      <c r="B1042" s="62"/>
      <c r="C1042" s="62"/>
      <c r="D1042" s="62"/>
      <c r="E1042" s="62"/>
      <c r="F1042" s="62"/>
      <c r="G1042" s="62"/>
      <c r="H1042" s="62"/>
      <c r="I1042" s="62"/>
      <c r="J1042" s="62"/>
      <c r="K1042" s="62"/>
      <c r="L1042" s="62"/>
    </row>
    <row r="1043" spans="1:12">
      <c r="A1043" s="62"/>
      <c r="B1043" s="62"/>
      <c r="C1043" s="62"/>
      <c r="D1043" s="62"/>
      <c r="E1043" s="62"/>
      <c r="F1043" s="62"/>
      <c r="G1043" s="62"/>
      <c r="H1043" s="62"/>
      <c r="I1043" s="62"/>
      <c r="J1043" s="62"/>
      <c r="K1043" s="62"/>
      <c r="L1043" s="62"/>
    </row>
    <row r="1044" spans="1:12">
      <c r="A1044" s="62"/>
      <c r="B1044" s="62"/>
      <c r="C1044" s="62"/>
      <c r="D1044" s="62"/>
      <c r="E1044" s="62"/>
      <c r="F1044" s="62"/>
      <c r="G1044" s="62"/>
      <c r="H1044" s="62"/>
      <c r="I1044" s="62"/>
      <c r="J1044" s="62"/>
      <c r="K1044" s="62"/>
      <c r="L1044" s="62"/>
    </row>
    <row r="1045" spans="1:12">
      <c r="A1045" s="62"/>
      <c r="B1045" s="62"/>
      <c r="C1045" s="62"/>
      <c r="D1045" s="62"/>
      <c r="E1045" s="62"/>
      <c r="F1045" s="62"/>
      <c r="G1045" s="62"/>
      <c r="H1045" s="62"/>
      <c r="I1045" s="62"/>
      <c r="J1045" s="62"/>
      <c r="K1045" s="62"/>
      <c r="L1045" s="62"/>
    </row>
    <row r="1046" spans="1:12">
      <c r="A1046" s="62"/>
      <c r="B1046" s="62"/>
      <c r="C1046" s="62"/>
      <c r="D1046" s="62"/>
      <c r="E1046" s="62"/>
      <c r="F1046" s="62"/>
      <c r="G1046" s="62"/>
      <c r="H1046" s="62"/>
      <c r="I1046" s="62"/>
      <c r="J1046" s="62"/>
      <c r="K1046" s="62"/>
      <c r="L1046" s="62"/>
    </row>
    <row r="1047" spans="1:12">
      <c r="A1047" s="62"/>
      <c r="B1047" s="62"/>
      <c r="C1047" s="62"/>
      <c r="D1047" s="62"/>
      <c r="E1047" s="62"/>
      <c r="F1047" s="62"/>
      <c r="G1047" s="62"/>
      <c r="H1047" s="62"/>
      <c r="I1047" s="62"/>
      <c r="J1047" s="62"/>
      <c r="K1047" s="62"/>
      <c r="L1047" s="62"/>
    </row>
    <row r="1048" spans="1:12">
      <c r="A1048" s="62"/>
      <c r="B1048" s="62"/>
      <c r="C1048" s="62"/>
      <c r="D1048" s="62"/>
      <c r="E1048" s="62"/>
      <c r="F1048" s="62"/>
      <c r="G1048" s="62"/>
      <c r="H1048" s="62"/>
      <c r="I1048" s="62"/>
      <c r="J1048" s="62"/>
      <c r="K1048" s="62"/>
      <c r="L1048" s="62"/>
    </row>
    <row r="1049" spans="1:12">
      <c r="A1049" s="62"/>
      <c r="B1049" s="62"/>
      <c r="C1049" s="62"/>
      <c r="D1049" s="62"/>
      <c r="E1049" s="62"/>
      <c r="F1049" s="62"/>
      <c r="G1049" s="62"/>
      <c r="H1049" s="62"/>
      <c r="I1049" s="62"/>
      <c r="J1049" s="62"/>
      <c r="K1049" s="62"/>
      <c r="L1049" s="62"/>
    </row>
    <row r="1050" spans="1:12">
      <c r="A1050" s="62"/>
      <c r="B1050" s="62"/>
      <c r="C1050" s="62"/>
      <c r="D1050" s="62"/>
      <c r="E1050" s="62"/>
      <c r="F1050" s="62"/>
      <c r="G1050" s="62"/>
      <c r="H1050" s="62"/>
      <c r="I1050" s="62"/>
      <c r="J1050" s="62"/>
      <c r="K1050" s="62"/>
      <c r="L1050" s="62"/>
    </row>
    <row r="1051" spans="1:12">
      <c r="A1051" s="62"/>
      <c r="B1051" s="62"/>
      <c r="C1051" s="62"/>
      <c r="D1051" s="62"/>
      <c r="E1051" s="62"/>
      <c r="F1051" s="62"/>
      <c r="G1051" s="62"/>
      <c r="H1051" s="62"/>
      <c r="I1051" s="62"/>
      <c r="J1051" s="62"/>
      <c r="K1051" s="62"/>
      <c r="L1051" s="62"/>
    </row>
    <row r="1052" spans="1:12">
      <c r="A1052" s="62"/>
      <c r="B1052" s="62"/>
      <c r="C1052" s="62"/>
      <c r="D1052" s="62"/>
      <c r="E1052" s="62"/>
      <c r="F1052" s="62"/>
      <c r="G1052" s="62"/>
      <c r="H1052" s="62"/>
      <c r="I1052" s="62"/>
      <c r="J1052" s="62"/>
      <c r="K1052" s="62"/>
      <c r="L1052" s="62"/>
    </row>
    <row r="1053" spans="1:12">
      <c r="A1053" s="62"/>
      <c r="B1053" s="62"/>
      <c r="C1053" s="62"/>
      <c r="D1053" s="62"/>
      <c r="E1053" s="62"/>
      <c r="F1053" s="62"/>
      <c r="G1053" s="62"/>
      <c r="H1053" s="62"/>
      <c r="I1053" s="62"/>
      <c r="J1053" s="62"/>
      <c r="K1053" s="62"/>
      <c r="L1053" s="62"/>
    </row>
    <row r="1054" spans="1:12">
      <c r="A1054" s="62"/>
      <c r="B1054" s="62"/>
      <c r="C1054" s="62"/>
      <c r="D1054" s="62"/>
      <c r="E1054" s="62"/>
      <c r="F1054" s="62"/>
      <c r="G1054" s="62"/>
      <c r="H1054" s="62"/>
      <c r="I1054" s="62"/>
      <c r="J1054" s="62"/>
      <c r="K1054" s="62"/>
      <c r="L1054" s="62"/>
    </row>
    <row r="1055" spans="1:12">
      <c r="A1055" s="62"/>
      <c r="B1055" s="62"/>
      <c r="C1055" s="62"/>
      <c r="D1055" s="62"/>
      <c r="E1055" s="62"/>
      <c r="F1055" s="62"/>
      <c r="G1055" s="62"/>
      <c r="H1055" s="62"/>
      <c r="I1055" s="62"/>
      <c r="J1055" s="62"/>
      <c r="K1055" s="62"/>
      <c r="L1055" s="62"/>
    </row>
    <row r="1056" spans="1:12">
      <c r="A1056" s="62"/>
      <c r="B1056" s="62"/>
      <c r="C1056" s="62"/>
      <c r="D1056" s="62"/>
      <c r="E1056" s="62"/>
      <c r="F1056" s="62"/>
      <c r="G1056" s="62"/>
      <c r="H1056" s="62"/>
      <c r="I1056" s="62"/>
      <c r="J1056" s="62"/>
      <c r="K1056" s="62"/>
      <c r="L1056" s="62"/>
    </row>
    <row r="1057" spans="1:12">
      <c r="A1057" s="62"/>
      <c r="B1057" s="62"/>
      <c r="C1057" s="62"/>
      <c r="D1057" s="62"/>
      <c r="E1057" s="62"/>
      <c r="F1057" s="62"/>
      <c r="G1057" s="62"/>
      <c r="H1057" s="62"/>
      <c r="I1057" s="62"/>
      <c r="J1057" s="62"/>
      <c r="K1057" s="62"/>
      <c r="L1057" s="62"/>
    </row>
    <row r="1058" spans="1:12">
      <c r="A1058" s="62"/>
      <c r="B1058" s="62"/>
      <c r="C1058" s="62"/>
      <c r="D1058" s="62"/>
      <c r="E1058" s="62"/>
      <c r="F1058" s="62"/>
      <c r="G1058" s="62"/>
      <c r="H1058" s="62"/>
      <c r="I1058" s="62"/>
      <c r="J1058" s="62"/>
      <c r="K1058" s="62"/>
      <c r="L1058" s="62"/>
    </row>
    <row r="1059" spans="1:12">
      <c r="A1059" s="62"/>
      <c r="B1059" s="62"/>
      <c r="C1059" s="62"/>
      <c r="D1059" s="62"/>
      <c r="E1059" s="62"/>
      <c r="F1059" s="62"/>
      <c r="G1059" s="62"/>
      <c r="H1059" s="62"/>
      <c r="I1059" s="62"/>
      <c r="J1059" s="62"/>
      <c r="K1059" s="62"/>
      <c r="L1059" s="62"/>
    </row>
    <row r="1060" spans="1:12">
      <c r="A1060" s="62"/>
      <c r="B1060" s="62"/>
      <c r="C1060" s="62"/>
      <c r="D1060" s="62"/>
      <c r="E1060" s="62"/>
      <c r="F1060" s="62"/>
      <c r="G1060" s="62"/>
      <c r="H1060" s="62"/>
      <c r="I1060" s="62"/>
      <c r="J1060" s="62"/>
      <c r="K1060" s="62"/>
      <c r="L1060" s="62"/>
    </row>
    <row r="1061" spans="1:12">
      <c r="A1061" s="62"/>
      <c r="B1061" s="62"/>
      <c r="C1061" s="62"/>
      <c r="D1061" s="62"/>
      <c r="E1061" s="62"/>
      <c r="F1061" s="62"/>
      <c r="G1061" s="62"/>
      <c r="H1061" s="62"/>
      <c r="I1061" s="62"/>
      <c r="J1061" s="62"/>
      <c r="K1061" s="62"/>
      <c r="L1061" s="62"/>
    </row>
    <row r="1062" spans="1:12">
      <c r="A1062" s="62"/>
      <c r="B1062" s="62"/>
      <c r="C1062" s="62"/>
      <c r="D1062" s="62"/>
      <c r="E1062" s="62"/>
      <c r="F1062" s="62"/>
      <c r="G1062" s="62"/>
      <c r="H1062" s="62"/>
      <c r="I1062" s="62"/>
      <c r="J1062" s="62"/>
      <c r="K1062" s="62"/>
      <c r="L1062" s="62"/>
    </row>
    <row r="1063" spans="1:12">
      <c r="A1063" s="62"/>
      <c r="B1063" s="62"/>
      <c r="C1063" s="62"/>
      <c r="D1063" s="62"/>
      <c r="E1063" s="62"/>
      <c r="F1063" s="62"/>
      <c r="G1063" s="62"/>
      <c r="H1063" s="62"/>
      <c r="I1063" s="62"/>
      <c r="J1063" s="62"/>
      <c r="K1063" s="62"/>
      <c r="L1063" s="62"/>
    </row>
    <row r="1064" spans="1:12">
      <c r="A1064" s="62"/>
      <c r="B1064" s="62"/>
      <c r="C1064" s="62"/>
      <c r="D1064" s="62"/>
      <c r="E1064" s="62"/>
      <c r="F1064" s="62"/>
      <c r="G1064" s="62"/>
      <c r="H1064" s="62"/>
      <c r="I1064" s="62"/>
      <c r="J1064" s="62"/>
      <c r="K1064" s="62"/>
      <c r="L1064" s="62"/>
    </row>
    <row r="1065" spans="1:12">
      <c r="A1065" s="62"/>
      <c r="B1065" s="62"/>
      <c r="C1065" s="62"/>
      <c r="D1065" s="62"/>
      <c r="E1065" s="62"/>
      <c r="F1065" s="62"/>
      <c r="G1065" s="62"/>
      <c r="H1065" s="62"/>
      <c r="I1065" s="62"/>
      <c r="J1065" s="62"/>
      <c r="K1065" s="62"/>
      <c r="L1065" s="62"/>
    </row>
    <row r="1066" spans="1:12">
      <c r="A1066" s="62"/>
      <c r="B1066" s="62"/>
      <c r="C1066" s="62"/>
      <c r="D1066" s="62"/>
      <c r="E1066" s="62"/>
      <c r="F1066" s="62"/>
      <c r="G1066" s="62"/>
      <c r="H1066" s="62"/>
      <c r="I1066" s="62"/>
      <c r="J1066" s="62"/>
      <c r="K1066" s="62"/>
      <c r="L1066" s="62"/>
    </row>
    <row r="1067" spans="1:12">
      <c r="A1067" s="62"/>
      <c r="B1067" s="62"/>
      <c r="C1067" s="62"/>
      <c r="D1067" s="62"/>
      <c r="E1067" s="62"/>
      <c r="F1067" s="62"/>
      <c r="G1067" s="62"/>
      <c r="H1067" s="62"/>
      <c r="I1067" s="62"/>
      <c r="J1067" s="62"/>
      <c r="K1067" s="62"/>
      <c r="L1067" s="62"/>
    </row>
    <row r="1068" spans="1:12">
      <c r="A1068" s="62"/>
      <c r="B1068" s="62"/>
      <c r="C1068" s="62"/>
      <c r="D1068" s="62"/>
      <c r="E1068" s="62"/>
      <c r="F1068" s="62"/>
      <c r="G1068" s="62"/>
      <c r="H1068" s="62"/>
      <c r="I1068" s="62"/>
      <c r="J1068" s="62"/>
      <c r="K1068" s="62"/>
      <c r="L1068" s="62"/>
    </row>
    <row r="1069" spans="1:12">
      <c r="A1069" s="62"/>
      <c r="B1069" s="62"/>
      <c r="C1069" s="62"/>
      <c r="D1069" s="62"/>
      <c r="E1069" s="62"/>
      <c r="F1069" s="62"/>
      <c r="G1069" s="62"/>
      <c r="H1069" s="62"/>
      <c r="I1069" s="62"/>
      <c r="J1069" s="62"/>
      <c r="K1069" s="62"/>
      <c r="L1069" s="62"/>
    </row>
    <row r="1070" spans="1:12">
      <c r="A1070" s="62"/>
      <c r="B1070" s="62"/>
      <c r="C1070" s="62"/>
      <c r="D1070" s="62"/>
      <c r="E1070" s="62"/>
      <c r="F1070" s="62"/>
      <c r="G1070" s="62"/>
      <c r="H1070" s="62"/>
      <c r="I1070" s="62"/>
      <c r="J1070" s="62"/>
      <c r="K1070" s="62"/>
      <c r="L1070" s="62"/>
    </row>
    <row r="1071" spans="1:12">
      <c r="A1071" s="62"/>
      <c r="B1071" s="62"/>
      <c r="C1071" s="62"/>
      <c r="D1071" s="62"/>
      <c r="E1071" s="62"/>
      <c r="F1071" s="62"/>
      <c r="G1071" s="62"/>
      <c r="H1071" s="62"/>
      <c r="I1071" s="62"/>
      <c r="J1071" s="62"/>
      <c r="K1071" s="62"/>
      <c r="L1071" s="62"/>
    </row>
    <row r="1072" spans="1:12">
      <c r="A1072" s="62"/>
      <c r="B1072" s="62"/>
      <c r="C1072" s="62"/>
      <c r="D1072" s="62"/>
      <c r="E1072" s="62"/>
      <c r="F1072" s="62"/>
      <c r="G1072" s="62"/>
      <c r="H1072" s="62"/>
      <c r="I1072" s="62"/>
      <c r="J1072" s="62"/>
      <c r="K1072" s="62"/>
      <c r="L1072" s="62"/>
    </row>
    <row r="1073" spans="1:12">
      <c r="A1073" s="62"/>
      <c r="B1073" s="62"/>
      <c r="C1073" s="62"/>
      <c r="D1073" s="62"/>
      <c r="E1073" s="62"/>
      <c r="F1073" s="62"/>
      <c r="G1073" s="62"/>
      <c r="H1073" s="62"/>
      <c r="I1073" s="62"/>
      <c r="J1073" s="62"/>
      <c r="K1073" s="62"/>
      <c r="L1073" s="62"/>
    </row>
    <row r="1074" spans="1:12">
      <c r="A1074" s="62"/>
      <c r="B1074" s="62"/>
      <c r="C1074" s="62"/>
      <c r="D1074" s="62"/>
      <c r="E1074" s="62"/>
      <c r="F1074" s="62"/>
      <c r="G1074" s="62"/>
      <c r="H1074" s="62"/>
      <c r="I1074" s="62"/>
      <c r="J1074" s="62"/>
      <c r="K1074" s="62"/>
      <c r="L1074" s="62"/>
    </row>
    <row r="1075" spans="1:12">
      <c r="A1075" s="62"/>
      <c r="B1075" s="62"/>
      <c r="C1075" s="62"/>
      <c r="D1075" s="62"/>
      <c r="E1075" s="62"/>
      <c r="F1075" s="62"/>
      <c r="G1075" s="62"/>
      <c r="H1075" s="62"/>
      <c r="I1075" s="62"/>
      <c r="J1075" s="62"/>
      <c r="K1075" s="62"/>
      <c r="L1075" s="62"/>
    </row>
    <row r="1076" spans="1:12">
      <c r="A1076" s="62"/>
      <c r="B1076" s="62"/>
      <c r="C1076" s="62"/>
      <c r="D1076" s="62"/>
      <c r="E1076" s="62"/>
      <c r="F1076" s="62"/>
      <c r="G1076" s="62"/>
      <c r="H1076" s="62"/>
      <c r="I1076" s="62"/>
      <c r="J1076" s="62"/>
      <c r="K1076" s="62"/>
      <c r="L1076" s="62"/>
    </row>
    <row r="1077" spans="1:12">
      <c r="A1077" s="62"/>
      <c r="B1077" s="62"/>
      <c r="C1077" s="62"/>
      <c r="D1077" s="62"/>
      <c r="E1077" s="62"/>
      <c r="F1077" s="62"/>
      <c r="G1077" s="62"/>
      <c r="H1077" s="62"/>
      <c r="I1077" s="62"/>
      <c r="J1077" s="62"/>
      <c r="K1077" s="62"/>
      <c r="L1077" s="62"/>
    </row>
    <row r="1078" spans="1:12">
      <c r="A1078" s="62"/>
      <c r="B1078" s="62"/>
      <c r="C1078" s="62"/>
      <c r="D1078" s="62"/>
      <c r="E1078" s="62"/>
      <c r="F1078" s="62"/>
      <c r="G1078" s="62"/>
      <c r="H1078" s="62"/>
      <c r="I1078" s="62"/>
      <c r="J1078" s="62"/>
      <c r="K1078" s="62"/>
      <c r="L1078" s="62"/>
    </row>
    <row r="1079" spans="1:12">
      <c r="A1079" s="62"/>
      <c r="B1079" s="62"/>
      <c r="C1079" s="62"/>
      <c r="D1079" s="62"/>
      <c r="E1079" s="62"/>
      <c r="F1079" s="62"/>
      <c r="G1079" s="62"/>
      <c r="H1079" s="62"/>
      <c r="I1079" s="62"/>
      <c r="J1079" s="62"/>
      <c r="K1079" s="62"/>
      <c r="L1079" s="62"/>
    </row>
    <row r="1080" spans="1:12">
      <c r="A1080" s="62"/>
      <c r="B1080" s="62"/>
      <c r="C1080" s="62"/>
      <c r="D1080" s="62"/>
      <c r="E1080" s="62"/>
      <c r="F1080" s="62"/>
      <c r="G1080" s="62"/>
      <c r="H1080" s="62"/>
      <c r="I1080" s="62"/>
      <c r="J1080" s="62"/>
      <c r="K1080" s="62"/>
      <c r="L1080" s="62"/>
    </row>
    <row r="1081" spans="1:12">
      <c r="A1081" s="62"/>
      <c r="B1081" s="62"/>
      <c r="C1081" s="62"/>
      <c r="D1081" s="62"/>
      <c r="E1081" s="62"/>
      <c r="F1081" s="62"/>
      <c r="G1081" s="62"/>
      <c r="H1081" s="62"/>
      <c r="I1081" s="62"/>
      <c r="J1081" s="62"/>
      <c r="K1081" s="62"/>
      <c r="L1081" s="62"/>
    </row>
    <row r="1082" spans="1:12">
      <c r="A1082" s="62"/>
      <c r="B1082" s="62"/>
      <c r="C1082" s="62"/>
      <c r="D1082" s="62"/>
      <c r="E1082" s="62"/>
      <c r="F1082" s="62"/>
      <c r="G1082" s="62"/>
      <c r="H1082" s="62"/>
      <c r="I1082" s="62"/>
      <c r="J1082" s="62"/>
      <c r="K1082" s="62"/>
      <c r="L1082" s="62"/>
    </row>
    <row r="1083" spans="1:12">
      <c r="A1083" s="62"/>
      <c r="B1083" s="62"/>
      <c r="C1083" s="62"/>
      <c r="D1083" s="62"/>
      <c r="E1083" s="62"/>
      <c r="F1083" s="62"/>
      <c r="G1083" s="62"/>
      <c r="H1083" s="62"/>
      <c r="I1083" s="62"/>
      <c r="J1083" s="62"/>
      <c r="K1083" s="62"/>
      <c r="L1083" s="62"/>
    </row>
    <row r="1084" spans="1:12">
      <c r="A1084" s="62"/>
      <c r="B1084" s="62"/>
      <c r="C1084" s="62"/>
      <c r="D1084" s="62"/>
      <c r="E1084" s="62"/>
      <c r="F1084" s="62"/>
      <c r="G1084" s="62"/>
      <c r="H1084" s="62"/>
      <c r="I1084" s="62"/>
      <c r="J1084" s="62"/>
      <c r="K1084" s="62"/>
      <c r="L1084" s="62"/>
    </row>
    <row r="1085" spans="1:12">
      <c r="A1085" s="62"/>
      <c r="B1085" s="62"/>
      <c r="C1085" s="62"/>
      <c r="D1085" s="62"/>
      <c r="E1085" s="62"/>
      <c r="F1085" s="62"/>
      <c r="G1085" s="62"/>
      <c r="H1085" s="62"/>
      <c r="I1085" s="62"/>
      <c r="J1085" s="62"/>
      <c r="K1085" s="62"/>
      <c r="L1085" s="62"/>
    </row>
    <row r="1086" spans="1:12">
      <c r="A1086" s="62"/>
      <c r="B1086" s="62"/>
      <c r="C1086" s="62"/>
      <c r="D1086" s="62"/>
      <c r="E1086" s="62"/>
      <c r="F1086" s="62"/>
      <c r="G1086" s="62"/>
      <c r="H1086" s="62"/>
      <c r="I1086" s="62"/>
      <c r="J1086" s="62"/>
      <c r="K1086" s="62"/>
      <c r="L1086" s="62"/>
    </row>
    <row r="1087" spans="1:12">
      <c r="A1087" s="62"/>
      <c r="B1087" s="62"/>
      <c r="C1087" s="62"/>
      <c r="D1087" s="62"/>
      <c r="E1087" s="62"/>
      <c r="F1087" s="62"/>
      <c r="G1087" s="62"/>
      <c r="H1087" s="62"/>
      <c r="I1087" s="62"/>
      <c r="J1087" s="62"/>
      <c r="K1087" s="62"/>
      <c r="L1087" s="62"/>
    </row>
    <row r="1088" spans="1:12">
      <c r="A1088" s="62"/>
      <c r="B1088" s="62"/>
      <c r="C1088" s="62"/>
      <c r="D1088" s="62"/>
      <c r="E1088" s="62"/>
      <c r="F1088" s="62"/>
      <c r="G1088" s="62"/>
      <c r="H1088" s="62"/>
      <c r="I1088" s="62"/>
      <c r="J1088" s="62"/>
      <c r="K1088" s="62"/>
      <c r="L1088" s="62"/>
    </row>
    <row r="1089" spans="1:12">
      <c r="A1089" s="62"/>
      <c r="B1089" s="62"/>
      <c r="C1089" s="62"/>
      <c r="D1089" s="62"/>
      <c r="E1089" s="62"/>
      <c r="F1089" s="62"/>
      <c r="G1089" s="62"/>
      <c r="H1089" s="62"/>
      <c r="I1089" s="62"/>
      <c r="J1089" s="62"/>
      <c r="K1089" s="62"/>
      <c r="L1089" s="62"/>
    </row>
    <row r="1090" spans="1:12">
      <c r="A1090" s="62"/>
      <c r="B1090" s="62"/>
      <c r="C1090" s="62"/>
      <c r="D1090" s="62"/>
      <c r="E1090" s="62"/>
      <c r="F1090" s="62"/>
      <c r="G1090" s="62"/>
      <c r="H1090" s="62"/>
      <c r="I1090" s="62"/>
      <c r="J1090" s="62"/>
      <c r="K1090" s="62"/>
      <c r="L1090" s="62"/>
    </row>
    <row r="1091" spans="1:12">
      <c r="A1091" s="62"/>
      <c r="B1091" s="62"/>
      <c r="C1091" s="62"/>
      <c r="D1091" s="62"/>
      <c r="E1091" s="62"/>
      <c r="F1091" s="62"/>
      <c r="G1091" s="62"/>
      <c r="H1091" s="62"/>
      <c r="I1091" s="62"/>
      <c r="J1091" s="62"/>
      <c r="K1091" s="62"/>
      <c r="L1091" s="62"/>
    </row>
    <row r="1092" spans="1:12">
      <c r="A1092" s="62"/>
      <c r="B1092" s="62"/>
      <c r="C1092" s="62"/>
      <c r="D1092" s="62"/>
      <c r="E1092" s="62"/>
      <c r="F1092" s="62"/>
      <c r="G1092" s="62"/>
      <c r="H1092" s="62"/>
      <c r="I1092" s="62"/>
      <c r="J1092" s="62"/>
      <c r="K1092" s="62"/>
      <c r="L1092" s="62"/>
    </row>
    <row r="1093" spans="1:12">
      <c r="A1093" s="62"/>
      <c r="B1093" s="62"/>
      <c r="C1093" s="62"/>
      <c r="D1093" s="62"/>
      <c r="E1093" s="62"/>
      <c r="F1093" s="62"/>
      <c r="G1093" s="62"/>
      <c r="H1093" s="62"/>
      <c r="I1093" s="62"/>
      <c r="J1093" s="62"/>
      <c r="K1093" s="62"/>
      <c r="L1093" s="62"/>
    </row>
    <row r="1094" spans="1:12">
      <c r="A1094" s="62"/>
      <c r="B1094" s="62"/>
      <c r="C1094" s="62"/>
      <c r="D1094" s="62"/>
      <c r="E1094" s="62"/>
      <c r="F1094" s="62"/>
      <c r="G1094" s="62"/>
      <c r="H1094" s="62"/>
      <c r="I1094" s="62"/>
      <c r="J1094" s="62"/>
      <c r="K1094" s="62"/>
      <c r="L1094" s="62"/>
    </row>
    <row r="1095" spans="1:12">
      <c r="A1095" s="62"/>
      <c r="B1095" s="62"/>
      <c r="C1095" s="62"/>
      <c r="D1095" s="62"/>
      <c r="E1095" s="62"/>
      <c r="F1095" s="62"/>
      <c r="G1095" s="62"/>
      <c r="H1095" s="62"/>
      <c r="I1095" s="62"/>
      <c r="J1095" s="62"/>
      <c r="K1095" s="62"/>
      <c r="L1095" s="62"/>
    </row>
    <row r="1096" spans="1:12">
      <c r="A1096" s="62"/>
      <c r="B1096" s="62"/>
      <c r="C1096" s="62"/>
      <c r="D1096" s="62"/>
      <c r="E1096" s="62"/>
      <c r="F1096" s="62"/>
      <c r="G1096" s="62"/>
      <c r="H1096" s="62"/>
      <c r="I1096" s="62"/>
      <c r="J1096" s="62"/>
      <c r="K1096" s="62"/>
      <c r="L1096" s="62"/>
    </row>
    <row r="1097" spans="1:12">
      <c r="A1097" s="62"/>
      <c r="B1097" s="62"/>
      <c r="C1097" s="62"/>
      <c r="D1097" s="62"/>
      <c r="E1097" s="62"/>
      <c r="F1097" s="62"/>
      <c r="G1097" s="62"/>
      <c r="H1097" s="62"/>
      <c r="I1097" s="62"/>
      <c r="J1097" s="62"/>
      <c r="K1097" s="62"/>
      <c r="L1097" s="62"/>
    </row>
    <row r="1098" spans="1:12">
      <c r="A1098" s="62"/>
      <c r="B1098" s="62"/>
      <c r="C1098" s="62"/>
      <c r="D1098" s="62"/>
      <c r="E1098" s="62"/>
      <c r="F1098" s="62"/>
      <c r="G1098" s="62"/>
      <c r="H1098" s="62"/>
      <c r="I1098" s="62"/>
      <c r="J1098" s="62"/>
      <c r="K1098" s="62"/>
      <c r="L1098" s="62"/>
    </row>
    <row r="1099" spans="1:12">
      <c r="A1099" s="62"/>
      <c r="B1099" s="62"/>
      <c r="C1099" s="62"/>
      <c r="D1099" s="62"/>
      <c r="E1099" s="62"/>
      <c r="F1099" s="62"/>
      <c r="G1099" s="62"/>
      <c r="H1099" s="62"/>
      <c r="I1099" s="62"/>
      <c r="J1099" s="62"/>
      <c r="K1099" s="62"/>
      <c r="L1099" s="62"/>
    </row>
    <row r="1100" spans="1:12">
      <c r="A1100" s="62"/>
      <c r="B1100" s="62"/>
      <c r="C1100" s="62"/>
      <c r="D1100" s="62"/>
      <c r="E1100" s="62"/>
      <c r="F1100" s="62"/>
      <c r="G1100" s="62"/>
      <c r="H1100" s="62"/>
      <c r="I1100" s="62"/>
      <c r="J1100" s="62"/>
      <c r="K1100" s="62"/>
      <c r="L1100" s="62"/>
    </row>
    <row r="1101" spans="1:12">
      <c r="A1101" s="62"/>
      <c r="B1101" s="62"/>
      <c r="C1101" s="62"/>
      <c r="D1101" s="62"/>
      <c r="E1101" s="62"/>
      <c r="F1101" s="62"/>
      <c r="G1101" s="62"/>
      <c r="H1101" s="62"/>
      <c r="I1101" s="62"/>
      <c r="J1101" s="62"/>
      <c r="K1101" s="62"/>
      <c r="L1101" s="62"/>
    </row>
    <row r="1102" spans="1:12">
      <c r="A1102" s="62"/>
      <c r="B1102" s="62"/>
      <c r="C1102" s="62"/>
      <c r="D1102" s="62"/>
      <c r="E1102" s="62"/>
      <c r="F1102" s="62"/>
      <c r="G1102" s="62"/>
      <c r="H1102" s="62"/>
      <c r="I1102" s="62"/>
      <c r="J1102" s="62"/>
      <c r="K1102" s="62"/>
      <c r="L1102" s="62"/>
    </row>
    <row r="1103" spans="1:12">
      <c r="A1103" s="62"/>
      <c r="B1103" s="62"/>
      <c r="C1103" s="62"/>
      <c r="D1103" s="62"/>
      <c r="E1103" s="62"/>
      <c r="F1103" s="62"/>
      <c r="G1103" s="62"/>
      <c r="H1103" s="62"/>
      <c r="I1103" s="62"/>
      <c r="J1103" s="62"/>
      <c r="K1103" s="62"/>
      <c r="L1103" s="62"/>
    </row>
    <row r="1104" spans="1:12">
      <c r="A1104" s="62"/>
      <c r="B1104" s="62"/>
      <c r="C1104" s="62"/>
      <c r="D1104" s="62"/>
      <c r="E1104" s="62"/>
      <c r="F1104" s="62"/>
      <c r="G1104" s="62"/>
      <c r="H1104" s="62"/>
      <c r="I1104" s="62"/>
      <c r="J1104" s="62"/>
      <c r="K1104" s="62"/>
      <c r="L1104" s="62"/>
    </row>
    <row r="1105" spans="1:12">
      <c r="A1105" s="62"/>
      <c r="B1105" s="62"/>
      <c r="C1105" s="62"/>
      <c r="D1105" s="62"/>
      <c r="E1105" s="62"/>
      <c r="F1105" s="62"/>
      <c r="G1105" s="62"/>
      <c r="H1105" s="62"/>
      <c r="I1105" s="62"/>
      <c r="J1105" s="62"/>
      <c r="K1105" s="62"/>
      <c r="L1105" s="62"/>
    </row>
    <row r="1106" spans="1:12">
      <c r="A1106" s="62"/>
      <c r="B1106" s="62"/>
      <c r="C1106" s="62"/>
      <c r="D1106" s="62"/>
      <c r="E1106" s="62"/>
      <c r="F1106" s="62"/>
      <c r="G1106" s="62"/>
      <c r="H1106" s="62"/>
      <c r="I1106" s="62"/>
      <c r="J1106" s="62"/>
      <c r="K1106" s="62"/>
      <c r="L1106" s="62"/>
    </row>
    <row r="1107" spans="1:12">
      <c r="A1107" s="62"/>
      <c r="B1107" s="62"/>
      <c r="C1107" s="62"/>
      <c r="D1107" s="62"/>
      <c r="E1107" s="62"/>
      <c r="F1107" s="62"/>
      <c r="G1107" s="62"/>
      <c r="H1107" s="62"/>
      <c r="I1107" s="62"/>
      <c r="J1107" s="62"/>
      <c r="K1107" s="62"/>
      <c r="L1107" s="62"/>
    </row>
    <row r="1108" spans="1:12">
      <c r="A1108" s="62"/>
      <c r="B1108" s="62"/>
      <c r="C1108" s="62"/>
      <c r="D1108" s="62"/>
      <c r="E1108" s="62"/>
      <c r="F1108" s="62"/>
      <c r="G1108" s="62"/>
      <c r="H1108" s="62"/>
      <c r="I1108" s="62"/>
      <c r="J1108" s="62"/>
      <c r="K1108" s="62"/>
      <c r="L1108" s="62"/>
    </row>
    <row r="1109" spans="1:12">
      <c r="A1109" s="62"/>
      <c r="B1109" s="62"/>
      <c r="C1109" s="62"/>
      <c r="D1109" s="62"/>
      <c r="E1109" s="62"/>
      <c r="F1109" s="62"/>
      <c r="G1109" s="62"/>
      <c r="H1109" s="62"/>
      <c r="I1109" s="62"/>
      <c r="J1109" s="62"/>
      <c r="K1109" s="62"/>
      <c r="L1109" s="62"/>
    </row>
    <row r="1110" spans="1:12">
      <c r="A1110" s="62"/>
      <c r="B1110" s="62"/>
      <c r="C1110" s="62"/>
      <c r="D1110" s="62"/>
      <c r="E1110" s="62"/>
      <c r="F1110" s="62"/>
      <c r="G1110" s="62"/>
      <c r="H1110" s="62"/>
      <c r="I1110" s="62"/>
      <c r="J1110" s="62"/>
      <c r="K1110" s="62"/>
      <c r="L1110" s="62"/>
    </row>
    <row r="1111" spans="1:12">
      <c r="A1111" s="62"/>
      <c r="B1111" s="62"/>
      <c r="C1111" s="62"/>
      <c r="D1111" s="62"/>
      <c r="E1111" s="62"/>
      <c r="F1111" s="62"/>
      <c r="G1111" s="62"/>
      <c r="H1111" s="62"/>
      <c r="I1111" s="62"/>
      <c r="J1111" s="62"/>
      <c r="K1111" s="62"/>
      <c r="L1111" s="62"/>
    </row>
    <row r="1112" spans="1:12">
      <c r="A1112" s="62"/>
      <c r="B1112" s="62"/>
      <c r="C1112" s="62"/>
      <c r="D1112" s="62"/>
      <c r="E1112" s="62"/>
      <c r="F1112" s="62"/>
      <c r="G1112" s="62"/>
      <c r="H1112" s="62"/>
      <c r="I1112" s="62"/>
      <c r="J1112" s="62"/>
      <c r="K1112" s="62"/>
      <c r="L1112" s="62"/>
    </row>
    <row r="1113" spans="1:12">
      <c r="A1113" s="62"/>
      <c r="B1113" s="62"/>
      <c r="C1113" s="62"/>
      <c r="D1113" s="62"/>
      <c r="E1113" s="62"/>
      <c r="F1113" s="62"/>
      <c r="G1113" s="62"/>
      <c r="H1113" s="62"/>
      <c r="I1113" s="62"/>
      <c r="J1113" s="62"/>
      <c r="K1113" s="62"/>
      <c r="L1113" s="62"/>
    </row>
    <row r="1114" spans="1:12">
      <c r="A1114" s="62"/>
      <c r="B1114" s="62"/>
      <c r="C1114" s="62"/>
      <c r="D1114" s="62"/>
      <c r="E1114" s="62"/>
      <c r="F1114" s="62"/>
      <c r="G1114" s="62"/>
      <c r="H1114" s="62"/>
      <c r="I1114" s="62"/>
      <c r="J1114" s="62"/>
      <c r="K1114" s="62"/>
      <c r="L1114" s="62"/>
    </row>
    <row r="1115" spans="1:12">
      <c r="A1115" s="62"/>
      <c r="B1115" s="62"/>
      <c r="C1115" s="62"/>
      <c r="D1115" s="62"/>
      <c r="E1115" s="62"/>
      <c r="F1115" s="62"/>
      <c r="G1115" s="62"/>
      <c r="H1115" s="62"/>
      <c r="I1115" s="62"/>
      <c r="J1115" s="62"/>
      <c r="K1115" s="62"/>
      <c r="L1115" s="62"/>
    </row>
    <row r="1116" spans="1:12">
      <c r="A1116" s="62"/>
      <c r="B1116" s="62"/>
      <c r="C1116" s="62"/>
      <c r="D1116" s="62"/>
      <c r="E1116" s="62"/>
      <c r="F1116" s="62"/>
      <c r="G1116" s="62"/>
      <c r="H1116" s="62"/>
      <c r="I1116" s="62"/>
      <c r="J1116" s="62"/>
      <c r="K1116" s="62"/>
      <c r="L1116" s="62"/>
    </row>
    <row r="1117" spans="1:12">
      <c r="A1117" s="62"/>
      <c r="B1117" s="62"/>
      <c r="C1117" s="62"/>
      <c r="D1117" s="62"/>
      <c r="E1117" s="62"/>
      <c r="F1117" s="62"/>
      <c r="G1117" s="62"/>
      <c r="H1117" s="62"/>
      <c r="I1117" s="62"/>
      <c r="J1117" s="62"/>
      <c r="K1117" s="62"/>
      <c r="L1117" s="62"/>
    </row>
    <row r="1118" spans="1:12">
      <c r="A1118" s="62"/>
      <c r="B1118" s="62"/>
      <c r="C1118" s="62"/>
      <c r="D1118" s="62"/>
      <c r="E1118" s="62"/>
      <c r="F1118" s="62"/>
      <c r="G1118" s="62"/>
      <c r="H1118" s="62"/>
      <c r="I1118" s="62"/>
      <c r="J1118" s="62"/>
      <c r="K1118" s="62"/>
      <c r="L1118" s="62"/>
    </row>
    <row r="1119" spans="1:12">
      <c r="A1119" s="62"/>
      <c r="B1119" s="62"/>
      <c r="C1119" s="62"/>
      <c r="D1119" s="62"/>
      <c r="E1119" s="62"/>
      <c r="F1119" s="62"/>
      <c r="G1119" s="62"/>
      <c r="H1119" s="62"/>
      <c r="I1119" s="62"/>
      <c r="J1119" s="62"/>
      <c r="K1119" s="62"/>
      <c r="L1119" s="62"/>
    </row>
    <row r="1120" spans="1:12">
      <c r="A1120" s="62"/>
      <c r="B1120" s="62"/>
      <c r="C1120" s="62"/>
      <c r="D1120" s="62"/>
      <c r="E1120" s="62"/>
      <c r="F1120" s="62"/>
      <c r="G1120" s="62"/>
      <c r="H1120" s="62"/>
      <c r="I1120" s="62"/>
      <c r="J1120" s="62"/>
      <c r="K1120" s="62"/>
      <c r="L1120" s="62"/>
    </row>
    <row r="1121" spans="1:12">
      <c r="A1121" s="62"/>
      <c r="B1121" s="62"/>
      <c r="C1121" s="62"/>
      <c r="D1121" s="62"/>
      <c r="E1121" s="62"/>
      <c r="F1121" s="62"/>
      <c r="G1121" s="62"/>
      <c r="H1121" s="62"/>
      <c r="I1121" s="62"/>
      <c r="J1121" s="62"/>
      <c r="K1121" s="62"/>
      <c r="L1121" s="62"/>
    </row>
    <row r="1122" spans="1:12">
      <c r="A1122" s="62"/>
      <c r="B1122" s="62"/>
      <c r="C1122" s="62"/>
      <c r="D1122" s="62"/>
      <c r="E1122" s="62"/>
      <c r="F1122" s="62"/>
      <c r="G1122" s="62"/>
      <c r="H1122" s="62"/>
      <c r="I1122" s="62"/>
      <c r="J1122" s="62"/>
      <c r="K1122" s="62"/>
      <c r="L1122" s="62"/>
    </row>
    <row r="1123" spans="1:12">
      <c r="A1123" s="62"/>
      <c r="B1123" s="62"/>
      <c r="C1123" s="62"/>
      <c r="D1123" s="62"/>
      <c r="E1123" s="62"/>
      <c r="F1123" s="62"/>
      <c r="G1123" s="62"/>
      <c r="H1123" s="62"/>
      <c r="I1123" s="62"/>
      <c r="J1123" s="62"/>
      <c r="K1123" s="62"/>
      <c r="L1123" s="62"/>
    </row>
    <row r="1124" spans="1:12">
      <c r="A1124" s="62"/>
      <c r="B1124" s="62"/>
      <c r="C1124" s="62"/>
      <c r="D1124" s="62"/>
      <c r="E1124" s="62"/>
      <c r="F1124" s="62"/>
      <c r="G1124" s="62"/>
      <c r="H1124" s="62"/>
      <c r="I1124" s="62"/>
      <c r="J1124" s="62"/>
      <c r="K1124" s="62"/>
      <c r="L1124" s="62"/>
    </row>
    <row r="1125" spans="1:12">
      <c r="A1125" s="62"/>
      <c r="B1125" s="62"/>
      <c r="C1125" s="62"/>
      <c r="D1125" s="62"/>
      <c r="E1125" s="62"/>
      <c r="F1125" s="62"/>
      <c r="G1125" s="62"/>
      <c r="H1125" s="62"/>
      <c r="I1125" s="62"/>
      <c r="J1125" s="62"/>
      <c r="K1125" s="62"/>
      <c r="L1125" s="62"/>
    </row>
    <row r="1126" spans="1:12">
      <c r="A1126" s="62"/>
      <c r="B1126" s="62"/>
      <c r="C1126" s="62"/>
      <c r="D1126" s="62"/>
      <c r="E1126" s="62"/>
      <c r="F1126" s="62"/>
      <c r="G1126" s="62"/>
      <c r="H1126" s="62"/>
      <c r="I1126" s="62"/>
      <c r="J1126" s="62"/>
      <c r="K1126" s="62"/>
      <c r="L1126" s="62"/>
    </row>
    <row r="1127" spans="1:12">
      <c r="A1127" s="62"/>
      <c r="B1127" s="62"/>
      <c r="C1127" s="62"/>
      <c r="D1127" s="62"/>
      <c r="E1127" s="62"/>
      <c r="F1127" s="62"/>
      <c r="G1127" s="62"/>
      <c r="H1127" s="62"/>
      <c r="I1127" s="62"/>
      <c r="J1127" s="62"/>
      <c r="K1127" s="62"/>
      <c r="L1127" s="62"/>
    </row>
    <row r="1128" spans="1:12">
      <c r="A1128" s="62"/>
      <c r="B1128" s="62"/>
      <c r="C1128" s="62"/>
      <c r="D1128" s="62"/>
      <c r="E1128" s="62"/>
      <c r="F1128" s="62"/>
      <c r="G1128" s="62"/>
      <c r="H1128" s="62"/>
      <c r="I1128" s="62"/>
      <c r="J1128" s="62"/>
      <c r="K1128" s="62"/>
      <c r="L1128" s="62"/>
    </row>
    <row r="1129" spans="1:12">
      <c r="A1129" s="62"/>
      <c r="B1129" s="62"/>
      <c r="C1129" s="62"/>
      <c r="D1129" s="62"/>
      <c r="E1129" s="62"/>
      <c r="F1129" s="62"/>
      <c r="G1129" s="62"/>
      <c r="H1129" s="62"/>
      <c r="I1129" s="62"/>
      <c r="J1129" s="62"/>
      <c r="K1129" s="62"/>
      <c r="L1129" s="62"/>
    </row>
    <row r="1130" spans="1:12">
      <c r="A1130" s="62"/>
      <c r="B1130" s="62"/>
      <c r="C1130" s="62"/>
      <c r="D1130" s="62"/>
      <c r="E1130" s="62"/>
      <c r="F1130" s="62"/>
      <c r="G1130" s="62"/>
      <c r="H1130" s="62"/>
      <c r="I1130" s="62"/>
      <c r="J1130" s="62"/>
      <c r="K1130" s="62"/>
      <c r="L1130" s="62"/>
    </row>
    <row r="1131" spans="1:12">
      <c r="A1131" s="62"/>
      <c r="B1131" s="62"/>
      <c r="C1131" s="62"/>
      <c r="D1131" s="62"/>
      <c r="E1131" s="62"/>
      <c r="F1131" s="62"/>
      <c r="G1131" s="62"/>
      <c r="H1131" s="62"/>
      <c r="I1131" s="62"/>
      <c r="J1131" s="62"/>
      <c r="K1131" s="62"/>
      <c r="L1131" s="62"/>
    </row>
    <row r="1132" spans="1:12">
      <c r="A1132" s="62"/>
      <c r="B1132" s="62"/>
      <c r="C1132" s="62"/>
      <c r="D1132" s="62"/>
      <c r="E1132" s="62"/>
      <c r="F1132" s="62"/>
      <c r="G1132" s="62"/>
      <c r="H1132" s="62"/>
      <c r="I1132" s="62"/>
      <c r="J1132" s="62"/>
      <c r="K1132" s="62"/>
      <c r="L1132" s="62"/>
    </row>
    <row r="1133" spans="1:12">
      <c r="A1133" s="62"/>
      <c r="B1133" s="62"/>
      <c r="C1133" s="62"/>
      <c r="D1133" s="62"/>
      <c r="E1133" s="62"/>
      <c r="F1133" s="62"/>
      <c r="G1133" s="62"/>
      <c r="H1133" s="62"/>
      <c r="I1133" s="62"/>
      <c r="J1133" s="62"/>
      <c r="K1133" s="62"/>
      <c r="L1133" s="62"/>
    </row>
    <row r="1134" spans="1:12">
      <c r="A1134" s="62"/>
      <c r="B1134" s="62"/>
      <c r="C1134" s="62"/>
      <c r="D1134" s="62"/>
      <c r="E1134" s="62"/>
      <c r="F1134" s="62"/>
      <c r="G1134" s="62"/>
      <c r="H1134" s="62"/>
      <c r="I1134" s="62"/>
      <c r="J1134" s="62"/>
      <c r="K1134" s="62"/>
      <c r="L1134" s="62"/>
    </row>
    <row r="1135" spans="1:12">
      <c r="A1135" s="62"/>
      <c r="B1135" s="62"/>
      <c r="C1135" s="62"/>
      <c r="D1135" s="62"/>
      <c r="E1135" s="62"/>
      <c r="F1135" s="62"/>
      <c r="G1135" s="62"/>
      <c r="H1135" s="62"/>
      <c r="I1135" s="62"/>
      <c r="J1135" s="62"/>
      <c r="K1135" s="62"/>
      <c r="L1135" s="62"/>
    </row>
    <row r="1136" spans="1:12">
      <c r="A1136" s="62"/>
      <c r="B1136" s="62"/>
      <c r="C1136" s="62"/>
      <c r="D1136" s="62"/>
      <c r="E1136" s="62"/>
      <c r="F1136" s="62"/>
      <c r="G1136" s="62"/>
      <c r="H1136" s="62"/>
      <c r="I1136" s="62"/>
      <c r="J1136" s="62"/>
      <c r="K1136" s="62"/>
      <c r="L1136" s="62"/>
    </row>
    <row r="1137" spans="1:12">
      <c r="A1137" s="62"/>
      <c r="B1137" s="62"/>
      <c r="C1137" s="62"/>
      <c r="D1137" s="62"/>
      <c r="E1137" s="62"/>
      <c r="F1137" s="62"/>
      <c r="G1137" s="62"/>
      <c r="H1137" s="62"/>
      <c r="I1137" s="62"/>
      <c r="J1137" s="62"/>
      <c r="K1137" s="62"/>
      <c r="L1137" s="62"/>
    </row>
    <row r="1138" spans="1:12">
      <c r="A1138" s="62"/>
      <c r="B1138" s="62"/>
      <c r="C1138" s="62"/>
      <c r="D1138" s="62"/>
      <c r="E1138" s="62"/>
      <c r="F1138" s="62"/>
      <c r="G1138" s="62"/>
      <c r="H1138" s="62"/>
      <c r="I1138" s="62"/>
      <c r="J1138" s="62"/>
      <c r="K1138" s="62"/>
      <c r="L1138" s="62"/>
    </row>
    <row r="1139" spans="1:12">
      <c r="A1139" s="62"/>
      <c r="B1139" s="62"/>
      <c r="C1139" s="62"/>
      <c r="D1139" s="62"/>
      <c r="E1139" s="62"/>
      <c r="F1139" s="62"/>
      <c r="G1139" s="62"/>
      <c r="H1139" s="62"/>
      <c r="I1139" s="62"/>
      <c r="J1139" s="62"/>
      <c r="K1139" s="62"/>
      <c r="L1139" s="62"/>
    </row>
    <row r="1140" spans="1:12">
      <c r="A1140" s="62"/>
      <c r="B1140" s="62"/>
      <c r="C1140" s="62"/>
      <c r="D1140" s="62"/>
      <c r="E1140" s="62"/>
      <c r="F1140" s="62"/>
      <c r="G1140" s="62"/>
      <c r="H1140" s="62"/>
      <c r="I1140" s="62"/>
      <c r="J1140" s="62"/>
      <c r="K1140" s="62"/>
      <c r="L1140" s="62"/>
    </row>
    <row r="1141" spans="1:12">
      <c r="A1141" s="62"/>
      <c r="B1141" s="62"/>
      <c r="C1141" s="62"/>
      <c r="D1141" s="62"/>
      <c r="E1141" s="62"/>
      <c r="F1141" s="62"/>
      <c r="G1141" s="62"/>
      <c r="H1141" s="62"/>
      <c r="I1141" s="62"/>
      <c r="J1141" s="62"/>
      <c r="K1141" s="62"/>
      <c r="L1141" s="62"/>
    </row>
    <row r="1142" spans="1:12">
      <c r="A1142" s="62"/>
      <c r="B1142" s="62"/>
      <c r="C1142" s="62"/>
      <c r="D1142" s="62"/>
      <c r="E1142" s="62"/>
      <c r="F1142" s="62"/>
      <c r="G1142" s="62"/>
      <c r="H1142" s="62"/>
      <c r="I1142" s="62"/>
      <c r="J1142" s="62"/>
      <c r="K1142" s="62"/>
      <c r="L1142" s="62"/>
    </row>
    <row r="1143" spans="1:12">
      <c r="A1143" s="62"/>
      <c r="B1143" s="62"/>
      <c r="C1143" s="62"/>
      <c r="D1143" s="62"/>
      <c r="E1143" s="62"/>
      <c r="F1143" s="62"/>
      <c r="G1143" s="62"/>
      <c r="H1143" s="62"/>
      <c r="I1143" s="62"/>
      <c r="J1143" s="62"/>
      <c r="K1143" s="62"/>
      <c r="L1143" s="62"/>
    </row>
    <row r="1144" spans="1:12">
      <c r="A1144" s="62"/>
      <c r="B1144" s="62"/>
      <c r="C1144" s="62"/>
      <c r="D1144" s="62"/>
      <c r="E1144" s="62"/>
      <c r="F1144" s="62"/>
      <c r="G1144" s="62"/>
      <c r="H1144" s="62"/>
      <c r="I1144" s="62"/>
      <c r="J1144" s="62"/>
      <c r="K1144" s="62"/>
      <c r="L1144" s="62"/>
    </row>
    <row r="1145" spans="1:12">
      <c r="A1145" s="62"/>
      <c r="B1145" s="62"/>
      <c r="C1145" s="62"/>
      <c r="D1145" s="62"/>
      <c r="E1145" s="62"/>
      <c r="F1145" s="62"/>
      <c r="G1145" s="62"/>
      <c r="H1145" s="62"/>
      <c r="I1145" s="62"/>
      <c r="J1145" s="62"/>
      <c r="K1145" s="62"/>
      <c r="L1145" s="62"/>
    </row>
    <row r="1146" spans="1:12">
      <c r="A1146" s="62"/>
      <c r="B1146" s="62"/>
      <c r="C1146" s="62"/>
      <c r="D1146" s="62"/>
      <c r="E1146" s="62"/>
      <c r="F1146" s="62"/>
      <c r="G1146" s="62"/>
      <c r="H1146" s="62"/>
      <c r="I1146" s="62"/>
      <c r="J1146" s="62"/>
      <c r="K1146" s="62"/>
      <c r="L1146" s="62"/>
    </row>
    <row r="1147" spans="1:12">
      <c r="A1147" s="62"/>
      <c r="B1147" s="62"/>
      <c r="C1147" s="62"/>
      <c r="D1147" s="62"/>
      <c r="E1147" s="62"/>
      <c r="F1147" s="62"/>
      <c r="G1147" s="62"/>
      <c r="H1147" s="62"/>
      <c r="I1147" s="62"/>
      <c r="J1147" s="62"/>
      <c r="K1147" s="62"/>
      <c r="L1147" s="62"/>
    </row>
    <row r="1148" spans="1:12">
      <c r="A1148" s="62"/>
      <c r="B1148" s="62"/>
      <c r="C1148" s="62"/>
      <c r="D1148" s="62"/>
      <c r="E1148" s="62"/>
      <c r="F1148" s="62"/>
      <c r="G1148" s="62"/>
      <c r="H1148" s="62"/>
      <c r="I1148" s="62"/>
      <c r="J1148" s="62"/>
      <c r="K1148" s="62"/>
      <c r="L1148" s="62"/>
    </row>
    <row r="1149" spans="1:12">
      <c r="A1149" s="62"/>
      <c r="B1149" s="62"/>
      <c r="C1149" s="62"/>
      <c r="D1149" s="62"/>
      <c r="E1149" s="62"/>
      <c r="F1149" s="62"/>
      <c r="G1149" s="62"/>
      <c r="H1149" s="62"/>
      <c r="I1149" s="62"/>
      <c r="J1149" s="62"/>
      <c r="K1149" s="62"/>
      <c r="L1149" s="62"/>
    </row>
    <row r="1150" spans="1:12">
      <c r="A1150" s="62"/>
      <c r="B1150" s="62"/>
      <c r="C1150" s="62"/>
      <c r="D1150" s="62"/>
      <c r="E1150" s="62"/>
      <c r="F1150" s="62"/>
      <c r="G1150" s="62"/>
      <c r="H1150" s="62"/>
      <c r="I1150" s="62"/>
      <c r="J1150" s="62"/>
      <c r="K1150" s="62"/>
      <c r="L1150" s="62"/>
    </row>
    <row r="1151" spans="1:12">
      <c r="A1151" s="62"/>
      <c r="B1151" s="62"/>
      <c r="C1151" s="62"/>
      <c r="D1151" s="62"/>
      <c r="E1151" s="62"/>
      <c r="F1151" s="62"/>
      <c r="G1151" s="62"/>
      <c r="H1151" s="62"/>
      <c r="I1151" s="62"/>
      <c r="J1151" s="62"/>
      <c r="K1151" s="62"/>
      <c r="L1151" s="62"/>
    </row>
    <row r="1152" spans="1:12">
      <c r="A1152" s="62"/>
      <c r="B1152" s="62"/>
      <c r="C1152" s="62"/>
      <c r="D1152" s="62"/>
      <c r="E1152" s="62"/>
      <c r="F1152" s="62"/>
      <c r="G1152" s="62"/>
      <c r="H1152" s="62"/>
      <c r="I1152" s="62"/>
      <c r="J1152" s="62"/>
      <c r="K1152" s="62"/>
      <c r="L1152" s="62"/>
    </row>
    <row r="1153" spans="1:12">
      <c r="A1153" s="62"/>
      <c r="B1153" s="62"/>
      <c r="C1153" s="62"/>
      <c r="D1153" s="62"/>
      <c r="E1153" s="62"/>
      <c r="F1153" s="62"/>
      <c r="G1153" s="62"/>
      <c r="H1153" s="62"/>
      <c r="I1153" s="62"/>
      <c r="J1153" s="62"/>
      <c r="K1153" s="62"/>
      <c r="L1153" s="62"/>
    </row>
    <row r="1154" spans="1:12">
      <c r="A1154" s="62"/>
      <c r="B1154" s="62"/>
      <c r="C1154" s="62"/>
      <c r="D1154" s="62"/>
      <c r="E1154" s="62"/>
      <c r="F1154" s="62"/>
      <c r="G1154" s="62"/>
      <c r="H1154" s="62"/>
      <c r="I1154" s="62"/>
      <c r="J1154" s="62"/>
      <c r="K1154" s="62"/>
      <c r="L1154" s="62"/>
    </row>
    <row r="1155" spans="1:12">
      <c r="A1155" s="62"/>
      <c r="B1155" s="62"/>
      <c r="C1155" s="62"/>
      <c r="D1155" s="62"/>
      <c r="E1155" s="62"/>
      <c r="F1155" s="62"/>
      <c r="G1155" s="62"/>
      <c r="H1155" s="62"/>
      <c r="I1155" s="62"/>
      <c r="J1155" s="62"/>
      <c r="K1155" s="62"/>
      <c r="L1155" s="62"/>
    </row>
    <row r="1156" spans="1:12">
      <c r="A1156" s="62"/>
      <c r="B1156" s="62"/>
      <c r="C1156" s="62"/>
      <c r="D1156" s="62"/>
      <c r="E1156" s="62"/>
      <c r="F1156" s="62"/>
      <c r="G1156" s="62"/>
      <c r="H1156" s="62"/>
      <c r="I1156" s="62"/>
      <c r="J1156" s="62"/>
      <c r="K1156" s="62"/>
      <c r="L1156" s="62"/>
    </row>
    <row r="1157" spans="1:12">
      <c r="A1157" s="62"/>
      <c r="B1157" s="62"/>
      <c r="C1157" s="62"/>
      <c r="D1157" s="62"/>
      <c r="E1157" s="62"/>
      <c r="F1157" s="62"/>
      <c r="G1157" s="62"/>
      <c r="H1157" s="62"/>
      <c r="I1157" s="62"/>
      <c r="J1157" s="62"/>
      <c r="K1157" s="62"/>
      <c r="L1157" s="62"/>
    </row>
    <row r="1158" spans="1:12">
      <c r="A1158" s="62"/>
      <c r="B1158" s="62"/>
      <c r="C1158" s="62"/>
      <c r="D1158" s="62"/>
      <c r="E1158" s="62"/>
      <c r="F1158" s="62"/>
      <c r="G1158" s="62"/>
      <c r="H1158" s="62"/>
      <c r="I1158" s="62"/>
      <c r="J1158" s="62"/>
      <c r="K1158" s="62"/>
      <c r="L1158" s="62"/>
    </row>
    <row r="1159" spans="1:12">
      <c r="A1159" s="62"/>
      <c r="B1159" s="62"/>
      <c r="C1159" s="62"/>
      <c r="D1159" s="62"/>
      <c r="E1159" s="62"/>
      <c r="F1159" s="62"/>
      <c r="G1159" s="62"/>
      <c r="H1159" s="62"/>
      <c r="I1159" s="62"/>
      <c r="J1159" s="62"/>
      <c r="K1159" s="62"/>
      <c r="L1159" s="62"/>
    </row>
    <row r="1160" spans="1:12">
      <c r="A1160" s="62"/>
      <c r="B1160" s="62"/>
      <c r="C1160" s="62"/>
      <c r="D1160" s="62"/>
      <c r="E1160" s="62"/>
      <c r="F1160" s="62"/>
      <c r="G1160" s="62"/>
      <c r="H1160" s="62"/>
      <c r="I1160" s="62"/>
      <c r="J1160" s="62"/>
      <c r="K1160" s="62"/>
      <c r="L1160" s="62"/>
    </row>
    <row r="1161" spans="1:12">
      <c r="A1161" s="62"/>
      <c r="B1161" s="62"/>
      <c r="C1161" s="62"/>
      <c r="D1161" s="62"/>
      <c r="E1161" s="62"/>
      <c r="F1161" s="62"/>
      <c r="G1161" s="62"/>
      <c r="H1161" s="62"/>
      <c r="I1161" s="62"/>
      <c r="J1161" s="62"/>
      <c r="K1161" s="62"/>
      <c r="L1161" s="62"/>
    </row>
    <row r="1162" spans="1:12">
      <c r="A1162" s="62"/>
      <c r="B1162" s="62"/>
      <c r="C1162" s="62"/>
      <c r="D1162" s="62"/>
      <c r="E1162" s="62"/>
      <c r="F1162" s="62"/>
      <c r="G1162" s="62"/>
      <c r="H1162" s="62"/>
      <c r="I1162" s="62"/>
      <c r="J1162" s="62"/>
      <c r="K1162" s="62"/>
      <c r="L1162" s="62"/>
    </row>
    <row r="1163" spans="1:12">
      <c r="A1163" s="62"/>
      <c r="B1163" s="62"/>
      <c r="C1163" s="62"/>
      <c r="D1163" s="62"/>
      <c r="E1163" s="62"/>
      <c r="F1163" s="62"/>
      <c r="G1163" s="62"/>
      <c r="H1163" s="62"/>
      <c r="I1163" s="62"/>
      <c r="J1163" s="62"/>
      <c r="K1163" s="62"/>
      <c r="L1163" s="62"/>
    </row>
    <row r="1164" spans="1:12">
      <c r="A1164" s="62"/>
      <c r="B1164" s="62"/>
      <c r="C1164" s="62"/>
      <c r="D1164" s="62"/>
      <c r="E1164" s="62"/>
      <c r="F1164" s="62"/>
      <c r="G1164" s="62"/>
      <c r="H1164" s="62"/>
      <c r="I1164" s="62"/>
      <c r="J1164" s="62"/>
      <c r="K1164" s="62"/>
      <c r="L1164" s="62"/>
    </row>
    <row r="1165" spans="1:12">
      <c r="A1165" s="62"/>
      <c r="B1165" s="62"/>
      <c r="C1165" s="62"/>
      <c r="D1165" s="62"/>
      <c r="E1165" s="62"/>
      <c r="F1165" s="62"/>
      <c r="G1165" s="62"/>
      <c r="H1165" s="62"/>
      <c r="I1165" s="62"/>
      <c r="J1165" s="62"/>
      <c r="K1165" s="62"/>
      <c r="L1165" s="62"/>
    </row>
    <row r="1166" spans="1:12">
      <c r="A1166" s="62"/>
      <c r="B1166" s="62"/>
      <c r="C1166" s="62"/>
      <c r="D1166" s="62"/>
      <c r="E1166" s="62"/>
      <c r="F1166" s="62"/>
      <c r="G1166" s="62"/>
      <c r="H1166" s="62"/>
      <c r="I1166" s="62"/>
      <c r="J1166" s="62"/>
      <c r="K1166" s="62"/>
      <c r="L1166" s="62"/>
    </row>
    <row r="1167" spans="1:12">
      <c r="A1167" s="62"/>
      <c r="B1167" s="62"/>
      <c r="C1167" s="62"/>
      <c r="D1167" s="62"/>
      <c r="E1167" s="62"/>
      <c r="F1167" s="62"/>
      <c r="G1167" s="62"/>
      <c r="H1167" s="62"/>
      <c r="I1167" s="62"/>
      <c r="J1167" s="62"/>
      <c r="K1167" s="62"/>
      <c r="L1167" s="62"/>
    </row>
    <row r="1168" spans="1:12">
      <c r="A1168" s="62"/>
      <c r="B1168" s="62"/>
      <c r="C1168" s="62"/>
      <c r="D1168" s="62"/>
      <c r="E1168" s="62"/>
      <c r="F1168" s="62"/>
      <c r="G1168" s="62"/>
      <c r="H1168" s="62"/>
      <c r="I1168" s="62"/>
      <c r="J1168" s="62"/>
      <c r="K1168" s="62"/>
      <c r="L1168" s="62"/>
    </row>
    <row r="1169" spans="1:12">
      <c r="A1169" s="62"/>
      <c r="B1169" s="62"/>
      <c r="C1169" s="62"/>
      <c r="D1169" s="62"/>
      <c r="E1169" s="62"/>
      <c r="F1169" s="62"/>
      <c r="G1169" s="62"/>
      <c r="H1169" s="62"/>
      <c r="I1169" s="62"/>
      <c r="J1169" s="62"/>
      <c r="K1169" s="62"/>
      <c r="L1169" s="62"/>
    </row>
    <row r="1170" spans="1:12">
      <c r="A1170" s="62"/>
      <c r="B1170" s="62"/>
      <c r="C1170" s="62"/>
      <c r="D1170" s="62"/>
      <c r="E1170" s="62"/>
      <c r="F1170" s="62"/>
      <c r="G1170" s="62"/>
      <c r="H1170" s="62"/>
      <c r="I1170" s="62"/>
      <c r="J1170" s="62"/>
      <c r="K1170" s="62"/>
      <c r="L1170" s="62"/>
    </row>
    <row r="1171" spans="1:12">
      <c r="A1171" s="62"/>
      <c r="B1171" s="62"/>
      <c r="C1171" s="62"/>
      <c r="D1171" s="62"/>
      <c r="E1171" s="62"/>
      <c r="F1171" s="62"/>
      <c r="G1171" s="62"/>
      <c r="H1171" s="62"/>
      <c r="I1171" s="62"/>
      <c r="J1171" s="62"/>
      <c r="K1171" s="62"/>
      <c r="L1171" s="62"/>
    </row>
    <row r="1172" spans="1:12">
      <c r="A1172" s="62"/>
      <c r="B1172" s="62"/>
      <c r="C1172" s="62"/>
      <c r="D1172" s="62"/>
      <c r="E1172" s="62"/>
      <c r="F1172" s="62"/>
      <c r="G1172" s="62"/>
      <c r="H1172" s="62"/>
      <c r="I1172" s="62"/>
      <c r="J1172" s="62"/>
      <c r="K1172" s="62"/>
      <c r="L1172" s="62"/>
    </row>
    <row r="1173" spans="1:12">
      <c r="A1173" s="62"/>
      <c r="B1173" s="62"/>
      <c r="C1173" s="62"/>
      <c r="D1173" s="62"/>
      <c r="E1173" s="62"/>
      <c r="F1173" s="62"/>
      <c r="G1173" s="62"/>
      <c r="H1173" s="62"/>
      <c r="I1173" s="62"/>
      <c r="J1173" s="62"/>
      <c r="K1173" s="62"/>
      <c r="L1173" s="62"/>
    </row>
    <row r="1174" spans="1:12">
      <c r="A1174" s="62"/>
      <c r="B1174" s="62"/>
      <c r="C1174" s="62"/>
      <c r="D1174" s="62"/>
      <c r="E1174" s="62"/>
      <c r="F1174" s="62"/>
      <c r="G1174" s="62"/>
      <c r="H1174" s="62"/>
      <c r="I1174" s="62"/>
      <c r="J1174" s="62"/>
      <c r="K1174" s="62"/>
      <c r="L1174" s="62"/>
    </row>
    <row r="1175" spans="1:12">
      <c r="A1175" s="62"/>
      <c r="B1175" s="62"/>
      <c r="C1175" s="62"/>
      <c r="D1175" s="62"/>
      <c r="E1175" s="62"/>
      <c r="F1175" s="62"/>
      <c r="G1175" s="62"/>
      <c r="H1175" s="62"/>
      <c r="I1175" s="62"/>
      <c r="J1175" s="62"/>
      <c r="K1175" s="62"/>
      <c r="L1175" s="62"/>
    </row>
    <row r="1176" spans="1:12">
      <c r="A1176" s="62"/>
      <c r="B1176" s="62"/>
      <c r="C1176" s="62"/>
      <c r="D1176" s="62"/>
      <c r="E1176" s="62"/>
      <c r="F1176" s="62"/>
      <c r="G1176" s="62"/>
      <c r="H1176" s="62"/>
      <c r="I1176" s="62"/>
      <c r="J1176" s="62"/>
      <c r="K1176" s="62"/>
      <c r="L1176" s="62"/>
    </row>
    <row r="1177" spans="1:12">
      <c r="A1177" s="62"/>
      <c r="B1177" s="62"/>
      <c r="C1177" s="62"/>
      <c r="D1177" s="62"/>
      <c r="E1177" s="62"/>
      <c r="F1177" s="62"/>
      <c r="G1177" s="62"/>
      <c r="H1177" s="62"/>
      <c r="I1177" s="62"/>
      <c r="J1177" s="62"/>
      <c r="K1177" s="62"/>
      <c r="L1177" s="62"/>
    </row>
    <row r="1178" spans="1:12">
      <c r="A1178" s="62"/>
      <c r="B1178" s="62"/>
      <c r="C1178" s="62"/>
      <c r="D1178" s="62"/>
      <c r="E1178" s="62"/>
      <c r="F1178" s="62"/>
      <c r="G1178" s="62"/>
      <c r="H1178" s="62"/>
      <c r="I1178" s="62"/>
      <c r="J1178" s="62"/>
      <c r="K1178" s="62"/>
      <c r="L1178" s="62"/>
    </row>
    <row r="1179" spans="1:12">
      <c r="A1179" s="62"/>
      <c r="B1179" s="62"/>
      <c r="C1179" s="62"/>
      <c r="D1179" s="62"/>
      <c r="E1179" s="62"/>
      <c r="F1179" s="62"/>
      <c r="G1179" s="62"/>
      <c r="H1179" s="62"/>
      <c r="I1179" s="62"/>
      <c r="J1179" s="62"/>
      <c r="K1179" s="62"/>
      <c r="L1179" s="62"/>
    </row>
    <row r="1180" spans="1:12">
      <c r="A1180" s="62"/>
      <c r="B1180" s="62"/>
      <c r="C1180" s="62"/>
      <c r="D1180" s="62"/>
      <c r="E1180" s="62"/>
      <c r="F1180" s="62"/>
      <c r="G1180" s="62"/>
      <c r="H1180" s="62"/>
      <c r="I1180" s="62"/>
      <c r="J1180" s="62"/>
      <c r="K1180" s="62"/>
      <c r="L1180" s="62"/>
    </row>
    <row r="1181" spans="1:12">
      <c r="A1181" s="62"/>
      <c r="B1181" s="62"/>
      <c r="C1181" s="62"/>
      <c r="D1181" s="62"/>
      <c r="E1181" s="62"/>
      <c r="F1181" s="62"/>
      <c r="G1181" s="62"/>
      <c r="H1181" s="62"/>
      <c r="I1181" s="62"/>
      <c r="J1181" s="62"/>
      <c r="K1181" s="62"/>
      <c r="L1181" s="62"/>
    </row>
    <row r="1182" spans="1:12">
      <c r="A1182" s="62"/>
      <c r="B1182" s="62"/>
      <c r="C1182" s="62"/>
      <c r="D1182" s="62"/>
      <c r="E1182" s="62"/>
      <c r="F1182" s="62"/>
      <c r="G1182" s="62"/>
      <c r="H1182" s="62"/>
      <c r="I1182" s="62"/>
      <c r="J1182" s="62"/>
      <c r="K1182" s="62"/>
      <c r="L1182" s="62"/>
    </row>
    <row r="1183" spans="1:12">
      <c r="A1183" s="62"/>
      <c r="B1183" s="62"/>
      <c r="C1183" s="62"/>
      <c r="D1183" s="62"/>
      <c r="E1183" s="62"/>
      <c r="F1183" s="62"/>
      <c r="G1183" s="62"/>
      <c r="H1183" s="62"/>
      <c r="I1183" s="62"/>
      <c r="J1183" s="62"/>
      <c r="K1183" s="62"/>
      <c r="L1183" s="62"/>
    </row>
    <row r="1184" spans="1:12">
      <c r="A1184" s="62"/>
      <c r="B1184" s="62"/>
      <c r="C1184" s="62"/>
      <c r="D1184" s="62"/>
      <c r="E1184" s="62"/>
      <c r="F1184" s="62"/>
      <c r="G1184" s="62"/>
      <c r="H1184" s="62"/>
      <c r="I1184" s="62"/>
      <c r="J1184" s="62"/>
      <c r="K1184" s="62"/>
      <c r="L1184" s="62"/>
    </row>
    <row r="1185" spans="1:12">
      <c r="A1185" s="62"/>
      <c r="B1185" s="62"/>
      <c r="C1185" s="62"/>
      <c r="D1185" s="62"/>
      <c r="E1185" s="62"/>
      <c r="F1185" s="62"/>
      <c r="G1185" s="62"/>
      <c r="H1185" s="62"/>
      <c r="I1185" s="62"/>
      <c r="J1185" s="62"/>
      <c r="K1185" s="62"/>
      <c r="L1185" s="62"/>
    </row>
    <row r="1186" spans="1:12">
      <c r="A1186" s="62"/>
      <c r="B1186" s="62"/>
      <c r="C1186" s="62"/>
      <c r="D1186" s="62"/>
      <c r="E1186" s="62"/>
      <c r="F1186" s="62"/>
      <c r="G1186" s="62"/>
      <c r="H1186" s="62"/>
      <c r="I1186" s="62"/>
      <c r="J1186" s="62"/>
      <c r="K1186" s="62"/>
      <c r="L1186" s="62"/>
    </row>
    <row r="1187" spans="1:12">
      <c r="A1187" s="62"/>
      <c r="B1187" s="62"/>
      <c r="C1187" s="62"/>
      <c r="D1187" s="62"/>
      <c r="E1187" s="62"/>
      <c r="F1187" s="62"/>
      <c r="G1187" s="62"/>
      <c r="H1187" s="62"/>
      <c r="I1187" s="62"/>
      <c r="J1187" s="62"/>
      <c r="K1187" s="62"/>
      <c r="L1187" s="62"/>
    </row>
    <row r="1188" spans="1:12">
      <c r="A1188" s="62"/>
      <c r="B1188" s="62"/>
      <c r="C1188" s="62"/>
      <c r="D1188" s="62"/>
      <c r="E1188" s="62"/>
      <c r="F1188" s="62"/>
      <c r="G1188" s="62"/>
      <c r="H1188" s="62"/>
      <c r="I1188" s="62"/>
      <c r="J1188" s="62"/>
      <c r="K1188" s="62"/>
      <c r="L1188" s="62"/>
    </row>
    <row r="1189" spans="1:12">
      <c r="A1189" s="62"/>
      <c r="B1189" s="62"/>
      <c r="C1189" s="62"/>
      <c r="D1189" s="62"/>
      <c r="E1189" s="62"/>
      <c r="F1189" s="62"/>
      <c r="G1189" s="62"/>
      <c r="H1189" s="62"/>
      <c r="I1189" s="62"/>
      <c r="J1189" s="62"/>
      <c r="K1189" s="62"/>
      <c r="L1189" s="62"/>
    </row>
    <row r="1190" spans="1:12">
      <c r="A1190" s="62"/>
      <c r="B1190" s="62"/>
      <c r="C1190" s="62"/>
      <c r="D1190" s="62"/>
      <c r="E1190" s="62"/>
      <c r="F1190" s="62"/>
      <c r="G1190" s="62"/>
      <c r="H1190" s="62"/>
      <c r="I1190" s="62"/>
      <c r="J1190" s="62"/>
      <c r="K1190" s="62"/>
      <c r="L1190" s="62"/>
    </row>
    <row r="1191" spans="1:12">
      <c r="A1191" s="62"/>
      <c r="B1191" s="62"/>
      <c r="C1191" s="62"/>
      <c r="D1191" s="62"/>
      <c r="E1191" s="62"/>
      <c r="F1191" s="62"/>
      <c r="G1191" s="62"/>
      <c r="H1191" s="62"/>
      <c r="I1191" s="62"/>
      <c r="J1191" s="62"/>
      <c r="K1191" s="62"/>
      <c r="L1191" s="62"/>
    </row>
    <row r="1192" spans="1:12">
      <c r="A1192" s="62"/>
      <c r="B1192" s="62"/>
      <c r="C1192" s="62"/>
      <c r="D1192" s="62"/>
      <c r="E1192" s="62"/>
      <c r="F1192" s="62"/>
      <c r="G1192" s="62"/>
      <c r="H1192" s="62"/>
      <c r="I1192" s="62"/>
      <c r="J1192" s="62"/>
      <c r="K1192" s="62"/>
      <c r="L1192" s="62"/>
    </row>
    <row r="1193" spans="1:12">
      <c r="A1193" s="62"/>
      <c r="B1193" s="62"/>
      <c r="C1193" s="62"/>
      <c r="D1193" s="62"/>
      <c r="E1193" s="62"/>
      <c r="F1193" s="62"/>
      <c r="G1193" s="62"/>
      <c r="H1193" s="62"/>
      <c r="I1193" s="62"/>
      <c r="J1193" s="62"/>
      <c r="K1193" s="62"/>
      <c r="L1193" s="62"/>
    </row>
    <row r="1194" spans="1:12">
      <c r="A1194" s="62"/>
      <c r="B1194" s="62"/>
      <c r="C1194" s="62"/>
      <c r="D1194" s="62"/>
      <c r="E1194" s="62"/>
      <c r="F1194" s="62"/>
      <c r="G1194" s="62"/>
      <c r="H1194" s="62"/>
      <c r="I1194" s="62"/>
      <c r="J1194" s="62"/>
      <c r="K1194" s="62"/>
      <c r="L1194" s="62"/>
    </row>
    <row r="1195" spans="1:12">
      <c r="A1195" s="62"/>
      <c r="B1195" s="62"/>
      <c r="C1195" s="62"/>
      <c r="D1195" s="62"/>
      <c r="E1195" s="62"/>
      <c r="F1195" s="62"/>
      <c r="G1195" s="62"/>
      <c r="H1195" s="62"/>
      <c r="I1195" s="62"/>
      <c r="J1195" s="62"/>
      <c r="K1195" s="62"/>
      <c r="L1195" s="62"/>
    </row>
    <row r="1196" spans="1:12">
      <c r="A1196" s="62"/>
      <c r="B1196" s="62"/>
      <c r="C1196" s="62"/>
      <c r="D1196" s="62"/>
      <c r="E1196" s="62"/>
      <c r="F1196" s="62"/>
      <c r="G1196" s="62"/>
      <c r="H1196" s="62"/>
      <c r="I1196" s="62"/>
      <c r="J1196" s="62"/>
      <c r="K1196" s="62"/>
      <c r="L1196" s="62"/>
    </row>
    <row r="1197" spans="1:12">
      <c r="A1197" s="62"/>
      <c r="B1197" s="62"/>
      <c r="C1197" s="62"/>
      <c r="D1197" s="62"/>
      <c r="E1197" s="62"/>
      <c r="F1197" s="62"/>
      <c r="G1197" s="62"/>
      <c r="H1197" s="62"/>
      <c r="I1197" s="62"/>
      <c r="J1197" s="62"/>
      <c r="K1197" s="62"/>
      <c r="L1197" s="62"/>
    </row>
    <row r="1198" spans="1:12">
      <c r="A1198" s="62"/>
      <c r="B1198" s="62"/>
      <c r="C1198" s="62"/>
      <c r="D1198" s="62"/>
      <c r="E1198" s="62"/>
      <c r="F1198" s="62"/>
      <c r="G1198" s="62"/>
      <c r="H1198" s="62"/>
      <c r="I1198" s="62"/>
      <c r="J1198" s="62"/>
      <c r="K1198" s="62"/>
      <c r="L1198" s="62"/>
    </row>
    <row r="1199" spans="1:12">
      <c r="A1199" s="62"/>
      <c r="B1199" s="62"/>
      <c r="C1199" s="62"/>
      <c r="D1199" s="62"/>
      <c r="E1199" s="62"/>
      <c r="F1199" s="62"/>
      <c r="G1199" s="62"/>
      <c r="H1199" s="62"/>
      <c r="I1199" s="62"/>
      <c r="J1199" s="62"/>
      <c r="K1199" s="62"/>
      <c r="L1199" s="62"/>
    </row>
    <row r="1200" spans="1:12">
      <c r="A1200" s="62"/>
      <c r="B1200" s="62"/>
      <c r="C1200" s="62"/>
      <c r="D1200" s="62"/>
      <c r="E1200" s="62"/>
      <c r="F1200" s="62"/>
      <c r="G1200" s="62"/>
      <c r="H1200" s="62"/>
      <c r="I1200" s="62"/>
      <c r="J1200" s="62"/>
      <c r="K1200" s="62"/>
      <c r="L1200" s="62"/>
    </row>
    <row r="1201" spans="1:12">
      <c r="A1201" s="62"/>
      <c r="B1201" s="62"/>
      <c r="C1201" s="62"/>
      <c r="D1201" s="62"/>
      <c r="E1201" s="62"/>
      <c r="F1201" s="62"/>
      <c r="G1201" s="62"/>
      <c r="H1201" s="62"/>
      <c r="I1201" s="62"/>
      <c r="J1201" s="62"/>
      <c r="K1201" s="62"/>
      <c r="L1201" s="62"/>
    </row>
    <row r="1202" spans="1:12">
      <c r="A1202" s="62"/>
      <c r="B1202" s="62"/>
      <c r="C1202" s="62"/>
      <c r="D1202" s="62"/>
      <c r="E1202" s="62"/>
      <c r="F1202" s="62"/>
      <c r="G1202" s="62"/>
      <c r="H1202" s="62"/>
      <c r="I1202" s="62"/>
      <c r="J1202" s="62"/>
      <c r="K1202" s="62"/>
      <c r="L1202" s="62"/>
    </row>
    <row r="1203" spans="1:12">
      <c r="A1203" s="62"/>
      <c r="B1203" s="62"/>
      <c r="C1203" s="62"/>
      <c r="D1203" s="62"/>
      <c r="E1203" s="62"/>
      <c r="F1203" s="62"/>
      <c r="G1203" s="62"/>
      <c r="H1203" s="62"/>
      <c r="I1203" s="62"/>
      <c r="J1203" s="62"/>
      <c r="K1203" s="62"/>
      <c r="L1203" s="62"/>
    </row>
    <row r="1204" spans="1:12">
      <c r="A1204" s="62"/>
      <c r="B1204" s="62"/>
      <c r="C1204" s="62"/>
      <c r="D1204" s="62"/>
      <c r="E1204" s="62"/>
      <c r="F1204" s="62"/>
      <c r="G1204" s="62"/>
      <c r="H1204" s="62"/>
      <c r="I1204" s="62"/>
      <c r="J1204" s="62"/>
      <c r="K1204" s="62"/>
      <c r="L1204" s="62"/>
    </row>
    <row r="1205" spans="1:12">
      <c r="A1205" s="62"/>
      <c r="B1205" s="62"/>
      <c r="C1205" s="62"/>
      <c r="D1205" s="62"/>
      <c r="E1205" s="62"/>
      <c r="F1205" s="62"/>
      <c r="G1205" s="62"/>
      <c r="H1205" s="62"/>
      <c r="I1205" s="62"/>
      <c r="J1205" s="62"/>
      <c r="K1205" s="62"/>
      <c r="L1205" s="62"/>
    </row>
    <row r="1206" spans="1:12">
      <c r="A1206" s="62"/>
      <c r="B1206" s="62"/>
      <c r="C1206" s="62"/>
      <c r="D1206" s="62"/>
      <c r="E1206" s="62"/>
      <c r="F1206" s="62"/>
      <c r="G1206" s="62"/>
      <c r="H1206" s="62"/>
      <c r="I1206" s="62"/>
      <c r="J1206" s="62"/>
      <c r="K1206" s="62"/>
      <c r="L1206" s="62"/>
    </row>
    <row r="1207" spans="1:12">
      <c r="A1207" s="62"/>
      <c r="B1207" s="62"/>
      <c r="C1207" s="62"/>
      <c r="D1207" s="62"/>
      <c r="E1207" s="62"/>
      <c r="F1207" s="62"/>
      <c r="G1207" s="62"/>
      <c r="H1207" s="62"/>
      <c r="I1207" s="62"/>
      <c r="J1207" s="62"/>
      <c r="K1207" s="62"/>
      <c r="L1207" s="62"/>
    </row>
    <row r="1208" spans="1:12">
      <c r="A1208" s="62"/>
      <c r="B1208" s="62"/>
      <c r="C1208" s="62"/>
      <c r="D1208" s="62"/>
      <c r="E1208" s="62"/>
      <c r="F1208" s="62"/>
      <c r="G1208" s="62"/>
      <c r="H1208" s="62"/>
      <c r="I1208" s="62"/>
      <c r="J1208" s="62"/>
      <c r="K1208" s="62"/>
      <c r="L1208" s="62"/>
    </row>
    <row r="1209" spans="1:12">
      <c r="A1209" s="62"/>
      <c r="B1209" s="62"/>
      <c r="C1209" s="62"/>
      <c r="D1209" s="62"/>
      <c r="E1209" s="62"/>
      <c r="F1209" s="62"/>
      <c r="G1209" s="62"/>
      <c r="H1209" s="62"/>
      <c r="I1209" s="62"/>
      <c r="J1209" s="62"/>
      <c r="K1209" s="62"/>
      <c r="L1209" s="62"/>
    </row>
    <row r="1210" spans="1:12">
      <c r="A1210" s="62"/>
      <c r="B1210" s="62"/>
      <c r="C1210" s="62"/>
      <c r="D1210" s="62"/>
      <c r="E1210" s="62"/>
      <c r="F1210" s="62"/>
      <c r="G1210" s="62"/>
      <c r="H1210" s="62"/>
      <c r="I1210" s="62"/>
      <c r="J1210" s="62"/>
      <c r="K1210" s="62"/>
      <c r="L1210" s="62"/>
    </row>
    <row r="1211" spans="1:12">
      <c r="A1211" s="62"/>
      <c r="B1211" s="62"/>
      <c r="C1211" s="62"/>
      <c r="D1211" s="62"/>
      <c r="E1211" s="62"/>
      <c r="F1211" s="62"/>
      <c r="G1211" s="62"/>
      <c r="H1211" s="62"/>
      <c r="I1211" s="62"/>
      <c r="J1211" s="62"/>
      <c r="K1211" s="62"/>
      <c r="L1211" s="62"/>
    </row>
    <row r="1212" spans="1:12">
      <c r="A1212" s="62"/>
      <c r="B1212" s="62"/>
      <c r="C1212" s="62"/>
      <c r="D1212" s="62"/>
      <c r="E1212" s="62"/>
      <c r="F1212" s="62"/>
      <c r="G1212" s="62"/>
      <c r="H1212" s="62"/>
      <c r="I1212" s="62"/>
      <c r="J1212" s="62"/>
      <c r="K1212" s="62"/>
      <c r="L1212" s="62"/>
    </row>
    <row r="1213" spans="1:12">
      <c r="A1213" s="62"/>
      <c r="B1213" s="62"/>
      <c r="C1213" s="62"/>
      <c r="D1213" s="62"/>
      <c r="E1213" s="62"/>
      <c r="F1213" s="62"/>
      <c r="G1213" s="62"/>
      <c r="H1213" s="62"/>
      <c r="I1213" s="62"/>
      <c r="J1213" s="62"/>
      <c r="K1213" s="62"/>
      <c r="L1213" s="62"/>
    </row>
    <row r="1214" spans="1:12">
      <c r="A1214" s="62"/>
      <c r="B1214" s="62"/>
      <c r="C1214" s="62"/>
      <c r="D1214" s="62"/>
      <c r="E1214" s="62"/>
      <c r="F1214" s="62"/>
      <c r="G1214" s="62"/>
      <c r="H1214" s="62"/>
      <c r="I1214" s="62"/>
      <c r="J1214" s="62"/>
      <c r="K1214" s="62"/>
      <c r="L1214" s="62"/>
    </row>
    <row r="1215" spans="1:12">
      <c r="A1215" s="62"/>
      <c r="B1215" s="62"/>
      <c r="C1215" s="62"/>
      <c r="D1215" s="62"/>
      <c r="E1215" s="62"/>
      <c r="F1215" s="62"/>
      <c r="G1215" s="62"/>
      <c r="H1215" s="62"/>
      <c r="I1215" s="62"/>
      <c r="J1215" s="62"/>
      <c r="K1215" s="62"/>
      <c r="L1215" s="62"/>
    </row>
    <row r="1216" spans="1:12">
      <c r="A1216" s="62"/>
      <c r="B1216" s="62"/>
      <c r="C1216" s="62"/>
      <c r="D1216" s="62"/>
      <c r="E1216" s="62"/>
      <c r="F1216" s="62"/>
      <c r="G1216" s="62"/>
      <c r="H1216" s="62"/>
      <c r="I1216" s="62"/>
      <c r="J1216" s="62"/>
      <c r="K1216" s="62"/>
      <c r="L1216" s="62"/>
    </row>
  </sheetData>
  <autoFilter ref="A1:K1216"/>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dimension ref="A1:N157"/>
  <sheetViews>
    <sheetView topLeftCell="A119" workbookViewId="0">
      <selection activeCell="A2" sqref="A2:A881"/>
    </sheetView>
  </sheetViews>
  <sheetFormatPr defaultRowHeight="15"/>
  <sheetData>
    <row r="1" spans="1:14" ht="60">
      <c r="A1" t="s">
        <v>143</v>
      </c>
      <c r="B1" s="64" t="s">
        <v>144</v>
      </c>
      <c r="C1" s="64" t="s">
        <v>145</v>
      </c>
      <c r="D1" s="64" t="s">
        <v>52</v>
      </c>
      <c r="E1" s="65" t="s">
        <v>146</v>
      </c>
      <c r="F1" s="66" t="s">
        <v>147</v>
      </c>
      <c r="G1" s="80" t="s">
        <v>230</v>
      </c>
      <c r="H1" s="81" t="s">
        <v>231</v>
      </c>
      <c r="I1" s="81" t="s">
        <v>207</v>
      </c>
      <c r="J1" s="81" t="s">
        <v>208</v>
      </c>
      <c r="K1" s="81" t="s">
        <v>209</v>
      </c>
      <c r="L1" s="81" t="s">
        <v>210</v>
      </c>
      <c r="M1" s="81" t="s">
        <v>232</v>
      </c>
      <c r="N1" s="82" t="s">
        <v>233</v>
      </c>
    </row>
    <row r="2" spans="1:14">
      <c r="A2" t="str">
        <f t="shared" ref="A2:A65" si="0">CONCATENATE(E2,C2,F2)</f>
        <v>B2 referenceAustria2010</v>
      </c>
      <c r="B2" s="83" t="s">
        <v>234</v>
      </c>
      <c r="C2" t="str">
        <f ca="1">VLOOKUP(B2,CountryNames!A:B,2,FALSE)</f>
        <v>Austria</v>
      </c>
      <c r="D2" t="str">
        <f ca="1">VLOOKUP(B2,CountryNames!A:C,3,FALSE)</f>
        <v>CentralWest</v>
      </c>
      <c r="E2" t="s">
        <v>55</v>
      </c>
      <c r="F2">
        <v>2010</v>
      </c>
      <c r="G2">
        <v>11188.8</v>
      </c>
      <c r="H2">
        <v>277.26299999999998</v>
      </c>
      <c r="I2">
        <v>305.60000000000002</v>
      </c>
      <c r="J2">
        <v>1279.0500000000002</v>
      </c>
      <c r="K2">
        <v>935</v>
      </c>
      <c r="L2">
        <v>528.3599999999999</v>
      </c>
      <c r="M2">
        <v>2152.4400000000005</v>
      </c>
      <c r="N2">
        <v>5442.0239999999994</v>
      </c>
    </row>
    <row r="3" spans="1:14">
      <c r="A3" t="str">
        <f t="shared" si="0"/>
        <v>B2 referenceBelgium2010</v>
      </c>
      <c r="B3" s="84" t="s">
        <v>235</v>
      </c>
      <c r="C3" t="str">
        <f ca="1">VLOOKUP(B3,CountryNames!A:B,2,FALSE)</f>
        <v>Belgium</v>
      </c>
      <c r="D3" t="str">
        <f ca="1">VLOOKUP(B3,CountryNames!A:C,3,FALSE)</f>
        <v>CentralWest</v>
      </c>
      <c r="E3" t="s">
        <v>55</v>
      </c>
      <c r="F3">
        <v>2010</v>
      </c>
      <c r="G3">
        <v>3828.1949999999997</v>
      </c>
      <c r="H3">
        <v>1089.396</v>
      </c>
      <c r="I3">
        <v>902.4</v>
      </c>
      <c r="J3">
        <v>1745.8500000000001</v>
      </c>
      <c r="K3">
        <v>1530.17</v>
      </c>
      <c r="L3">
        <v>827.68000000000006</v>
      </c>
      <c r="M3">
        <v>3870.7200000000003</v>
      </c>
      <c r="N3">
        <v>4838.9400000000005</v>
      </c>
    </row>
    <row r="4" spans="1:14">
      <c r="A4" t="str">
        <f t="shared" si="0"/>
        <v>B2 referenceBelarus2010</v>
      </c>
      <c r="B4" s="84" t="s">
        <v>236</v>
      </c>
      <c r="C4" t="str">
        <f ca="1">VLOOKUP(B4,CountryNames!A:B,2,FALSE)</f>
        <v>Belarus</v>
      </c>
      <c r="D4" t="str">
        <f ca="1">VLOOKUP(B4,CountryNames!A:C,3,FALSE)</f>
        <v>CentralEast</v>
      </c>
      <c r="E4" t="s">
        <v>55</v>
      </c>
      <c r="F4">
        <v>2010</v>
      </c>
      <c r="G4">
        <v>2158.002</v>
      </c>
      <c r="H4">
        <v>1226.0430000000001</v>
      </c>
      <c r="I4">
        <v>268.8</v>
      </c>
      <c r="J4">
        <v>759.45</v>
      </c>
      <c r="K4">
        <v>537.88</v>
      </c>
      <c r="L4">
        <v>154</v>
      </c>
      <c r="M4">
        <v>225</v>
      </c>
      <c r="N4">
        <v>1026.9480000000001</v>
      </c>
    </row>
    <row r="5" spans="1:14">
      <c r="A5" t="str">
        <f t="shared" si="0"/>
        <v>B2 referenceBosnia and Herzegovina2010</v>
      </c>
      <c r="B5" s="84" t="s">
        <v>237</v>
      </c>
      <c r="C5" t="str">
        <f ca="1">VLOOKUP(B5,CountryNames!A:B,2,FALSE)</f>
        <v>Bosnia and Herzegovina</v>
      </c>
      <c r="D5" t="str">
        <f ca="1">VLOOKUP(B5,CountryNames!A:C,3,FALSE)</f>
        <v>SouthEast</v>
      </c>
      <c r="E5" t="s">
        <v>55</v>
      </c>
      <c r="F5">
        <v>2010</v>
      </c>
      <c r="G5">
        <v>226.233</v>
      </c>
      <c r="H5">
        <v>1054.4309999999998</v>
      </c>
      <c r="I5">
        <v>25.8</v>
      </c>
      <c r="J5">
        <v>156.75</v>
      </c>
      <c r="K5">
        <v>71.23</v>
      </c>
      <c r="L5">
        <v>41.72</v>
      </c>
      <c r="M5">
        <v>73.44</v>
      </c>
      <c r="N5">
        <v>313.548</v>
      </c>
    </row>
    <row r="6" spans="1:14">
      <c r="A6" t="str">
        <f t="shared" si="0"/>
        <v>B2 referenceBulgaria2010</v>
      </c>
      <c r="B6" s="84" t="s">
        <v>238</v>
      </c>
      <c r="C6" t="str">
        <f ca="1">VLOOKUP(B6,CountryNames!A:B,2,FALSE)</f>
        <v>Bulgaria</v>
      </c>
      <c r="D6" t="str">
        <f ca="1">VLOOKUP(B6,CountryNames!A:C,3,FALSE)</f>
        <v>SouthEast</v>
      </c>
      <c r="E6" t="s">
        <v>55</v>
      </c>
      <c r="F6">
        <v>2010</v>
      </c>
      <c r="G6">
        <v>438.85799999999995</v>
      </c>
      <c r="H6">
        <v>140.42699999999999</v>
      </c>
      <c r="I6">
        <v>200.2</v>
      </c>
      <c r="J6">
        <v>490.20000000000005</v>
      </c>
      <c r="K6">
        <v>194.48</v>
      </c>
      <c r="L6">
        <v>137.47999999999999</v>
      </c>
      <c r="M6">
        <v>243</v>
      </c>
      <c r="N6">
        <v>840.42</v>
      </c>
    </row>
    <row r="7" spans="1:14">
      <c r="A7" t="str">
        <f t="shared" si="0"/>
        <v>B2 referenceCroatia2010</v>
      </c>
      <c r="B7" s="84" t="s">
        <v>239</v>
      </c>
      <c r="C7" t="str">
        <f ca="1">VLOOKUP(B7,CountryNames!A:B,2,FALSE)</f>
        <v>Croatia</v>
      </c>
      <c r="D7" t="str">
        <f ca="1">VLOOKUP(B7,CountryNames!A:C,3,FALSE)</f>
        <v>SouthEast</v>
      </c>
      <c r="E7" t="s">
        <v>55</v>
      </c>
      <c r="F7">
        <v>2010</v>
      </c>
      <c r="G7">
        <v>820.07099999999991</v>
      </c>
      <c r="H7">
        <v>253.63799999999998</v>
      </c>
      <c r="I7">
        <v>49.4</v>
      </c>
      <c r="J7">
        <v>282.45000000000005</v>
      </c>
      <c r="K7">
        <v>93.330000000000013</v>
      </c>
      <c r="L7">
        <v>218.96</v>
      </c>
      <c r="M7">
        <v>427.32</v>
      </c>
      <c r="N7">
        <v>478.15200000000004</v>
      </c>
    </row>
    <row r="8" spans="1:14">
      <c r="A8" t="str">
        <f t="shared" si="0"/>
        <v>B2 referenceCzech Republic2010</v>
      </c>
      <c r="B8" s="84" t="s">
        <v>240</v>
      </c>
      <c r="C8" t="str">
        <f ca="1">VLOOKUP(B8,CountryNames!A:B,2,FALSE)</f>
        <v>Czech Republic</v>
      </c>
      <c r="D8" t="str">
        <f ca="1">VLOOKUP(B8,CountryNames!A:C,3,FALSE)</f>
        <v>CentralEast</v>
      </c>
      <c r="E8" t="s">
        <v>55</v>
      </c>
      <c r="F8">
        <v>2010</v>
      </c>
      <c r="G8">
        <v>4729.7249999999995</v>
      </c>
      <c r="H8">
        <v>1025.325</v>
      </c>
      <c r="I8">
        <v>378.6</v>
      </c>
      <c r="J8">
        <v>1522.1999999999998</v>
      </c>
      <c r="K8">
        <v>280.83999999999997</v>
      </c>
      <c r="L8">
        <v>507.91999999999996</v>
      </c>
      <c r="M8">
        <v>1641.6000000000001</v>
      </c>
      <c r="N8">
        <v>3301.4759999999997</v>
      </c>
    </row>
    <row r="9" spans="1:14">
      <c r="A9" t="str">
        <f t="shared" si="0"/>
        <v>B2 referenceDenmark2010</v>
      </c>
      <c r="B9" s="84" t="s">
        <v>241</v>
      </c>
      <c r="C9" t="str">
        <f ca="1">VLOOKUP(B9,CountryNames!A:B,2,FALSE)</f>
        <v>Denmark</v>
      </c>
      <c r="D9" t="str">
        <f ca="1">VLOOKUP(B9,CountryNames!A:C,3,FALSE)</f>
        <v>North</v>
      </c>
      <c r="E9" t="s">
        <v>55</v>
      </c>
      <c r="F9">
        <v>2010</v>
      </c>
      <c r="G9">
        <v>4107.347999999999</v>
      </c>
      <c r="H9">
        <v>300.88799999999998</v>
      </c>
      <c r="I9">
        <v>483.2</v>
      </c>
      <c r="J9">
        <v>1691.3999999999999</v>
      </c>
      <c r="K9">
        <v>304.81</v>
      </c>
      <c r="L9">
        <v>695.8</v>
      </c>
      <c r="M9">
        <v>1768.68</v>
      </c>
      <c r="N9">
        <v>1842.66</v>
      </c>
    </row>
    <row r="10" spans="1:14">
      <c r="A10" t="str">
        <f t="shared" si="0"/>
        <v>B2 referenceEstonia2010</v>
      </c>
      <c r="B10" s="84" t="s">
        <v>242</v>
      </c>
      <c r="C10" t="str">
        <f ca="1">VLOOKUP(B10,CountryNames!A:B,2,FALSE)</f>
        <v>Estonia</v>
      </c>
      <c r="D10" t="str">
        <f ca="1">VLOOKUP(B10,CountryNames!A:C,3,FALSE)</f>
        <v>North</v>
      </c>
      <c r="E10" t="s">
        <v>55</v>
      </c>
      <c r="F10">
        <v>2010</v>
      </c>
      <c r="G10">
        <v>2978.8289999999997</v>
      </c>
      <c r="H10">
        <v>210.92399999999998</v>
      </c>
      <c r="I10">
        <v>309</v>
      </c>
      <c r="J10">
        <v>159.44999999999999</v>
      </c>
      <c r="K10">
        <v>148.75</v>
      </c>
      <c r="L10">
        <v>35.559999999999995</v>
      </c>
      <c r="M10">
        <v>154.80000000000001</v>
      </c>
      <c r="N10">
        <v>165.99600000000001</v>
      </c>
    </row>
    <row r="11" spans="1:14">
      <c r="A11" t="str">
        <f t="shared" si="0"/>
        <v>B2 referenceFinland2010</v>
      </c>
      <c r="B11" s="84" t="s">
        <v>243</v>
      </c>
      <c r="C11" t="str">
        <f ca="1">VLOOKUP(B11,CountryNames!A:B,2,FALSE)</f>
        <v>Finland</v>
      </c>
      <c r="D11" t="str">
        <f ca="1">VLOOKUP(B11,CountryNames!A:C,3,FALSE)</f>
        <v>North</v>
      </c>
      <c r="E11" t="s">
        <v>55</v>
      </c>
      <c r="F11">
        <v>2010</v>
      </c>
      <c r="G11">
        <v>11492.144999999999</v>
      </c>
      <c r="H11">
        <v>96.39</v>
      </c>
      <c r="I11">
        <v>522.6</v>
      </c>
      <c r="J11">
        <v>392.25</v>
      </c>
      <c r="K11">
        <v>356.66</v>
      </c>
      <c r="L11">
        <v>198.52</v>
      </c>
      <c r="M11">
        <v>6178.68</v>
      </c>
      <c r="N11">
        <v>3965.46</v>
      </c>
    </row>
    <row r="12" spans="1:14">
      <c r="A12" t="str">
        <f t="shared" si="0"/>
        <v>B2 referenceFrance2010</v>
      </c>
      <c r="B12" s="84" t="s">
        <v>244</v>
      </c>
      <c r="C12" t="str">
        <f ca="1">VLOOKUP(B12,CountryNames!A:B,2,FALSE)</f>
        <v>France</v>
      </c>
      <c r="D12" t="str">
        <f ca="1">VLOOKUP(B12,CountryNames!A:C,3,FALSE)</f>
        <v>CentralWest</v>
      </c>
      <c r="E12" t="s">
        <v>55</v>
      </c>
      <c r="F12">
        <v>2010</v>
      </c>
      <c r="G12">
        <v>19920.221999999998</v>
      </c>
      <c r="H12">
        <v>3899.0699999999997</v>
      </c>
      <c r="I12">
        <v>1910.2</v>
      </c>
      <c r="J12">
        <v>5816.4000000000005</v>
      </c>
      <c r="K12">
        <v>1581.85</v>
      </c>
      <c r="L12">
        <v>2677.08</v>
      </c>
      <c r="M12">
        <v>17566.560000000001</v>
      </c>
      <c r="N12">
        <v>20693.82</v>
      </c>
    </row>
    <row r="13" spans="1:14">
      <c r="A13" t="str">
        <f t="shared" si="0"/>
        <v>B2 referenceGermany2010</v>
      </c>
      <c r="B13" s="84" t="s">
        <v>245</v>
      </c>
      <c r="C13" t="str">
        <f ca="1">VLOOKUP(B13,CountryNames!A:B,2,FALSE)</f>
        <v>Germany</v>
      </c>
      <c r="D13" t="str">
        <f ca="1">VLOOKUP(B13,CountryNames!A:C,3,FALSE)</f>
        <v>CentralWest</v>
      </c>
      <c r="E13" t="s">
        <v>55</v>
      </c>
      <c r="F13">
        <v>2010</v>
      </c>
      <c r="G13">
        <v>35987.300999999999</v>
      </c>
      <c r="H13">
        <v>1793.0429999999999</v>
      </c>
      <c r="I13">
        <v>3290.6</v>
      </c>
      <c r="J13">
        <v>14707.199999999999</v>
      </c>
      <c r="K13">
        <v>6389.11</v>
      </c>
      <c r="L13">
        <v>8017.24</v>
      </c>
      <c r="M13">
        <v>25174.080000000002</v>
      </c>
      <c r="N13">
        <v>37553.027999999998</v>
      </c>
    </row>
    <row r="14" spans="1:14">
      <c r="A14" t="str">
        <f t="shared" si="0"/>
        <v>B2 referenceGreece2010</v>
      </c>
      <c r="B14" s="84" t="s">
        <v>246</v>
      </c>
      <c r="C14" t="str">
        <f ca="1">VLOOKUP(B14,CountryNames!A:B,2,FALSE)</f>
        <v>Greece</v>
      </c>
      <c r="D14" t="str">
        <f ca="1">VLOOKUP(B14,CountryNames!A:C,3,FALSE)</f>
        <v>SouthEast</v>
      </c>
      <c r="E14" t="s">
        <v>55</v>
      </c>
      <c r="F14">
        <v>2010</v>
      </c>
      <c r="G14">
        <v>1748.6279999999999</v>
      </c>
      <c r="H14">
        <v>645.81299999999999</v>
      </c>
      <c r="I14">
        <v>258.8</v>
      </c>
      <c r="J14">
        <v>1492.8000000000002</v>
      </c>
      <c r="K14">
        <v>429.08</v>
      </c>
      <c r="L14">
        <v>469.28</v>
      </c>
      <c r="M14">
        <v>1320.84</v>
      </c>
      <c r="N14">
        <v>3195.6839999999997</v>
      </c>
    </row>
    <row r="15" spans="1:14">
      <c r="A15" t="str">
        <f t="shared" si="0"/>
        <v>B2 referenceHungary2010</v>
      </c>
      <c r="B15" s="84" t="s">
        <v>247</v>
      </c>
      <c r="C15" t="str">
        <f ca="1">VLOOKUP(B15,CountryNames!A:B,2,FALSE)</f>
        <v>Hungary</v>
      </c>
      <c r="D15" t="str">
        <f ca="1">VLOOKUP(B15,CountryNames!A:C,3,FALSE)</f>
        <v>CentralEast</v>
      </c>
      <c r="E15" t="s">
        <v>55</v>
      </c>
      <c r="F15">
        <v>2010</v>
      </c>
      <c r="G15">
        <v>2065.77</v>
      </c>
      <c r="H15">
        <v>66.905999999999992</v>
      </c>
      <c r="I15">
        <v>133.80000000000001</v>
      </c>
      <c r="J15">
        <v>869.09999999999991</v>
      </c>
      <c r="K15">
        <v>200.43</v>
      </c>
      <c r="L15">
        <v>324.23999999999995</v>
      </c>
      <c r="M15">
        <v>1127.1600000000001</v>
      </c>
      <c r="N15">
        <v>1497.096</v>
      </c>
    </row>
    <row r="16" spans="1:14">
      <c r="A16" t="str">
        <f t="shared" si="0"/>
        <v>B2 referenceIreland2010</v>
      </c>
      <c r="B16" s="84" t="s">
        <v>248</v>
      </c>
      <c r="C16" t="str">
        <f ca="1">VLOOKUP(B16,CountryNames!A:B,2,FALSE)</f>
        <v>Ireland</v>
      </c>
      <c r="D16" t="str">
        <f ca="1">VLOOKUP(B16,CountryNames!A:C,3,FALSE)</f>
        <v>CentralWest</v>
      </c>
      <c r="E16" t="s">
        <v>55</v>
      </c>
      <c r="F16">
        <v>2010</v>
      </c>
      <c r="G16">
        <v>4041.3870000000002</v>
      </c>
      <c r="H16">
        <v>476.65799999999996</v>
      </c>
      <c r="I16">
        <v>472</v>
      </c>
      <c r="J16">
        <v>488.09999999999997</v>
      </c>
      <c r="K16">
        <v>284.23999999999995</v>
      </c>
      <c r="L16">
        <v>407.67999999999995</v>
      </c>
      <c r="M16">
        <v>562.68000000000006</v>
      </c>
      <c r="N16">
        <v>1003.98</v>
      </c>
    </row>
    <row r="17" spans="1:14">
      <c r="A17" t="str">
        <f t="shared" si="0"/>
        <v>B2 referenceItaly2010</v>
      </c>
      <c r="B17" s="84" t="s">
        <v>173</v>
      </c>
      <c r="C17" t="str">
        <f ca="1">VLOOKUP(B17,CountryNames!A:B,2,FALSE)</f>
        <v>Italy</v>
      </c>
      <c r="D17" t="str">
        <f ca="1">VLOOKUP(B17,CountryNames!A:C,3,FALSE)</f>
        <v>SouthWest</v>
      </c>
      <c r="E17" t="s">
        <v>55</v>
      </c>
      <c r="F17">
        <v>2010</v>
      </c>
      <c r="G17">
        <v>14712.894</v>
      </c>
      <c r="H17">
        <v>4323.1859999999997</v>
      </c>
      <c r="I17">
        <v>2765</v>
      </c>
      <c r="J17">
        <v>5803.7999999999993</v>
      </c>
      <c r="K17">
        <v>2162.4</v>
      </c>
      <c r="L17">
        <v>2423.12</v>
      </c>
      <c r="M17">
        <v>13716</v>
      </c>
      <c r="N17">
        <v>27753.696000000004</v>
      </c>
    </row>
    <row r="18" spans="1:14">
      <c r="A18" t="str">
        <f t="shared" si="0"/>
        <v>B2 referenceLatvia2010</v>
      </c>
      <c r="B18" s="84" t="s">
        <v>249</v>
      </c>
      <c r="C18" t="str">
        <f ca="1">VLOOKUP(B18,CountryNames!A:B,2,FALSE)</f>
        <v>Latvia</v>
      </c>
      <c r="D18" t="str">
        <f ca="1">VLOOKUP(B18,CountryNames!A:C,3,FALSE)</f>
        <v>North</v>
      </c>
      <c r="E18" t="s">
        <v>55</v>
      </c>
      <c r="F18">
        <v>2010</v>
      </c>
      <c r="G18">
        <v>3068.0369999999998</v>
      </c>
      <c r="H18">
        <v>1492.5329999999999</v>
      </c>
      <c r="I18">
        <v>233.4</v>
      </c>
      <c r="J18">
        <v>170.7</v>
      </c>
      <c r="K18">
        <v>50.83</v>
      </c>
      <c r="L18">
        <v>6.72</v>
      </c>
      <c r="M18">
        <v>148.68</v>
      </c>
      <c r="N18">
        <v>347.30400000000003</v>
      </c>
    </row>
    <row r="19" spans="1:14">
      <c r="A19" t="str">
        <f t="shared" si="0"/>
        <v>B2 referenceLithuania2010</v>
      </c>
      <c r="B19" s="84" t="s">
        <v>250</v>
      </c>
      <c r="C19" t="str">
        <f ca="1">VLOOKUP(B19,CountryNames!A:B,2,FALSE)</f>
        <v>Lithuania</v>
      </c>
      <c r="D19" t="str">
        <f ca="1">VLOOKUP(B19,CountryNames!A:C,3,FALSE)</f>
        <v>North</v>
      </c>
      <c r="E19" t="s">
        <v>55</v>
      </c>
      <c r="F19">
        <v>2010</v>
      </c>
      <c r="G19">
        <v>1783.5930000000001</v>
      </c>
      <c r="H19">
        <v>717.822</v>
      </c>
      <c r="I19">
        <v>114.6</v>
      </c>
      <c r="J19">
        <v>809.40000000000009</v>
      </c>
      <c r="K19">
        <v>197.03</v>
      </c>
      <c r="L19">
        <v>61.599999999999994</v>
      </c>
      <c r="M19">
        <v>196.92</v>
      </c>
      <c r="N19">
        <v>418.29599999999999</v>
      </c>
    </row>
    <row r="20" spans="1:14">
      <c r="A20" t="str">
        <f t="shared" si="0"/>
        <v>B2 referenceNetherlands2010</v>
      </c>
      <c r="B20" s="84" t="s">
        <v>251</v>
      </c>
      <c r="C20" t="str">
        <f ca="1">VLOOKUP(B20,CountryNames!A:B,2,FALSE)</f>
        <v>Netherlands</v>
      </c>
      <c r="D20" t="str">
        <f ca="1">VLOOKUP(B20,CountryNames!A:C,3,FALSE)</f>
        <v>CentralWest</v>
      </c>
      <c r="E20" t="s">
        <v>55</v>
      </c>
      <c r="F20">
        <v>2010</v>
      </c>
      <c r="G20">
        <v>4626.1529999999993</v>
      </c>
      <c r="H20">
        <v>1580.7959999999998</v>
      </c>
      <c r="I20">
        <v>1195.4000000000001</v>
      </c>
      <c r="J20">
        <v>970.65000000000009</v>
      </c>
      <c r="K20">
        <v>675.07</v>
      </c>
      <c r="L20">
        <v>1450.3999999999999</v>
      </c>
      <c r="M20">
        <v>4737.6000000000004</v>
      </c>
      <c r="N20">
        <v>8993.0160000000014</v>
      </c>
    </row>
    <row r="21" spans="1:14">
      <c r="A21" t="str">
        <f t="shared" si="0"/>
        <v>B2 referenceNorway2010</v>
      </c>
      <c r="B21" s="84" t="s">
        <v>252</v>
      </c>
      <c r="C21" t="str">
        <f ca="1">VLOOKUP(B21,CountryNames!A:B,2,FALSE)</f>
        <v>Norway</v>
      </c>
      <c r="D21" t="str">
        <f ca="1">VLOOKUP(B21,CountryNames!A:C,3,FALSE)</f>
        <v>North</v>
      </c>
      <c r="E21" t="s">
        <v>55</v>
      </c>
      <c r="F21">
        <v>2010</v>
      </c>
      <c r="G21">
        <v>5809.6710000000003</v>
      </c>
      <c r="H21">
        <v>212.05799999999999</v>
      </c>
      <c r="I21">
        <v>318</v>
      </c>
      <c r="J21">
        <v>410.84999999999997</v>
      </c>
      <c r="K21">
        <v>483.98999999999995</v>
      </c>
      <c r="L21">
        <v>92.11999999999999</v>
      </c>
      <c r="M21">
        <v>1514.8799999999999</v>
      </c>
      <c r="N21">
        <v>904.10400000000004</v>
      </c>
    </row>
    <row r="22" spans="1:14">
      <c r="A22" t="str">
        <f t="shared" si="0"/>
        <v>B2 referencePoland2010</v>
      </c>
      <c r="B22" s="84" t="s">
        <v>253</v>
      </c>
      <c r="C22" t="str">
        <f ca="1">VLOOKUP(B22,CountryNames!A:B,2,FALSE)</f>
        <v>Poland</v>
      </c>
      <c r="D22" t="str">
        <f ca="1">VLOOKUP(B22,CountryNames!A:C,3,FALSE)</f>
        <v>CentralEast</v>
      </c>
      <c r="E22" t="s">
        <v>55</v>
      </c>
      <c r="F22">
        <v>2010</v>
      </c>
      <c r="G22">
        <v>5855.0309999999999</v>
      </c>
      <c r="H22">
        <v>1618.029</v>
      </c>
      <c r="I22">
        <v>963.2</v>
      </c>
      <c r="J22">
        <v>7037.85</v>
      </c>
      <c r="K22">
        <v>3690.36</v>
      </c>
      <c r="L22">
        <v>986.43999999999994</v>
      </c>
      <c r="M22">
        <v>4168.08</v>
      </c>
      <c r="N22">
        <v>9915.2159999999985</v>
      </c>
    </row>
    <row r="23" spans="1:14">
      <c r="A23" t="str">
        <f t="shared" si="0"/>
        <v>B2 referencePortugal2010</v>
      </c>
      <c r="B23" s="84" t="s">
        <v>254</v>
      </c>
      <c r="C23" t="str">
        <f ca="1">VLOOKUP(B23,CountryNames!A:B,2,FALSE)</f>
        <v>Portugal</v>
      </c>
      <c r="D23" t="str">
        <f ca="1">VLOOKUP(B23,CountryNames!A:C,3,FALSE)</f>
        <v>SouthWest</v>
      </c>
      <c r="E23" t="s">
        <v>55</v>
      </c>
      <c r="F23">
        <v>2010</v>
      </c>
      <c r="G23">
        <v>1014.3630000000001</v>
      </c>
      <c r="H23">
        <v>624.26699999999994</v>
      </c>
      <c r="I23">
        <v>239.8</v>
      </c>
      <c r="J23">
        <v>856.05000000000007</v>
      </c>
      <c r="K23">
        <v>125.63000000000001</v>
      </c>
      <c r="L23">
        <v>276.64</v>
      </c>
      <c r="M23">
        <v>2707.56</v>
      </c>
      <c r="N23">
        <v>1946.3640000000003</v>
      </c>
    </row>
    <row r="24" spans="1:14">
      <c r="A24" t="str">
        <f t="shared" si="0"/>
        <v>B2 referenceRomania2010</v>
      </c>
      <c r="B24" s="84" t="s">
        <v>255</v>
      </c>
      <c r="C24" t="str">
        <f ca="1">VLOOKUP(B24,CountryNames!A:B,2,FALSE)</f>
        <v>Romania</v>
      </c>
      <c r="D24" t="str">
        <f ca="1">VLOOKUP(B24,CountryNames!A:C,3,FALSE)</f>
        <v>CentralEast</v>
      </c>
      <c r="E24" t="s">
        <v>55</v>
      </c>
      <c r="F24">
        <v>2010</v>
      </c>
      <c r="G24">
        <v>2189.5650000000001</v>
      </c>
      <c r="H24">
        <v>2148.3629999999998</v>
      </c>
      <c r="I24">
        <v>209.2</v>
      </c>
      <c r="J24">
        <v>1260.45</v>
      </c>
      <c r="K24">
        <v>315.86</v>
      </c>
      <c r="L24">
        <v>259.56</v>
      </c>
      <c r="M24">
        <v>678.24</v>
      </c>
      <c r="N24">
        <v>1489.0919999999999</v>
      </c>
    </row>
    <row r="25" spans="1:14">
      <c r="A25" t="str">
        <f t="shared" si="0"/>
        <v>B2 referenceSerbia2010</v>
      </c>
      <c r="B25" s="84" t="s">
        <v>256</v>
      </c>
      <c r="C25" t="str">
        <f ca="1">VLOOKUP(B25,CountryNames!A:B,2,FALSE)</f>
        <v>Serbia</v>
      </c>
      <c r="D25" t="str">
        <f ca="1">VLOOKUP(B25,CountryNames!A:C,3,FALSE)</f>
        <v>SouthEast</v>
      </c>
      <c r="E25" t="s">
        <v>55</v>
      </c>
      <c r="F25">
        <v>2010</v>
      </c>
      <c r="G25">
        <v>981.09900000000005</v>
      </c>
      <c r="H25">
        <v>606.31200000000001</v>
      </c>
      <c r="I25">
        <v>54.8</v>
      </c>
      <c r="J25">
        <v>372</v>
      </c>
      <c r="K25">
        <v>202.98</v>
      </c>
      <c r="L25">
        <v>379.4</v>
      </c>
      <c r="M25">
        <v>186.48</v>
      </c>
      <c r="N25">
        <v>817.8</v>
      </c>
    </row>
    <row r="26" spans="1:14">
      <c r="A26" t="str">
        <f t="shared" si="0"/>
        <v>B2 referenceSlovakia2010</v>
      </c>
      <c r="B26" s="84" t="s">
        <v>257</v>
      </c>
      <c r="C26" t="str">
        <f ca="1">VLOOKUP(B26,CountryNames!A:B,2,FALSE)</f>
        <v>Slovakia</v>
      </c>
      <c r="D26" t="str">
        <f ca="1">VLOOKUP(B26,CountryNames!A:C,3,FALSE)</f>
        <v>CentralEast</v>
      </c>
      <c r="E26" t="s">
        <v>55</v>
      </c>
      <c r="F26">
        <v>2010</v>
      </c>
      <c r="G26">
        <v>2885.8409999999999</v>
      </c>
      <c r="H26">
        <v>1034.9639999999999</v>
      </c>
      <c r="I26">
        <v>86.6</v>
      </c>
      <c r="J26">
        <v>886.05000000000007</v>
      </c>
      <c r="K26">
        <v>696.66</v>
      </c>
      <c r="L26">
        <v>141.39999999999998</v>
      </c>
      <c r="M26">
        <v>797.04</v>
      </c>
      <c r="N26">
        <v>1359.6359999999997</v>
      </c>
    </row>
    <row r="27" spans="1:14">
      <c r="A27" t="str">
        <f t="shared" si="0"/>
        <v>B2 referenceSlovenia2010</v>
      </c>
      <c r="B27" s="84" t="s">
        <v>258</v>
      </c>
      <c r="C27" t="str">
        <f ca="1">VLOOKUP(B27,CountryNames!A:B,2,FALSE)</f>
        <v>Slovenia</v>
      </c>
      <c r="D27" t="str">
        <f ca="1">VLOOKUP(B27,CountryNames!A:C,3,FALSE)</f>
        <v>SouthEast</v>
      </c>
      <c r="E27" t="s">
        <v>55</v>
      </c>
      <c r="F27">
        <v>2010</v>
      </c>
      <c r="G27">
        <v>85.805999999999997</v>
      </c>
      <c r="H27">
        <v>403.70399999999995</v>
      </c>
      <c r="I27">
        <v>169.6</v>
      </c>
      <c r="J27">
        <v>387.29999999999995</v>
      </c>
      <c r="K27">
        <v>388.45</v>
      </c>
      <c r="L27">
        <v>140.56</v>
      </c>
      <c r="M27">
        <v>366.84000000000003</v>
      </c>
      <c r="N27">
        <v>906.19199999999989</v>
      </c>
    </row>
    <row r="28" spans="1:14">
      <c r="A28" t="str">
        <f t="shared" si="0"/>
        <v>B2 referenceSpain2010</v>
      </c>
      <c r="B28" s="84" t="s">
        <v>184</v>
      </c>
      <c r="C28" t="str">
        <f ca="1">VLOOKUP(B28,CountryNames!A:B,2,FALSE)</f>
        <v>Spain</v>
      </c>
      <c r="D28" t="str">
        <f ca="1">VLOOKUP(B28,CountryNames!A:C,3,FALSE)</f>
        <v>SouthWest</v>
      </c>
      <c r="E28" t="s">
        <v>55</v>
      </c>
      <c r="F28">
        <v>2010</v>
      </c>
      <c r="G28">
        <v>12114.9</v>
      </c>
      <c r="H28">
        <v>4779.4319999999998</v>
      </c>
      <c r="I28">
        <v>1665.2</v>
      </c>
      <c r="J28">
        <v>5926.7999999999993</v>
      </c>
      <c r="K28">
        <v>1872.2100000000003</v>
      </c>
      <c r="L28">
        <v>2194.36</v>
      </c>
      <c r="M28">
        <v>8716.32</v>
      </c>
      <c r="N28">
        <v>19247.88</v>
      </c>
    </row>
    <row r="29" spans="1:14">
      <c r="A29" t="str">
        <f t="shared" si="0"/>
        <v>B2 referenceSweden2010</v>
      </c>
      <c r="B29" s="84" t="s">
        <v>259</v>
      </c>
      <c r="C29" t="str">
        <f ca="1">VLOOKUP(B29,CountryNames!A:B,2,FALSE)</f>
        <v>Sweden</v>
      </c>
      <c r="D29" t="str">
        <f ca="1">VLOOKUP(B29,CountryNames!A:C,3,FALSE)</f>
        <v>North</v>
      </c>
      <c r="E29" t="s">
        <v>55</v>
      </c>
      <c r="F29">
        <v>2010</v>
      </c>
      <c r="G29">
        <v>11367.215999999999</v>
      </c>
      <c r="H29">
        <v>162.72899999999998</v>
      </c>
      <c r="I29">
        <v>513.6</v>
      </c>
      <c r="J29">
        <v>1437.9</v>
      </c>
      <c r="K29">
        <v>522.75</v>
      </c>
      <c r="L29">
        <v>2375.7999999999997</v>
      </c>
      <c r="M29">
        <v>3155.4</v>
      </c>
      <c r="N29">
        <v>4993.8</v>
      </c>
    </row>
    <row r="30" spans="1:14">
      <c r="A30" t="str">
        <f t="shared" si="0"/>
        <v>B2 referenceSwitzerland2010</v>
      </c>
      <c r="B30" s="84" t="s">
        <v>260</v>
      </c>
      <c r="C30" t="str">
        <f ca="1">VLOOKUP(B30,CountryNames!A:B,2,FALSE)</f>
        <v>Switzerland</v>
      </c>
      <c r="D30" t="str">
        <f ca="1">VLOOKUP(B30,CountryNames!A:C,3,FALSE)</f>
        <v>CentralWest</v>
      </c>
      <c r="E30" t="s">
        <v>55</v>
      </c>
      <c r="F30">
        <v>2010</v>
      </c>
      <c r="G30">
        <v>3195.6119999999996</v>
      </c>
      <c r="H30">
        <v>313.36200000000002</v>
      </c>
      <c r="I30">
        <v>406</v>
      </c>
      <c r="J30">
        <v>596.70000000000005</v>
      </c>
      <c r="K30">
        <v>461.89</v>
      </c>
      <c r="L30">
        <v>837.48</v>
      </c>
      <c r="M30">
        <v>2057.04</v>
      </c>
      <c r="N30">
        <v>2104.0080000000003</v>
      </c>
    </row>
    <row r="31" spans="1:14">
      <c r="A31" t="str">
        <f t="shared" si="0"/>
        <v>B2 referenceTurkey2010</v>
      </c>
      <c r="B31" s="84" t="s">
        <v>261</v>
      </c>
      <c r="C31" t="str">
        <f ca="1">VLOOKUP(B31,CountryNames!A:B,2,FALSE)</f>
        <v>Turkey</v>
      </c>
      <c r="D31" t="str">
        <f ca="1">VLOOKUP(B31,CountryNames!A:C,3,FALSE)</f>
        <v>SouthEast</v>
      </c>
      <c r="E31" t="s">
        <v>55</v>
      </c>
      <c r="F31">
        <v>2010</v>
      </c>
      <c r="G31">
        <v>8073.3240000000005</v>
      </c>
      <c r="H31">
        <v>6404.8320000000003</v>
      </c>
      <c r="I31">
        <v>501</v>
      </c>
      <c r="J31">
        <v>5678.5499999999993</v>
      </c>
      <c r="K31">
        <v>4169.42</v>
      </c>
      <c r="L31">
        <v>1681.3999999999999</v>
      </c>
      <c r="M31">
        <v>3005.64</v>
      </c>
      <c r="N31">
        <v>8898.7080000000005</v>
      </c>
    </row>
    <row r="32" spans="1:14">
      <c r="A32" t="str">
        <f t="shared" si="0"/>
        <v>B2 referenceUnited Kingdom2010</v>
      </c>
      <c r="B32" s="84" t="s">
        <v>262</v>
      </c>
      <c r="C32" t="str">
        <f ca="1">VLOOKUP(B32,CountryNames!A:B,2,FALSE)</f>
        <v>United Kingdom</v>
      </c>
      <c r="D32" t="str">
        <f ca="1">VLOOKUP(B32,CountryNames!A:C,3,FALSE)</f>
        <v>CentralWest</v>
      </c>
      <c r="E32" t="s">
        <v>55</v>
      </c>
      <c r="F32">
        <v>2010</v>
      </c>
      <c r="G32">
        <v>19939.688999999998</v>
      </c>
      <c r="H32">
        <v>2112.453</v>
      </c>
      <c r="I32">
        <v>3202</v>
      </c>
      <c r="J32">
        <v>5815.7999999999993</v>
      </c>
      <c r="K32">
        <v>2867.9</v>
      </c>
      <c r="L32">
        <v>7040.5999999999995</v>
      </c>
      <c r="M32">
        <v>16254.72</v>
      </c>
      <c r="N32">
        <v>18368.832000000002</v>
      </c>
    </row>
    <row r="33" spans="1:14">
      <c r="A33" t="str">
        <f t="shared" si="0"/>
        <v>B2 referenceUkraine2010</v>
      </c>
      <c r="B33" s="84" t="s">
        <v>263</v>
      </c>
      <c r="C33" t="str">
        <f ca="1">VLOOKUP(B33,CountryNames!A:B,2,FALSE)</f>
        <v>Ukraine</v>
      </c>
      <c r="D33" t="str">
        <f ca="1">VLOOKUP(B33,CountryNames!A:C,3,FALSE)</f>
        <v>CentralEast</v>
      </c>
      <c r="E33" t="s">
        <v>55</v>
      </c>
      <c r="F33">
        <v>2010</v>
      </c>
      <c r="G33">
        <v>1577.2049999999999</v>
      </c>
      <c r="H33">
        <v>584.01</v>
      </c>
      <c r="I33">
        <v>321.2</v>
      </c>
      <c r="J33">
        <v>2125.5</v>
      </c>
      <c r="K33">
        <v>507.45</v>
      </c>
      <c r="L33">
        <v>465.07999999999993</v>
      </c>
      <c r="M33">
        <v>955.08</v>
      </c>
      <c r="N33">
        <v>3471.3</v>
      </c>
    </row>
    <row r="34" spans="1:14">
      <c r="A34" t="str">
        <f t="shared" si="0"/>
        <v>B2 referenceSmall countries in Europe2010</v>
      </c>
      <c r="B34" s="84" t="s">
        <v>264</v>
      </c>
      <c r="C34" t="str">
        <f ca="1">VLOOKUP(B34,CountryNames!A:B,2,FALSE)</f>
        <v>Small countries in Europe</v>
      </c>
      <c r="D34" t="str">
        <f ca="1">VLOOKUP(B34,CountryNames!A:C,3,FALSE)</f>
        <v>Other</v>
      </c>
      <c r="E34" t="s">
        <v>55</v>
      </c>
      <c r="F34">
        <v>2010</v>
      </c>
      <c r="G34">
        <v>1523.34</v>
      </c>
      <c r="H34">
        <v>187.67699999999999</v>
      </c>
      <c r="I34">
        <v>243.4</v>
      </c>
      <c r="J34">
        <v>759.90000000000009</v>
      </c>
      <c r="K34">
        <v>446.59</v>
      </c>
      <c r="L34">
        <v>228.47999999999996</v>
      </c>
      <c r="M34">
        <v>817.2</v>
      </c>
      <c r="N34">
        <v>511.90799999999996</v>
      </c>
    </row>
    <row r="35" spans="1:14">
      <c r="A35" t="str">
        <f t="shared" si="0"/>
        <v>B2 referenceAustria2030</v>
      </c>
      <c r="B35" s="83" t="s">
        <v>234</v>
      </c>
      <c r="C35" t="str">
        <f ca="1">VLOOKUP(B35,CountryNames!A:B,2,FALSE)</f>
        <v>Austria</v>
      </c>
      <c r="D35" t="str">
        <f ca="1">VLOOKUP(B35,CountryNames!A:C,3,FALSE)</f>
        <v>CentralWest</v>
      </c>
      <c r="E35" t="s">
        <v>55</v>
      </c>
      <c r="F35">
        <v>2030</v>
      </c>
      <c r="G35">
        <v>12017.942999999999</v>
      </c>
      <c r="H35">
        <v>290.49299999999994</v>
      </c>
      <c r="I35">
        <v>381.4</v>
      </c>
      <c r="J35">
        <v>1375.2</v>
      </c>
      <c r="K35">
        <v>935</v>
      </c>
      <c r="L35">
        <v>598.91999999999996</v>
      </c>
      <c r="M35">
        <v>2396.1600000000003</v>
      </c>
      <c r="N35">
        <v>6367.0080000000007</v>
      </c>
    </row>
    <row r="36" spans="1:14">
      <c r="A36" t="str">
        <f t="shared" si="0"/>
        <v>B2 referenceBelgium2030</v>
      </c>
      <c r="B36" s="84" t="s">
        <v>235</v>
      </c>
      <c r="C36" t="str">
        <f ca="1">VLOOKUP(B36,CountryNames!A:B,2,FALSE)</f>
        <v>Belgium</v>
      </c>
      <c r="D36" t="str">
        <f ca="1">VLOOKUP(B36,CountryNames!A:C,3,FALSE)</f>
        <v>CentralWest</v>
      </c>
      <c r="E36" t="s">
        <v>55</v>
      </c>
      <c r="F36">
        <v>2030</v>
      </c>
      <c r="G36">
        <v>4260.2489999999998</v>
      </c>
      <c r="H36">
        <v>1292.5709999999999</v>
      </c>
      <c r="I36">
        <v>1051.4000000000001</v>
      </c>
      <c r="J36">
        <v>1836.8999999999999</v>
      </c>
      <c r="K36">
        <v>1737.57</v>
      </c>
      <c r="L36">
        <v>935.19999999999993</v>
      </c>
      <c r="M36">
        <v>4713.4800000000005</v>
      </c>
      <c r="N36">
        <v>5752.44</v>
      </c>
    </row>
    <row r="37" spans="1:14">
      <c r="A37" t="str">
        <f t="shared" si="0"/>
        <v>B2 referenceBelarus2030</v>
      </c>
      <c r="B37" s="84" t="s">
        <v>236</v>
      </c>
      <c r="C37" t="str">
        <f ca="1">VLOOKUP(B37,CountryNames!A:B,2,FALSE)</f>
        <v>Belarus</v>
      </c>
      <c r="D37" t="str">
        <f ca="1">VLOOKUP(B37,CountryNames!A:C,3,FALSE)</f>
        <v>CentralEast</v>
      </c>
      <c r="E37" t="s">
        <v>55</v>
      </c>
      <c r="F37">
        <v>2030</v>
      </c>
      <c r="G37">
        <v>2758.0769999999998</v>
      </c>
      <c r="H37">
        <v>1675.674</v>
      </c>
      <c r="I37">
        <v>410</v>
      </c>
      <c r="J37">
        <v>1126.9499999999998</v>
      </c>
      <c r="K37">
        <v>821.43999999999994</v>
      </c>
      <c r="L37">
        <v>316.39999999999998</v>
      </c>
      <c r="M37">
        <v>379.44</v>
      </c>
      <c r="N37">
        <v>1650.5639999999999</v>
      </c>
    </row>
    <row r="38" spans="1:14">
      <c r="A38" t="str">
        <f t="shared" si="0"/>
        <v>B2 referenceBosnia and Herzegovina2030</v>
      </c>
      <c r="B38" s="84" t="s">
        <v>237</v>
      </c>
      <c r="C38" t="str">
        <f ca="1">VLOOKUP(B38,CountryNames!A:B,2,FALSE)</f>
        <v>Bosnia and Herzegovina</v>
      </c>
      <c r="D38" t="str">
        <f ca="1">VLOOKUP(B38,CountryNames!A:C,3,FALSE)</f>
        <v>SouthEast</v>
      </c>
      <c r="E38" t="s">
        <v>55</v>
      </c>
      <c r="F38">
        <v>2030</v>
      </c>
      <c r="G38">
        <v>276.88499999999999</v>
      </c>
      <c r="H38">
        <v>1319.7869999999998</v>
      </c>
      <c r="I38">
        <v>35.6</v>
      </c>
      <c r="J38">
        <v>222.45000000000002</v>
      </c>
      <c r="K38">
        <v>100.80999999999999</v>
      </c>
      <c r="L38">
        <v>76.16</v>
      </c>
      <c r="M38">
        <v>109.8</v>
      </c>
      <c r="N38">
        <v>449.26800000000009</v>
      </c>
    </row>
    <row r="39" spans="1:14">
      <c r="A39" t="str">
        <f t="shared" si="0"/>
        <v>B2 referenceBulgaria2030</v>
      </c>
      <c r="B39" s="84" t="s">
        <v>238</v>
      </c>
      <c r="C39" t="str">
        <f ca="1">VLOOKUP(B39,CountryNames!A:B,2,FALSE)</f>
        <v>Bulgaria</v>
      </c>
      <c r="D39" t="str">
        <f ca="1">VLOOKUP(B39,CountryNames!A:C,3,FALSE)</f>
        <v>SouthEast</v>
      </c>
      <c r="E39" t="s">
        <v>55</v>
      </c>
      <c r="F39">
        <v>2030</v>
      </c>
      <c r="G39">
        <v>534.87</v>
      </c>
      <c r="H39">
        <v>184.27499999999998</v>
      </c>
      <c r="I39">
        <v>283.8</v>
      </c>
      <c r="J39">
        <v>667.8</v>
      </c>
      <c r="K39">
        <v>268.43</v>
      </c>
      <c r="L39">
        <v>245.56</v>
      </c>
      <c r="M39">
        <v>353.15999999999997</v>
      </c>
      <c r="N39">
        <v>1217.6519999999998</v>
      </c>
    </row>
    <row r="40" spans="1:14">
      <c r="A40" t="str">
        <f t="shared" si="0"/>
        <v>B2 referenceCroatia2030</v>
      </c>
      <c r="B40" s="84" t="s">
        <v>239</v>
      </c>
      <c r="C40" t="str">
        <f ca="1">VLOOKUP(B40,CountryNames!A:B,2,FALSE)</f>
        <v>Croatia</v>
      </c>
      <c r="D40" t="str">
        <f ca="1">VLOOKUP(B40,CountryNames!A:C,3,FALSE)</f>
        <v>SouthEast</v>
      </c>
      <c r="E40" t="s">
        <v>55</v>
      </c>
      <c r="F40">
        <v>2030</v>
      </c>
      <c r="G40">
        <v>1002.8339999999999</v>
      </c>
      <c r="H40">
        <v>334.71899999999999</v>
      </c>
      <c r="I40">
        <v>71</v>
      </c>
      <c r="J40">
        <v>412.79999999999995</v>
      </c>
      <c r="K40">
        <v>132.09</v>
      </c>
      <c r="L40">
        <v>402.08</v>
      </c>
      <c r="M40">
        <v>633.96</v>
      </c>
      <c r="N40">
        <v>678.6</v>
      </c>
    </row>
    <row r="41" spans="1:14">
      <c r="A41" t="str">
        <f t="shared" si="0"/>
        <v>B2 referenceCzech Republic2030</v>
      </c>
      <c r="B41" s="84" t="s">
        <v>240</v>
      </c>
      <c r="C41" t="str">
        <f ca="1">VLOOKUP(B41,CountryNames!A:B,2,FALSE)</f>
        <v>Czech Republic</v>
      </c>
      <c r="D41" t="str">
        <f ca="1">VLOOKUP(B41,CountryNames!A:C,3,FALSE)</f>
        <v>CentralEast</v>
      </c>
      <c r="E41" t="s">
        <v>55</v>
      </c>
      <c r="F41">
        <v>2030</v>
      </c>
      <c r="G41">
        <v>6127.7579999999989</v>
      </c>
      <c r="H41">
        <v>1688.1479999999999</v>
      </c>
      <c r="I41">
        <v>541.6</v>
      </c>
      <c r="J41">
        <v>2162.8500000000004</v>
      </c>
      <c r="K41">
        <v>400.86</v>
      </c>
      <c r="L41">
        <v>870.8</v>
      </c>
      <c r="M41">
        <v>2143.4400000000005</v>
      </c>
      <c r="N41">
        <v>4757.5079999999998</v>
      </c>
    </row>
    <row r="42" spans="1:14">
      <c r="A42" t="str">
        <f t="shared" si="0"/>
        <v>B2 referenceDenmark2030</v>
      </c>
      <c r="B42" s="84" t="s">
        <v>241</v>
      </c>
      <c r="C42" t="str">
        <f ca="1">VLOOKUP(B42,CountryNames!A:B,2,FALSE)</f>
        <v>Denmark</v>
      </c>
      <c r="D42" t="str">
        <f ca="1">VLOOKUP(B42,CountryNames!A:C,3,FALSE)</f>
        <v>North</v>
      </c>
      <c r="E42" t="s">
        <v>55</v>
      </c>
      <c r="F42">
        <v>2030</v>
      </c>
      <c r="G42">
        <v>4110.3720000000003</v>
      </c>
      <c r="H42">
        <v>315.81899999999996</v>
      </c>
      <c r="I42">
        <v>464.2</v>
      </c>
      <c r="J42">
        <v>1807.3500000000001</v>
      </c>
      <c r="K42">
        <v>325.55</v>
      </c>
      <c r="L42">
        <v>824.04</v>
      </c>
      <c r="M42">
        <v>2110.6799999999998</v>
      </c>
      <c r="N42">
        <v>2162.4719999999998</v>
      </c>
    </row>
    <row r="43" spans="1:14">
      <c r="A43" t="str">
        <f t="shared" si="0"/>
        <v>B2 referenceEstonia2030</v>
      </c>
      <c r="B43" s="84" t="s">
        <v>242</v>
      </c>
      <c r="C43" t="str">
        <f ca="1">VLOOKUP(B43,CountryNames!A:B,2,FALSE)</f>
        <v>Estonia</v>
      </c>
      <c r="D43" t="str">
        <f ca="1">VLOOKUP(B43,CountryNames!A:C,3,FALSE)</f>
        <v>North</v>
      </c>
      <c r="E43" t="s">
        <v>55</v>
      </c>
      <c r="F43">
        <v>2030</v>
      </c>
      <c r="G43">
        <v>3653.181</v>
      </c>
      <c r="H43">
        <v>291.81599999999997</v>
      </c>
      <c r="I43">
        <v>467</v>
      </c>
      <c r="J43">
        <v>242.39999999999998</v>
      </c>
      <c r="K43">
        <v>224.57</v>
      </c>
      <c r="L43">
        <v>71.959999999999994</v>
      </c>
      <c r="M43">
        <v>245.16</v>
      </c>
      <c r="N43">
        <v>249.51600000000002</v>
      </c>
    </row>
    <row r="44" spans="1:14">
      <c r="A44" t="str">
        <f t="shared" si="0"/>
        <v>B2 referenceFinland2030</v>
      </c>
      <c r="B44" s="84" t="s">
        <v>243</v>
      </c>
      <c r="C44" t="str">
        <f ca="1">VLOOKUP(B44,CountryNames!A:B,2,FALSE)</f>
        <v>Finland</v>
      </c>
      <c r="D44" t="str">
        <f ca="1">VLOOKUP(B44,CountryNames!A:C,3,FALSE)</f>
        <v>North</v>
      </c>
      <c r="E44" t="s">
        <v>55</v>
      </c>
      <c r="F44">
        <v>2030</v>
      </c>
      <c r="G44">
        <v>12300.498</v>
      </c>
      <c r="H44">
        <v>105.46199999999999</v>
      </c>
      <c r="I44">
        <v>601.20000000000005</v>
      </c>
      <c r="J44">
        <v>420.75</v>
      </c>
      <c r="K44">
        <v>309.91000000000003</v>
      </c>
      <c r="L44">
        <v>223.16</v>
      </c>
      <c r="M44">
        <v>7319.5200000000013</v>
      </c>
      <c r="N44">
        <v>4335.0360000000001</v>
      </c>
    </row>
    <row r="45" spans="1:14">
      <c r="A45" t="str">
        <f t="shared" si="0"/>
        <v>B2 referenceFrance2030</v>
      </c>
      <c r="B45" s="84" t="s">
        <v>244</v>
      </c>
      <c r="C45" t="str">
        <f ca="1">VLOOKUP(B45,CountryNames!A:B,2,FALSE)</f>
        <v>France</v>
      </c>
      <c r="D45" t="str">
        <f ca="1">VLOOKUP(B45,CountryNames!A:C,3,FALSE)</f>
        <v>CentralWest</v>
      </c>
      <c r="E45" t="s">
        <v>55</v>
      </c>
      <c r="F45">
        <v>2030</v>
      </c>
      <c r="G45">
        <v>20990.718000000001</v>
      </c>
      <c r="H45">
        <v>3481.7579999999998</v>
      </c>
      <c r="I45">
        <v>1931</v>
      </c>
      <c r="J45">
        <v>6148.7999999999993</v>
      </c>
      <c r="K45">
        <v>1450.1</v>
      </c>
      <c r="L45">
        <v>2877.56</v>
      </c>
      <c r="M45">
        <v>21032.280000000002</v>
      </c>
      <c r="N45">
        <v>24526.343999999997</v>
      </c>
    </row>
    <row r="46" spans="1:14">
      <c r="A46" t="str">
        <f t="shared" si="0"/>
        <v>B2 referenceGermany2030</v>
      </c>
      <c r="B46" s="84" t="s">
        <v>245</v>
      </c>
      <c r="C46" t="str">
        <f ca="1">VLOOKUP(B46,CountryNames!A:B,2,FALSE)</f>
        <v>Germany</v>
      </c>
      <c r="D46" t="str">
        <f ca="1">VLOOKUP(B46,CountryNames!A:C,3,FALSE)</f>
        <v>CentralWest</v>
      </c>
      <c r="E46" t="s">
        <v>55</v>
      </c>
      <c r="F46">
        <v>2030</v>
      </c>
      <c r="G46">
        <v>36817.578000000001</v>
      </c>
      <c r="H46">
        <v>1293.894</v>
      </c>
      <c r="I46">
        <v>3643.8</v>
      </c>
      <c r="J46">
        <v>15163.800000000001</v>
      </c>
      <c r="K46">
        <v>6890.95</v>
      </c>
      <c r="L46">
        <v>8942.92</v>
      </c>
      <c r="M46">
        <v>27480.600000000002</v>
      </c>
      <c r="N46">
        <v>44178.6</v>
      </c>
    </row>
    <row r="47" spans="1:14">
      <c r="A47" t="str">
        <f t="shared" si="0"/>
        <v>B2 referenceGreece2030</v>
      </c>
      <c r="B47" s="84" t="s">
        <v>246</v>
      </c>
      <c r="C47" t="str">
        <f ca="1">VLOOKUP(B47,CountryNames!A:B,2,FALSE)</f>
        <v>Greece</v>
      </c>
      <c r="D47" t="str">
        <f ca="1">VLOOKUP(B47,CountryNames!A:C,3,FALSE)</f>
        <v>SouthEast</v>
      </c>
      <c r="E47" t="s">
        <v>55</v>
      </c>
      <c r="F47">
        <v>2030</v>
      </c>
      <c r="G47">
        <v>1801.1699999999998</v>
      </c>
      <c r="H47">
        <v>707.80499999999995</v>
      </c>
      <c r="I47">
        <v>292.60000000000002</v>
      </c>
      <c r="J47">
        <v>1759.3500000000001</v>
      </c>
      <c r="K47">
        <v>502.34999999999997</v>
      </c>
      <c r="L47">
        <v>528.07999999999993</v>
      </c>
      <c r="M47">
        <v>1474.2</v>
      </c>
      <c r="N47">
        <v>3666.5279999999998</v>
      </c>
    </row>
    <row r="48" spans="1:14">
      <c r="A48" t="str">
        <f t="shared" si="0"/>
        <v>B2 referenceHungary2030</v>
      </c>
      <c r="B48" s="84" t="s">
        <v>247</v>
      </c>
      <c r="C48" t="str">
        <f ca="1">VLOOKUP(B48,CountryNames!A:B,2,FALSE)</f>
        <v>Hungary</v>
      </c>
      <c r="D48" t="str">
        <f ca="1">VLOOKUP(B48,CountryNames!A:C,3,FALSE)</f>
        <v>CentralEast</v>
      </c>
      <c r="E48" t="s">
        <v>55</v>
      </c>
      <c r="F48">
        <v>2030</v>
      </c>
      <c r="G48">
        <v>2520.6929999999998</v>
      </c>
      <c r="H48">
        <v>94.121999999999986</v>
      </c>
      <c r="I48">
        <v>189.8</v>
      </c>
      <c r="J48">
        <v>1185.5999999999999</v>
      </c>
      <c r="K48">
        <v>283.39</v>
      </c>
      <c r="L48">
        <v>554.95999999999992</v>
      </c>
      <c r="M48">
        <v>1452.6000000000001</v>
      </c>
      <c r="N48">
        <v>2152.7280000000001</v>
      </c>
    </row>
    <row r="49" spans="1:14">
      <c r="A49" t="str">
        <f t="shared" si="0"/>
        <v>B2 referenceIreland2030</v>
      </c>
      <c r="B49" s="84" t="s">
        <v>248</v>
      </c>
      <c r="C49" t="str">
        <f ca="1">VLOOKUP(B49,CountryNames!A:B,2,FALSE)</f>
        <v>Ireland</v>
      </c>
      <c r="D49" t="str">
        <f ca="1">VLOOKUP(B49,CountryNames!A:C,3,FALSE)</f>
        <v>CentralWest</v>
      </c>
      <c r="E49" t="s">
        <v>55</v>
      </c>
      <c r="F49">
        <v>2030</v>
      </c>
      <c r="G49">
        <v>4172.9309999999996</v>
      </c>
      <c r="H49">
        <v>512.75699999999995</v>
      </c>
      <c r="I49">
        <v>531.79999999999995</v>
      </c>
      <c r="J49">
        <v>467.09999999999997</v>
      </c>
      <c r="K49">
        <v>325.38</v>
      </c>
      <c r="L49">
        <v>407.67999999999995</v>
      </c>
      <c r="M49">
        <v>607.68000000000006</v>
      </c>
      <c r="N49">
        <v>1109.424</v>
      </c>
    </row>
    <row r="50" spans="1:14">
      <c r="A50" t="str">
        <f t="shared" si="0"/>
        <v>B2 referenceItaly2030</v>
      </c>
      <c r="B50" s="84" t="s">
        <v>173</v>
      </c>
      <c r="C50" t="str">
        <f ca="1">VLOOKUP(B50,CountryNames!A:B,2,FALSE)</f>
        <v>Italy</v>
      </c>
      <c r="D50" t="str">
        <f ca="1">VLOOKUP(B50,CountryNames!A:C,3,FALSE)</f>
        <v>SouthWest</v>
      </c>
      <c r="E50" t="s">
        <v>55</v>
      </c>
      <c r="F50">
        <v>2030</v>
      </c>
      <c r="G50">
        <v>16494.974999999999</v>
      </c>
      <c r="H50">
        <v>4541.1029999999992</v>
      </c>
      <c r="I50">
        <v>3210</v>
      </c>
      <c r="J50">
        <v>6245.25</v>
      </c>
      <c r="K50">
        <v>2362.15</v>
      </c>
      <c r="L50">
        <v>2760.52</v>
      </c>
      <c r="M50">
        <v>16019.28</v>
      </c>
      <c r="N50">
        <v>32728.356000000003</v>
      </c>
    </row>
    <row r="51" spans="1:14">
      <c r="A51" t="str">
        <f t="shared" si="0"/>
        <v>B2 referenceLatvia2030</v>
      </c>
      <c r="B51" s="84" t="s">
        <v>249</v>
      </c>
      <c r="C51" t="str">
        <f ca="1">VLOOKUP(B51,CountryNames!A:B,2,FALSE)</f>
        <v>Latvia</v>
      </c>
      <c r="D51" t="str">
        <f ca="1">VLOOKUP(B51,CountryNames!A:C,3,FALSE)</f>
        <v>North</v>
      </c>
      <c r="E51" t="s">
        <v>55</v>
      </c>
      <c r="F51">
        <v>2030</v>
      </c>
      <c r="G51">
        <v>3877.7129999999993</v>
      </c>
      <c r="H51">
        <v>2055.5639999999999</v>
      </c>
      <c r="I51">
        <v>355.2</v>
      </c>
      <c r="J51">
        <v>258.45000000000005</v>
      </c>
      <c r="K51">
        <v>76.67</v>
      </c>
      <c r="L51">
        <v>13.72</v>
      </c>
      <c r="M51">
        <v>231.84000000000003</v>
      </c>
      <c r="N51">
        <v>525.48</v>
      </c>
    </row>
    <row r="52" spans="1:14">
      <c r="A52" t="str">
        <f t="shared" si="0"/>
        <v>B2 referenceLithuania2030</v>
      </c>
      <c r="B52" s="84" t="s">
        <v>250</v>
      </c>
      <c r="C52" t="str">
        <f ca="1">VLOOKUP(B52,CountryNames!A:B,2,FALSE)</f>
        <v>Lithuania</v>
      </c>
      <c r="D52" t="str">
        <f ca="1">VLOOKUP(B52,CountryNames!A:C,3,FALSE)</f>
        <v>North</v>
      </c>
      <c r="E52" t="s">
        <v>55</v>
      </c>
      <c r="F52">
        <v>2030</v>
      </c>
      <c r="G52">
        <v>2247.3989999999999</v>
      </c>
      <c r="H52">
        <v>989.79300000000001</v>
      </c>
      <c r="I52">
        <v>171.6</v>
      </c>
      <c r="J52">
        <v>1196.8499999999999</v>
      </c>
      <c r="K52">
        <v>296.82</v>
      </c>
      <c r="L52">
        <v>121.51999999999998</v>
      </c>
      <c r="M52">
        <v>306.36</v>
      </c>
      <c r="N52">
        <v>634.75200000000007</v>
      </c>
    </row>
    <row r="53" spans="1:14">
      <c r="A53" t="str">
        <f t="shared" si="0"/>
        <v>B2 referenceNetherlands2030</v>
      </c>
      <c r="B53" s="84" t="s">
        <v>251</v>
      </c>
      <c r="C53" t="str">
        <f ca="1">VLOOKUP(B53,CountryNames!A:B,2,FALSE)</f>
        <v>Netherlands</v>
      </c>
      <c r="D53" t="str">
        <f ca="1">VLOOKUP(B53,CountryNames!A:C,3,FALSE)</f>
        <v>CentralWest</v>
      </c>
      <c r="E53" t="s">
        <v>55</v>
      </c>
      <c r="F53">
        <v>2030</v>
      </c>
      <c r="G53">
        <v>4633.5239999999994</v>
      </c>
      <c r="H53">
        <v>1712.1509999999998</v>
      </c>
      <c r="I53">
        <v>1379.2</v>
      </c>
      <c r="J53">
        <v>1006.05</v>
      </c>
      <c r="K53">
        <v>701.07999999999993</v>
      </c>
      <c r="L53">
        <v>1618.12</v>
      </c>
      <c r="M53">
        <v>5009.4000000000005</v>
      </c>
      <c r="N53">
        <v>10418.772000000003</v>
      </c>
    </row>
    <row r="54" spans="1:14">
      <c r="A54" t="str">
        <f t="shared" si="0"/>
        <v>B2 referenceNorway2030</v>
      </c>
      <c r="B54" s="84" t="s">
        <v>252</v>
      </c>
      <c r="C54" t="str">
        <f ca="1">VLOOKUP(B54,CountryNames!A:B,2,FALSE)</f>
        <v>Norway</v>
      </c>
      <c r="D54" t="str">
        <f ca="1">VLOOKUP(B54,CountryNames!A:C,3,FALSE)</f>
        <v>North</v>
      </c>
      <c r="E54" t="s">
        <v>55</v>
      </c>
      <c r="F54">
        <v>2030</v>
      </c>
      <c r="G54">
        <v>6347.3760000000002</v>
      </c>
      <c r="H54">
        <v>194.29199999999997</v>
      </c>
      <c r="I54">
        <v>314.2</v>
      </c>
      <c r="J54">
        <v>448.04999999999995</v>
      </c>
      <c r="K54">
        <v>514.92999999999995</v>
      </c>
      <c r="L54">
        <v>105</v>
      </c>
      <c r="M54">
        <v>1726.92</v>
      </c>
      <c r="N54">
        <v>1042.6079999999999</v>
      </c>
    </row>
    <row r="55" spans="1:14">
      <c r="A55" t="str">
        <f t="shared" si="0"/>
        <v>B2 referencePoland2030</v>
      </c>
      <c r="B55" s="84" t="s">
        <v>253</v>
      </c>
      <c r="C55" t="str">
        <f ca="1">VLOOKUP(B55,CountryNames!A:B,2,FALSE)</f>
        <v>Poland</v>
      </c>
      <c r="D55" t="str">
        <f ca="1">VLOOKUP(B55,CountryNames!A:C,3,FALSE)</f>
        <v>CentralEast</v>
      </c>
      <c r="E55" t="s">
        <v>55</v>
      </c>
      <c r="F55">
        <v>2030</v>
      </c>
      <c r="G55">
        <v>7407.2879999999996</v>
      </c>
      <c r="H55">
        <v>3003.5879999999997</v>
      </c>
      <c r="I55">
        <v>1355.8</v>
      </c>
      <c r="J55">
        <v>9737.4</v>
      </c>
      <c r="K55">
        <v>5310.1200000000008</v>
      </c>
      <c r="L55">
        <v>1679.7199999999998</v>
      </c>
      <c r="M55">
        <v>5358.96</v>
      </c>
      <c r="N55">
        <v>14439.911999999998</v>
      </c>
    </row>
    <row r="56" spans="1:14">
      <c r="A56" t="str">
        <f t="shared" si="0"/>
        <v>B2 referencePortugal2030</v>
      </c>
      <c r="B56" s="84" t="s">
        <v>254</v>
      </c>
      <c r="C56" t="str">
        <f ca="1">VLOOKUP(B56,CountryNames!A:B,2,FALSE)</f>
        <v>Portugal</v>
      </c>
      <c r="D56" t="str">
        <f ca="1">VLOOKUP(B56,CountryNames!A:C,3,FALSE)</f>
        <v>SouthWest</v>
      </c>
      <c r="E56" t="s">
        <v>55</v>
      </c>
      <c r="F56">
        <v>2030</v>
      </c>
      <c r="G56">
        <v>1056.1319999999998</v>
      </c>
      <c r="H56">
        <v>739.93499999999995</v>
      </c>
      <c r="I56">
        <v>264.39999999999998</v>
      </c>
      <c r="J56">
        <v>985.34999999999991</v>
      </c>
      <c r="K56">
        <v>145.86000000000001</v>
      </c>
      <c r="L56">
        <v>319.2</v>
      </c>
      <c r="M56">
        <v>2958.1200000000003</v>
      </c>
      <c r="N56">
        <v>2241.8160000000003</v>
      </c>
    </row>
    <row r="57" spans="1:14">
      <c r="A57" t="str">
        <f t="shared" si="0"/>
        <v>B2 referenceRomania2030</v>
      </c>
      <c r="B57" s="84" t="s">
        <v>255</v>
      </c>
      <c r="C57" t="str">
        <f ca="1">VLOOKUP(B57,CountryNames!A:B,2,FALSE)</f>
        <v>Romania</v>
      </c>
      <c r="D57" t="str">
        <f ca="1">VLOOKUP(B57,CountryNames!A:C,3,FALSE)</f>
        <v>CentralEast</v>
      </c>
      <c r="E57" t="s">
        <v>55</v>
      </c>
      <c r="F57">
        <v>2030</v>
      </c>
      <c r="G57">
        <v>2629.5569999999998</v>
      </c>
      <c r="H57">
        <v>2769.6060000000002</v>
      </c>
      <c r="I57">
        <v>291</v>
      </c>
      <c r="J57">
        <v>1691.5500000000002</v>
      </c>
      <c r="K57">
        <v>438.09</v>
      </c>
      <c r="L57">
        <v>468.99999999999994</v>
      </c>
      <c r="M57">
        <v>866.52</v>
      </c>
      <c r="N57">
        <v>2078.2560000000003</v>
      </c>
    </row>
    <row r="58" spans="1:14">
      <c r="A58" t="str">
        <f t="shared" si="0"/>
        <v>B2 referenceSerbia2030</v>
      </c>
      <c r="B58" s="84" t="s">
        <v>256</v>
      </c>
      <c r="C58" t="str">
        <f ca="1">VLOOKUP(B58,CountryNames!A:B,2,FALSE)</f>
        <v>Serbia</v>
      </c>
      <c r="D58" t="str">
        <f ca="1">VLOOKUP(B58,CountryNames!A:C,3,FALSE)</f>
        <v>SouthEast</v>
      </c>
      <c r="E58" t="s">
        <v>55</v>
      </c>
      <c r="F58">
        <v>2030</v>
      </c>
      <c r="G58">
        <v>1184.6519999999998</v>
      </c>
      <c r="H58">
        <v>783.02699999999993</v>
      </c>
      <c r="I58">
        <v>76</v>
      </c>
      <c r="J58">
        <v>520.20000000000005</v>
      </c>
      <c r="K58">
        <v>283.56</v>
      </c>
      <c r="L58">
        <v>686</v>
      </c>
      <c r="M58">
        <v>273.95999999999998</v>
      </c>
      <c r="N58">
        <v>1147.0079999999998</v>
      </c>
    </row>
    <row r="59" spans="1:14">
      <c r="A59" t="str">
        <f t="shared" si="0"/>
        <v>B2 referenceSlovakia2030</v>
      </c>
      <c r="B59" s="84" t="s">
        <v>257</v>
      </c>
      <c r="C59" t="str">
        <f ca="1">VLOOKUP(B59,CountryNames!A:B,2,FALSE)</f>
        <v>Slovakia</v>
      </c>
      <c r="D59" t="str">
        <f ca="1">VLOOKUP(B59,CountryNames!A:C,3,FALSE)</f>
        <v>CentralEast</v>
      </c>
      <c r="E59" t="s">
        <v>55</v>
      </c>
      <c r="F59">
        <v>2030</v>
      </c>
      <c r="G59">
        <v>3405.7799999999997</v>
      </c>
      <c r="H59">
        <v>1569.2669999999998</v>
      </c>
      <c r="I59">
        <v>125.6</v>
      </c>
      <c r="J59">
        <v>1237.5</v>
      </c>
      <c r="K59">
        <v>989.4</v>
      </c>
      <c r="L59">
        <v>266.56</v>
      </c>
      <c r="M59">
        <v>1202.04</v>
      </c>
      <c r="N59">
        <v>1952.9759999999997</v>
      </c>
    </row>
    <row r="60" spans="1:14">
      <c r="A60" t="str">
        <f t="shared" si="0"/>
        <v>B2 referenceSlovenia2030</v>
      </c>
      <c r="B60" s="84" t="s">
        <v>258</v>
      </c>
      <c r="C60" t="str">
        <f ca="1">VLOOKUP(B60,CountryNames!A:B,2,FALSE)</f>
        <v>Slovenia</v>
      </c>
      <c r="D60" t="str">
        <f ca="1">VLOOKUP(B60,CountryNames!A:C,3,FALSE)</f>
        <v>SouthEast</v>
      </c>
      <c r="E60" t="s">
        <v>55</v>
      </c>
      <c r="F60">
        <v>2030</v>
      </c>
      <c r="G60">
        <v>94.310999999999993</v>
      </c>
      <c r="H60">
        <v>533.16899999999998</v>
      </c>
      <c r="I60">
        <v>241.4</v>
      </c>
      <c r="J60">
        <v>564</v>
      </c>
      <c r="K60">
        <v>557.42999999999995</v>
      </c>
      <c r="L60">
        <v>262.36</v>
      </c>
      <c r="M60">
        <v>547.55999999999995</v>
      </c>
      <c r="N60">
        <v>1310.22</v>
      </c>
    </row>
    <row r="61" spans="1:14">
      <c r="A61" t="str">
        <f t="shared" si="0"/>
        <v>B2 referenceSpain2030</v>
      </c>
      <c r="B61" s="84" t="s">
        <v>184</v>
      </c>
      <c r="C61" t="str">
        <f ca="1">VLOOKUP(B61,CountryNames!A:B,2,FALSE)</f>
        <v>Spain</v>
      </c>
      <c r="D61" t="str">
        <f ca="1">VLOOKUP(B61,CountryNames!A:C,3,FALSE)</f>
        <v>SouthWest</v>
      </c>
      <c r="E61" t="s">
        <v>55</v>
      </c>
      <c r="F61">
        <v>2030</v>
      </c>
      <c r="G61">
        <v>12976.74</v>
      </c>
      <c r="H61">
        <v>5288.2199999999993</v>
      </c>
      <c r="I61">
        <v>1884.8</v>
      </c>
      <c r="J61">
        <v>6368.85</v>
      </c>
      <c r="K61">
        <v>2224.62</v>
      </c>
      <c r="L61">
        <v>2509.64</v>
      </c>
      <c r="M61">
        <v>10232.64</v>
      </c>
      <c r="N61">
        <v>22619.651999999998</v>
      </c>
    </row>
    <row r="62" spans="1:14">
      <c r="A62" t="str">
        <f t="shared" si="0"/>
        <v>B2 referenceSweden2030</v>
      </c>
      <c r="B62" s="84" t="s">
        <v>259</v>
      </c>
      <c r="C62" t="str">
        <f ca="1">VLOOKUP(B62,CountryNames!A:B,2,FALSE)</f>
        <v>Sweden</v>
      </c>
      <c r="D62" t="str">
        <f ca="1">VLOOKUP(B62,CountryNames!A:C,3,FALSE)</f>
        <v>North</v>
      </c>
      <c r="E62" t="s">
        <v>55</v>
      </c>
      <c r="F62">
        <v>2030</v>
      </c>
      <c r="G62">
        <v>11635.406999999999</v>
      </c>
      <c r="H62">
        <v>173.691</v>
      </c>
      <c r="I62">
        <v>508.4</v>
      </c>
      <c r="J62">
        <v>1574.25</v>
      </c>
      <c r="K62">
        <v>607.75</v>
      </c>
      <c r="L62">
        <v>2515.7999999999997</v>
      </c>
      <c r="M62">
        <v>3733.2000000000003</v>
      </c>
      <c r="N62">
        <v>5638.2960000000003</v>
      </c>
    </row>
    <row r="63" spans="1:14">
      <c r="A63" t="str">
        <f t="shared" si="0"/>
        <v>B2 referenceSwitzerland2030</v>
      </c>
      <c r="B63" s="84" t="s">
        <v>260</v>
      </c>
      <c r="C63" t="str">
        <f ca="1">VLOOKUP(B63,CountryNames!A:B,2,FALSE)</f>
        <v>Switzerland</v>
      </c>
      <c r="D63" t="str">
        <f ca="1">VLOOKUP(B63,CountryNames!A:C,3,FALSE)</f>
        <v>CentralWest</v>
      </c>
      <c r="E63" t="s">
        <v>55</v>
      </c>
      <c r="F63">
        <v>2030</v>
      </c>
      <c r="G63">
        <v>3213.9449999999997</v>
      </c>
      <c r="H63">
        <v>264.411</v>
      </c>
      <c r="I63">
        <v>470.2</v>
      </c>
      <c r="J63">
        <v>621.45000000000005</v>
      </c>
      <c r="K63">
        <v>493.17</v>
      </c>
      <c r="L63">
        <v>952.83999999999992</v>
      </c>
      <c r="M63">
        <v>2433.6</v>
      </c>
      <c r="N63">
        <v>2452.7040000000002</v>
      </c>
    </row>
    <row r="64" spans="1:14">
      <c r="A64" t="str">
        <f t="shared" si="0"/>
        <v>B2 referenceTurkey2030</v>
      </c>
      <c r="B64" s="84" t="s">
        <v>261</v>
      </c>
      <c r="C64" t="str">
        <f ca="1">VLOOKUP(B64,CountryNames!A:B,2,FALSE)</f>
        <v>Turkey</v>
      </c>
      <c r="D64" t="str">
        <f ca="1">VLOOKUP(B64,CountryNames!A:C,3,FALSE)</f>
        <v>SouthEast</v>
      </c>
      <c r="E64" t="s">
        <v>55</v>
      </c>
      <c r="F64">
        <v>2030</v>
      </c>
      <c r="G64">
        <v>8924.3909999999996</v>
      </c>
      <c r="H64">
        <v>7070.6789999999992</v>
      </c>
      <c r="I64">
        <v>545.4</v>
      </c>
      <c r="J64">
        <v>7002.75</v>
      </c>
      <c r="K64">
        <v>5036.5899999999992</v>
      </c>
      <c r="L64">
        <v>2007.6</v>
      </c>
      <c r="M64">
        <v>3762</v>
      </c>
      <c r="N64">
        <v>10506.12</v>
      </c>
    </row>
    <row r="65" spans="1:14">
      <c r="A65" t="str">
        <f t="shared" si="0"/>
        <v>B2 referenceUnited Kingdom2030</v>
      </c>
      <c r="B65" s="84" t="s">
        <v>262</v>
      </c>
      <c r="C65" t="str">
        <f ca="1">VLOOKUP(B65,CountryNames!A:B,2,FALSE)</f>
        <v>United Kingdom</v>
      </c>
      <c r="D65" t="str">
        <f ca="1">VLOOKUP(B65,CountryNames!A:C,3,FALSE)</f>
        <v>CentralWest</v>
      </c>
      <c r="E65" t="s">
        <v>55</v>
      </c>
      <c r="F65">
        <v>2030</v>
      </c>
      <c r="G65">
        <v>20178.584999999999</v>
      </c>
      <c r="H65">
        <v>1678.8869999999997</v>
      </c>
      <c r="I65">
        <v>3374.8</v>
      </c>
      <c r="J65">
        <v>6308.7000000000007</v>
      </c>
      <c r="K65">
        <v>3191.75</v>
      </c>
      <c r="L65">
        <v>7473.2</v>
      </c>
      <c r="M65">
        <v>19401.84</v>
      </c>
      <c r="N65">
        <v>19354.716</v>
      </c>
    </row>
    <row r="66" spans="1:14">
      <c r="A66" t="str">
        <f t="shared" ref="A66:A129" si="1">CONCATENATE(E66,C66,F66)</f>
        <v>B2 referenceUkraine2030</v>
      </c>
      <c r="B66" s="84" t="s">
        <v>263</v>
      </c>
      <c r="C66" t="str">
        <f ca="1">VLOOKUP(B66,CountryNames!A:B,2,FALSE)</f>
        <v>Ukraine</v>
      </c>
      <c r="D66" t="str">
        <f ca="1">VLOOKUP(B66,CountryNames!A:C,3,FALSE)</f>
        <v>CentralEast</v>
      </c>
      <c r="E66" t="s">
        <v>55</v>
      </c>
      <c r="F66">
        <v>2030</v>
      </c>
      <c r="G66">
        <v>2012.2829999999999</v>
      </c>
      <c r="H66">
        <v>780.94799999999998</v>
      </c>
      <c r="I66">
        <v>490</v>
      </c>
      <c r="J66">
        <v>3259.0499999999997</v>
      </c>
      <c r="K66">
        <v>777.75</v>
      </c>
      <c r="L66">
        <v>861.84</v>
      </c>
      <c r="M66">
        <v>1551.6000000000001</v>
      </c>
      <c r="N66">
        <v>5432.6280000000006</v>
      </c>
    </row>
    <row r="67" spans="1:14">
      <c r="A67" t="str">
        <f t="shared" si="1"/>
        <v>B2 referenceSmall countries in Europe2030</v>
      </c>
      <c r="B67" s="84" t="s">
        <v>264</v>
      </c>
      <c r="C67" t="str">
        <f ca="1">VLOOKUP(B67,CountryNames!A:B,2,FALSE)</f>
        <v>Small countries in Europe</v>
      </c>
      <c r="D67" t="str">
        <f ca="1">VLOOKUP(B67,CountryNames!A:C,3,FALSE)</f>
        <v>Other</v>
      </c>
      <c r="E67" t="s">
        <v>55</v>
      </c>
      <c r="F67">
        <v>2030</v>
      </c>
      <c r="G67">
        <v>1839.5369999999998</v>
      </c>
      <c r="H67">
        <v>244.18799999999996</v>
      </c>
      <c r="I67">
        <v>340.8</v>
      </c>
      <c r="J67">
        <v>1062.5999999999999</v>
      </c>
      <c r="K67">
        <v>616.25</v>
      </c>
      <c r="L67">
        <v>406.28</v>
      </c>
      <c r="M67">
        <v>1206</v>
      </c>
      <c r="N67">
        <v>722.79599999999994</v>
      </c>
    </row>
    <row r="68" spans="1:14">
      <c r="A68" t="str">
        <f t="shared" si="1"/>
        <v>B2 wood energyAustria2010</v>
      </c>
      <c r="B68" s="83" t="s">
        <v>234</v>
      </c>
      <c r="C68" t="str">
        <f ca="1">VLOOKUP(B68,CountryNames!A:B,2,FALSE)</f>
        <v>Austria</v>
      </c>
      <c r="D68" t="str">
        <f ca="1">VLOOKUP(B68,CountryNames!A:C,3,FALSE)</f>
        <v>CentralWest</v>
      </c>
      <c r="E68" t="s">
        <v>138</v>
      </c>
      <c r="F68">
        <v>2010</v>
      </c>
      <c r="G68">
        <v>11188.8</v>
      </c>
      <c r="H68">
        <v>277.26299999999998</v>
      </c>
      <c r="I68">
        <v>305.60000000000002</v>
      </c>
      <c r="J68">
        <v>1279.0500000000002</v>
      </c>
      <c r="K68">
        <v>935</v>
      </c>
      <c r="L68">
        <v>528.3599999999999</v>
      </c>
      <c r="M68">
        <v>2152.4400000000005</v>
      </c>
      <c r="N68">
        <v>5442.0239999999994</v>
      </c>
    </row>
    <row r="69" spans="1:14">
      <c r="A69" t="str">
        <f t="shared" si="1"/>
        <v>B2 wood energyBelgium2010</v>
      </c>
      <c r="B69" s="84" t="s">
        <v>235</v>
      </c>
      <c r="C69" t="str">
        <f ca="1">VLOOKUP(B69,CountryNames!A:B,2,FALSE)</f>
        <v>Belgium</v>
      </c>
      <c r="D69" t="str">
        <f ca="1">VLOOKUP(B69,CountryNames!A:C,3,FALSE)</f>
        <v>CentralWest</v>
      </c>
      <c r="E69" t="s">
        <v>138</v>
      </c>
      <c r="F69">
        <v>2010</v>
      </c>
      <c r="G69">
        <v>3828.1949999999997</v>
      </c>
      <c r="H69">
        <v>1089.396</v>
      </c>
      <c r="I69">
        <v>902.4</v>
      </c>
      <c r="J69">
        <v>1745.8500000000001</v>
      </c>
      <c r="K69">
        <v>1530.17</v>
      </c>
      <c r="L69">
        <v>827.68000000000006</v>
      </c>
      <c r="M69">
        <v>3870.7200000000003</v>
      </c>
      <c r="N69">
        <v>4838.9400000000005</v>
      </c>
    </row>
    <row r="70" spans="1:14">
      <c r="A70" t="str">
        <f t="shared" si="1"/>
        <v>B2 wood energyBelarus2010</v>
      </c>
      <c r="B70" s="84" t="s">
        <v>236</v>
      </c>
      <c r="C70" t="str">
        <f ca="1">VLOOKUP(B70,CountryNames!A:B,2,FALSE)</f>
        <v>Belarus</v>
      </c>
      <c r="D70" t="str">
        <f ca="1">VLOOKUP(B70,CountryNames!A:C,3,FALSE)</f>
        <v>CentralEast</v>
      </c>
      <c r="E70" t="s">
        <v>138</v>
      </c>
      <c r="F70">
        <v>2010</v>
      </c>
      <c r="G70">
        <v>2158.002</v>
      </c>
      <c r="H70">
        <v>1226.0430000000001</v>
      </c>
      <c r="I70">
        <v>268.8</v>
      </c>
      <c r="J70">
        <v>759.3</v>
      </c>
      <c r="K70">
        <v>537.88</v>
      </c>
      <c r="L70">
        <v>154</v>
      </c>
      <c r="M70">
        <v>225</v>
      </c>
      <c r="N70">
        <v>1026.9480000000001</v>
      </c>
    </row>
    <row r="71" spans="1:14">
      <c r="A71" t="str">
        <f t="shared" si="1"/>
        <v>B2 wood energyBosnia and Herzegovina2010</v>
      </c>
      <c r="B71" s="84" t="s">
        <v>237</v>
      </c>
      <c r="C71" t="str">
        <f ca="1">VLOOKUP(B71,CountryNames!A:B,2,FALSE)</f>
        <v>Bosnia and Herzegovina</v>
      </c>
      <c r="D71" t="str">
        <f ca="1">VLOOKUP(B71,CountryNames!A:C,3,FALSE)</f>
        <v>SouthEast</v>
      </c>
      <c r="E71" t="s">
        <v>138</v>
      </c>
      <c r="F71">
        <v>2010</v>
      </c>
      <c r="G71">
        <v>226.233</v>
      </c>
      <c r="H71">
        <v>1054.4309999999998</v>
      </c>
      <c r="I71">
        <v>25.8</v>
      </c>
      <c r="J71">
        <v>156.75</v>
      </c>
      <c r="K71">
        <v>71.23</v>
      </c>
      <c r="L71">
        <v>41.72</v>
      </c>
      <c r="M71">
        <v>73.44</v>
      </c>
      <c r="N71">
        <v>313.548</v>
      </c>
    </row>
    <row r="72" spans="1:14">
      <c r="A72" t="str">
        <f t="shared" si="1"/>
        <v>B2 wood energyBulgaria2010</v>
      </c>
      <c r="B72" s="84" t="s">
        <v>238</v>
      </c>
      <c r="C72" t="str">
        <f ca="1">VLOOKUP(B72,CountryNames!A:B,2,FALSE)</f>
        <v>Bulgaria</v>
      </c>
      <c r="D72" t="str">
        <f ca="1">VLOOKUP(B72,CountryNames!A:C,3,FALSE)</f>
        <v>SouthEast</v>
      </c>
      <c r="E72" t="s">
        <v>138</v>
      </c>
      <c r="F72">
        <v>2010</v>
      </c>
      <c r="G72">
        <v>438.85799999999995</v>
      </c>
      <c r="H72">
        <v>140.42699999999999</v>
      </c>
      <c r="I72">
        <v>200.2</v>
      </c>
      <c r="J72">
        <v>490.20000000000005</v>
      </c>
      <c r="K72">
        <v>194.48</v>
      </c>
      <c r="L72">
        <v>137.47999999999999</v>
      </c>
      <c r="M72">
        <v>243</v>
      </c>
      <c r="N72">
        <v>840.42</v>
      </c>
    </row>
    <row r="73" spans="1:14">
      <c r="A73" t="str">
        <f t="shared" si="1"/>
        <v>B2 wood energyCroatia2010</v>
      </c>
      <c r="B73" s="84" t="s">
        <v>239</v>
      </c>
      <c r="C73" t="str">
        <f ca="1">VLOOKUP(B73,CountryNames!A:B,2,FALSE)</f>
        <v>Croatia</v>
      </c>
      <c r="D73" t="str">
        <f ca="1">VLOOKUP(B73,CountryNames!A:C,3,FALSE)</f>
        <v>SouthEast</v>
      </c>
      <c r="E73" t="s">
        <v>138</v>
      </c>
      <c r="F73">
        <v>2010</v>
      </c>
      <c r="G73">
        <v>820.07099999999991</v>
      </c>
      <c r="H73">
        <v>253.63799999999998</v>
      </c>
      <c r="I73">
        <v>49.4</v>
      </c>
      <c r="J73">
        <v>282.45000000000005</v>
      </c>
      <c r="K73">
        <v>93.330000000000013</v>
      </c>
      <c r="L73">
        <v>218.96</v>
      </c>
      <c r="M73">
        <v>427.32</v>
      </c>
      <c r="N73">
        <v>478.15200000000004</v>
      </c>
    </row>
    <row r="74" spans="1:14">
      <c r="A74" t="str">
        <f t="shared" si="1"/>
        <v>B2 wood energyCzech Republic2010</v>
      </c>
      <c r="B74" s="84" t="s">
        <v>240</v>
      </c>
      <c r="C74" t="str">
        <f ca="1">VLOOKUP(B74,CountryNames!A:B,2,FALSE)</f>
        <v>Czech Republic</v>
      </c>
      <c r="D74" t="str">
        <f ca="1">VLOOKUP(B74,CountryNames!A:C,3,FALSE)</f>
        <v>CentralEast</v>
      </c>
      <c r="E74" t="s">
        <v>138</v>
      </c>
      <c r="F74">
        <v>2010</v>
      </c>
      <c r="G74">
        <v>4729.7249999999995</v>
      </c>
      <c r="H74">
        <v>1025.325</v>
      </c>
      <c r="I74">
        <v>378.6</v>
      </c>
      <c r="J74">
        <v>1522.1999999999998</v>
      </c>
      <c r="K74">
        <v>280.83999999999997</v>
      </c>
      <c r="L74">
        <v>507.91999999999996</v>
      </c>
      <c r="M74">
        <v>1641.6000000000001</v>
      </c>
      <c r="N74">
        <v>3301.4759999999997</v>
      </c>
    </row>
    <row r="75" spans="1:14">
      <c r="A75" t="str">
        <f t="shared" si="1"/>
        <v>B2 wood energyDenmark2010</v>
      </c>
      <c r="B75" s="84" t="s">
        <v>241</v>
      </c>
      <c r="C75" t="str">
        <f ca="1">VLOOKUP(B75,CountryNames!A:B,2,FALSE)</f>
        <v>Denmark</v>
      </c>
      <c r="D75" t="str">
        <f ca="1">VLOOKUP(B75,CountryNames!A:C,3,FALSE)</f>
        <v>North</v>
      </c>
      <c r="E75" t="s">
        <v>138</v>
      </c>
      <c r="F75">
        <v>2010</v>
      </c>
      <c r="G75">
        <v>4107.347999999999</v>
      </c>
      <c r="H75">
        <v>300.88799999999998</v>
      </c>
      <c r="I75">
        <v>483.2</v>
      </c>
      <c r="J75">
        <v>1691.5500000000002</v>
      </c>
      <c r="K75">
        <v>304.81</v>
      </c>
      <c r="L75">
        <v>695.8</v>
      </c>
      <c r="M75">
        <v>1768.68</v>
      </c>
      <c r="N75">
        <v>1842.66</v>
      </c>
    </row>
    <row r="76" spans="1:14">
      <c r="A76" t="str">
        <f t="shared" si="1"/>
        <v>B2 wood energyEstonia2010</v>
      </c>
      <c r="B76" s="84" t="s">
        <v>242</v>
      </c>
      <c r="C76" t="str">
        <f ca="1">VLOOKUP(B76,CountryNames!A:B,2,FALSE)</f>
        <v>Estonia</v>
      </c>
      <c r="D76" t="str">
        <f ca="1">VLOOKUP(B76,CountryNames!A:C,3,FALSE)</f>
        <v>North</v>
      </c>
      <c r="E76" t="s">
        <v>138</v>
      </c>
      <c r="F76">
        <v>2010</v>
      </c>
      <c r="G76">
        <v>2978.8289999999997</v>
      </c>
      <c r="H76">
        <v>210.92399999999998</v>
      </c>
      <c r="I76">
        <v>309</v>
      </c>
      <c r="J76">
        <v>159.44999999999999</v>
      </c>
      <c r="K76">
        <v>148.75</v>
      </c>
      <c r="L76">
        <v>35.559999999999995</v>
      </c>
      <c r="M76">
        <v>154.80000000000001</v>
      </c>
      <c r="N76">
        <v>165.99600000000001</v>
      </c>
    </row>
    <row r="77" spans="1:14">
      <c r="A77" t="str">
        <f t="shared" si="1"/>
        <v>B2 wood energyFinland2010</v>
      </c>
      <c r="B77" s="84" t="s">
        <v>243</v>
      </c>
      <c r="C77" t="str">
        <f ca="1">VLOOKUP(B77,CountryNames!A:B,2,FALSE)</f>
        <v>Finland</v>
      </c>
      <c r="D77" t="str">
        <f ca="1">VLOOKUP(B77,CountryNames!A:C,3,FALSE)</f>
        <v>North</v>
      </c>
      <c r="E77" t="s">
        <v>138</v>
      </c>
      <c r="F77">
        <v>2010</v>
      </c>
      <c r="G77">
        <v>11492.144999999999</v>
      </c>
      <c r="H77">
        <v>96.39</v>
      </c>
      <c r="I77">
        <v>522.6</v>
      </c>
      <c r="J77">
        <v>392.25</v>
      </c>
      <c r="K77">
        <v>356.66</v>
      </c>
      <c r="L77">
        <v>198.52</v>
      </c>
      <c r="M77">
        <v>6178.68</v>
      </c>
      <c r="N77">
        <v>3965.46</v>
      </c>
    </row>
    <row r="78" spans="1:14">
      <c r="A78" t="str">
        <f t="shared" si="1"/>
        <v>B2 wood energyFrance2010</v>
      </c>
      <c r="B78" s="84" t="s">
        <v>244</v>
      </c>
      <c r="C78" t="str">
        <f ca="1">VLOOKUP(B78,CountryNames!A:B,2,FALSE)</f>
        <v>France</v>
      </c>
      <c r="D78" t="str">
        <f ca="1">VLOOKUP(B78,CountryNames!A:C,3,FALSE)</f>
        <v>CentralWest</v>
      </c>
      <c r="E78" t="s">
        <v>138</v>
      </c>
      <c r="F78">
        <v>2010</v>
      </c>
      <c r="G78">
        <v>19920.221999999998</v>
      </c>
      <c r="H78">
        <v>3899.0699999999997</v>
      </c>
      <c r="I78">
        <v>1910.2</v>
      </c>
      <c r="J78">
        <v>5816.4000000000005</v>
      </c>
      <c r="K78">
        <v>1581.85</v>
      </c>
      <c r="L78">
        <v>2677.08</v>
      </c>
      <c r="M78">
        <v>17566.560000000001</v>
      </c>
      <c r="N78">
        <v>20693.82</v>
      </c>
    </row>
    <row r="79" spans="1:14">
      <c r="A79" t="str">
        <f t="shared" si="1"/>
        <v>B2 wood energyGermany2010</v>
      </c>
      <c r="B79" s="84" t="s">
        <v>245</v>
      </c>
      <c r="C79" t="str">
        <f ca="1">VLOOKUP(B79,CountryNames!A:B,2,FALSE)</f>
        <v>Germany</v>
      </c>
      <c r="D79" t="str">
        <f ca="1">VLOOKUP(B79,CountryNames!A:C,3,FALSE)</f>
        <v>CentralWest</v>
      </c>
      <c r="E79" t="s">
        <v>138</v>
      </c>
      <c r="F79">
        <v>2010</v>
      </c>
      <c r="G79">
        <v>35987.49</v>
      </c>
      <c r="H79">
        <v>1793.0429999999999</v>
      </c>
      <c r="I79">
        <v>3290.6</v>
      </c>
      <c r="J79">
        <v>14707.199999999999</v>
      </c>
      <c r="K79">
        <v>6389.11</v>
      </c>
      <c r="L79">
        <v>8017.24</v>
      </c>
      <c r="M79">
        <v>25173.720000000005</v>
      </c>
      <c r="N79">
        <v>37553.027999999998</v>
      </c>
    </row>
    <row r="80" spans="1:14">
      <c r="A80" t="str">
        <f t="shared" si="1"/>
        <v>B2 wood energyGreece2010</v>
      </c>
      <c r="B80" s="84" t="s">
        <v>246</v>
      </c>
      <c r="C80" t="str">
        <f ca="1">VLOOKUP(B80,CountryNames!A:B,2,FALSE)</f>
        <v>Greece</v>
      </c>
      <c r="D80" t="str">
        <f ca="1">VLOOKUP(B80,CountryNames!A:C,3,FALSE)</f>
        <v>SouthEast</v>
      </c>
      <c r="E80" t="s">
        <v>138</v>
      </c>
      <c r="F80">
        <v>2010</v>
      </c>
      <c r="G80">
        <v>1748.6279999999999</v>
      </c>
      <c r="H80">
        <v>645.81299999999999</v>
      </c>
      <c r="I80">
        <v>258.8</v>
      </c>
      <c r="J80">
        <v>1492.8000000000002</v>
      </c>
      <c r="K80">
        <v>429.08</v>
      </c>
      <c r="L80">
        <v>469.28</v>
      </c>
      <c r="M80">
        <v>1320.84</v>
      </c>
      <c r="N80">
        <v>3195.6839999999997</v>
      </c>
    </row>
    <row r="81" spans="1:14">
      <c r="A81" t="str">
        <f t="shared" si="1"/>
        <v>B2 wood energyHungary2010</v>
      </c>
      <c r="B81" s="84" t="s">
        <v>247</v>
      </c>
      <c r="C81" t="str">
        <f ca="1">VLOOKUP(B81,CountryNames!A:B,2,FALSE)</f>
        <v>Hungary</v>
      </c>
      <c r="D81" t="str">
        <f ca="1">VLOOKUP(B81,CountryNames!A:C,3,FALSE)</f>
        <v>CentralEast</v>
      </c>
      <c r="E81" t="s">
        <v>138</v>
      </c>
      <c r="F81">
        <v>2010</v>
      </c>
      <c r="G81">
        <v>2065.77</v>
      </c>
      <c r="H81">
        <v>66.905999999999992</v>
      </c>
      <c r="I81">
        <v>133.80000000000001</v>
      </c>
      <c r="J81">
        <v>869.09999999999991</v>
      </c>
      <c r="K81">
        <v>200.43</v>
      </c>
      <c r="L81">
        <v>324.23999999999995</v>
      </c>
      <c r="M81">
        <v>1127.1600000000001</v>
      </c>
      <c r="N81">
        <v>1497.096</v>
      </c>
    </row>
    <row r="82" spans="1:14">
      <c r="A82" t="str">
        <f t="shared" si="1"/>
        <v>B2 wood energyIreland2010</v>
      </c>
      <c r="B82" s="84" t="s">
        <v>248</v>
      </c>
      <c r="C82" t="str">
        <f ca="1">VLOOKUP(B82,CountryNames!A:B,2,FALSE)</f>
        <v>Ireland</v>
      </c>
      <c r="D82" t="str">
        <f ca="1">VLOOKUP(B82,CountryNames!A:C,3,FALSE)</f>
        <v>CentralWest</v>
      </c>
      <c r="E82" t="s">
        <v>138</v>
      </c>
      <c r="F82">
        <v>2010</v>
      </c>
      <c r="G82">
        <v>4041.3870000000002</v>
      </c>
      <c r="H82">
        <v>476.65799999999996</v>
      </c>
      <c r="I82">
        <v>472</v>
      </c>
      <c r="J82">
        <v>488.09999999999997</v>
      </c>
      <c r="K82">
        <v>284.23999999999995</v>
      </c>
      <c r="L82">
        <v>407.67999999999995</v>
      </c>
      <c r="M82">
        <v>562.68000000000006</v>
      </c>
      <c r="N82">
        <v>1003.98</v>
      </c>
    </row>
    <row r="83" spans="1:14">
      <c r="A83" t="str">
        <f t="shared" si="1"/>
        <v>B2 wood energyItaly2010</v>
      </c>
      <c r="B83" s="84" t="s">
        <v>173</v>
      </c>
      <c r="C83" t="str">
        <f ca="1">VLOOKUP(B83,CountryNames!A:B,2,FALSE)</f>
        <v>Italy</v>
      </c>
      <c r="D83" t="str">
        <f ca="1">VLOOKUP(B83,CountryNames!A:C,3,FALSE)</f>
        <v>SouthWest</v>
      </c>
      <c r="E83" t="s">
        <v>138</v>
      </c>
      <c r="F83">
        <v>2010</v>
      </c>
      <c r="G83">
        <v>14712.705</v>
      </c>
      <c r="H83">
        <v>4323.1859999999997</v>
      </c>
      <c r="I83">
        <v>2765</v>
      </c>
      <c r="J83">
        <v>5803.7999999999993</v>
      </c>
      <c r="K83">
        <v>2162.4</v>
      </c>
      <c r="L83">
        <v>2423.12</v>
      </c>
      <c r="M83">
        <v>13715.64</v>
      </c>
      <c r="N83">
        <v>27753.696000000004</v>
      </c>
    </row>
    <row r="84" spans="1:14">
      <c r="A84" t="str">
        <f t="shared" si="1"/>
        <v>B2 wood energyLatvia2010</v>
      </c>
      <c r="B84" s="84" t="s">
        <v>249</v>
      </c>
      <c r="C84" t="str">
        <f ca="1">VLOOKUP(B84,CountryNames!A:B,2,FALSE)</f>
        <v>Latvia</v>
      </c>
      <c r="D84" t="str">
        <f ca="1">VLOOKUP(B84,CountryNames!A:C,3,FALSE)</f>
        <v>North</v>
      </c>
      <c r="E84" t="s">
        <v>138</v>
      </c>
      <c r="F84">
        <v>2010</v>
      </c>
      <c r="G84">
        <v>3068.0369999999998</v>
      </c>
      <c r="H84">
        <v>1492.5329999999999</v>
      </c>
      <c r="I84">
        <v>233.4</v>
      </c>
      <c r="J84">
        <v>170.7</v>
      </c>
      <c r="K84">
        <v>50.83</v>
      </c>
      <c r="L84">
        <v>6.72</v>
      </c>
      <c r="M84">
        <v>148.68</v>
      </c>
      <c r="N84">
        <v>347.30400000000003</v>
      </c>
    </row>
    <row r="85" spans="1:14">
      <c r="A85" t="str">
        <f t="shared" si="1"/>
        <v>B2 wood energyLithuania2010</v>
      </c>
      <c r="B85" s="84" t="s">
        <v>250</v>
      </c>
      <c r="C85" t="str">
        <f ca="1">VLOOKUP(B85,CountryNames!A:B,2,FALSE)</f>
        <v>Lithuania</v>
      </c>
      <c r="D85" t="str">
        <f ca="1">VLOOKUP(B85,CountryNames!A:C,3,FALSE)</f>
        <v>North</v>
      </c>
      <c r="E85" t="s">
        <v>138</v>
      </c>
      <c r="F85">
        <v>2010</v>
      </c>
      <c r="G85">
        <v>1783.5930000000001</v>
      </c>
      <c r="H85">
        <v>717.822</v>
      </c>
      <c r="I85">
        <v>114.6</v>
      </c>
      <c r="J85">
        <v>809.40000000000009</v>
      </c>
      <c r="K85">
        <v>197.03</v>
      </c>
      <c r="L85">
        <v>61.599999999999994</v>
      </c>
      <c r="M85">
        <v>196.92</v>
      </c>
      <c r="N85">
        <v>418.29599999999999</v>
      </c>
    </row>
    <row r="86" spans="1:14">
      <c r="A86" t="str">
        <f t="shared" si="1"/>
        <v>B2 wood energyNetherlands2010</v>
      </c>
      <c r="B86" s="84" t="s">
        <v>251</v>
      </c>
      <c r="C86" t="str">
        <f ca="1">VLOOKUP(B86,CountryNames!A:B,2,FALSE)</f>
        <v>Netherlands</v>
      </c>
      <c r="D86" t="str">
        <f ca="1">VLOOKUP(B86,CountryNames!A:C,3,FALSE)</f>
        <v>CentralWest</v>
      </c>
      <c r="E86" t="s">
        <v>138</v>
      </c>
      <c r="F86">
        <v>2010</v>
      </c>
      <c r="G86">
        <v>4626.1529999999993</v>
      </c>
      <c r="H86">
        <v>1580.7959999999998</v>
      </c>
      <c r="I86">
        <v>1195.4000000000001</v>
      </c>
      <c r="J86">
        <v>970.65000000000009</v>
      </c>
      <c r="K86">
        <v>675.07</v>
      </c>
      <c r="L86">
        <v>1450.3999999999999</v>
      </c>
      <c r="M86">
        <v>4737.6000000000004</v>
      </c>
      <c r="N86">
        <v>8993.0160000000014</v>
      </c>
    </row>
    <row r="87" spans="1:14">
      <c r="A87" t="str">
        <f t="shared" si="1"/>
        <v>B2 wood energyNorway2010</v>
      </c>
      <c r="B87" s="84" t="s">
        <v>252</v>
      </c>
      <c r="C87" t="str">
        <f ca="1">VLOOKUP(B87,CountryNames!A:B,2,FALSE)</f>
        <v>Norway</v>
      </c>
      <c r="D87" t="str">
        <f ca="1">VLOOKUP(B87,CountryNames!A:C,3,FALSE)</f>
        <v>North</v>
      </c>
      <c r="E87" t="s">
        <v>138</v>
      </c>
      <c r="F87">
        <v>2010</v>
      </c>
      <c r="G87">
        <v>5809.6710000000003</v>
      </c>
      <c r="H87">
        <v>212.05799999999999</v>
      </c>
      <c r="I87">
        <v>318</v>
      </c>
      <c r="J87">
        <v>410.84999999999997</v>
      </c>
      <c r="K87">
        <v>483.98999999999995</v>
      </c>
      <c r="L87">
        <v>92.11999999999999</v>
      </c>
      <c r="M87">
        <v>1514.8799999999999</v>
      </c>
      <c r="N87">
        <v>904.10400000000004</v>
      </c>
    </row>
    <row r="88" spans="1:14">
      <c r="A88" t="str">
        <f t="shared" si="1"/>
        <v>B2 wood energyPoland2010</v>
      </c>
      <c r="B88" s="84" t="s">
        <v>253</v>
      </c>
      <c r="C88" t="str">
        <f ca="1">VLOOKUP(B88,CountryNames!A:B,2,FALSE)</f>
        <v>Poland</v>
      </c>
      <c r="D88" t="str">
        <f ca="1">VLOOKUP(B88,CountryNames!A:C,3,FALSE)</f>
        <v>CentralEast</v>
      </c>
      <c r="E88" t="s">
        <v>138</v>
      </c>
      <c r="F88">
        <v>2010</v>
      </c>
      <c r="G88">
        <v>5855.0309999999999</v>
      </c>
      <c r="H88">
        <v>1618.029</v>
      </c>
      <c r="I88">
        <v>963.2</v>
      </c>
      <c r="J88">
        <v>7037.85</v>
      </c>
      <c r="K88">
        <v>3690.36</v>
      </c>
      <c r="L88">
        <v>986.43999999999994</v>
      </c>
      <c r="M88">
        <v>4168.08</v>
      </c>
      <c r="N88">
        <v>9915.2159999999985</v>
      </c>
    </row>
    <row r="89" spans="1:14">
      <c r="A89" t="str">
        <f t="shared" si="1"/>
        <v>B2 wood energyPortugal2010</v>
      </c>
      <c r="B89" s="84" t="s">
        <v>254</v>
      </c>
      <c r="C89" t="str">
        <f ca="1">VLOOKUP(B89,CountryNames!A:B,2,FALSE)</f>
        <v>Portugal</v>
      </c>
      <c r="D89" t="str">
        <f ca="1">VLOOKUP(B89,CountryNames!A:C,3,FALSE)</f>
        <v>SouthWest</v>
      </c>
      <c r="E89" t="s">
        <v>138</v>
      </c>
      <c r="F89">
        <v>2010</v>
      </c>
      <c r="G89">
        <v>1014.3630000000001</v>
      </c>
      <c r="H89">
        <v>624.26699999999994</v>
      </c>
      <c r="I89">
        <v>239.8</v>
      </c>
      <c r="J89">
        <v>856.05000000000007</v>
      </c>
      <c r="K89">
        <v>125.63000000000001</v>
      </c>
      <c r="L89">
        <v>276.64</v>
      </c>
      <c r="M89">
        <v>2707.56</v>
      </c>
      <c r="N89">
        <v>1946.3640000000003</v>
      </c>
    </row>
    <row r="90" spans="1:14">
      <c r="A90" t="str">
        <f t="shared" si="1"/>
        <v>B2 wood energyRomania2010</v>
      </c>
      <c r="B90" s="84" t="s">
        <v>255</v>
      </c>
      <c r="C90" t="str">
        <f ca="1">VLOOKUP(B90,CountryNames!A:B,2,FALSE)</f>
        <v>Romania</v>
      </c>
      <c r="D90" t="str">
        <f ca="1">VLOOKUP(B90,CountryNames!A:C,3,FALSE)</f>
        <v>CentralEast</v>
      </c>
      <c r="E90" t="s">
        <v>138</v>
      </c>
      <c r="F90">
        <v>2010</v>
      </c>
      <c r="G90">
        <v>2189.5650000000001</v>
      </c>
      <c r="H90">
        <v>2148.3629999999998</v>
      </c>
      <c r="I90">
        <v>209.2</v>
      </c>
      <c r="J90">
        <v>1260.45</v>
      </c>
      <c r="K90">
        <v>315.86</v>
      </c>
      <c r="L90">
        <v>259.56</v>
      </c>
      <c r="M90">
        <v>678.24</v>
      </c>
      <c r="N90">
        <v>1489.0919999999999</v>
      </c>
    </row>
    <row r="91" spans="1:14">
      <c r="A91" t="str">
        <f t="shared" si="1"/>
        <v>B2 wood energySerbia2010</v>
      </c>
      <c r="B91" s="84" t="s">
        <v>256</v>
      </c>
      <c r="C91" t="str">
        <f ca="1">VLOOKUP(B91,CountryNames!A:B,2,FALSE)</f>
        <v>Serbia</v>
      </c>
      <c r="D91" t="str">
        <f ca="1">VLOOKUP(B91,CountryNames!A:C,3,FALSE)</f>
        <v>SouthEast</v>
      </c>
      <c r="E91" t="s">
        <v>138</v>
      </c>
      <c r="F91">
        <v>2010</v>
      </c>
      <c r="G91">
        <v>981.09900000000005</v>
      </c>
      <c r="H91">
        <v>606.31200000000001</v>
      </c>
      <c r="I91">
        <v>54.8</v>
      </c>
      <c r="J91">
        <v>372</v>
      </c>
      <c r="K91">
        <v>202.98</v>
      </c>
      <c r="L91">
        <v>379.4</v>
      </c>
      <c r="M91">
        <v>186.48</v>
      </c>
      <c r="N91">
        <v>817.8</v>
      </c>
    </row>
    <row r="92" spans="1:14">
      <c r="A92" t="str">
        <f t="shared" si="1"/>
        <v>B2 wood energySlovakia2010</v>
      </c>
      <c r="B92" s="84" t="s">
        <v>257</v>
      </c>
      <c r="C92" t="str">
        <f ca="1">VLOOKUP(B92,CountryNames!A:B,2,FALSE)</f>
        <v>Slovakia</v>
      </c>
      <c r="D92" t="str">
        <f ca="1">VLOOKUP(B92,CountryNames!A:C,3,FALSE)</f>
        <v>CentralEast</v>
      </c>
      <c r="E92" t="s">
        <v>138</v>
      </c>
      <c r="F92">
        <v>2010</v>
      </c>
      <c r="G92">
        <v>2886.0299999999997</v>
      </c>
      <c r="H92">
        <v>1034.9639999999999</v>
      </c>
      <c r="I92">
        <v>86.6</v>
      </c>
      <c r="J92">
        <v>886.05000000000007</v>
      </c>
      <c r="K92">
        <v>696.66</v>
      </c>
      <c r="L92">
        <v>141.39999999999998</v>
      </c>
      <c r="M92">
        <v>797.04</v>
      </c>
      <c r="N92">
        <v>1359.6359999999997</v>
      </c>
    </row>
    <row r="93" spans="1:14">
      <c r="A93" t="str">
        <f t="shared" si="1"/>
        <v>B2 wood energySlovenia2010</v>
      </c>
      <c r="B93" s="84" t="s">
        <v>258</v>
      </c>
      <c r="C93" t="str">
        <f ca="1">VLOOKUP(B93,CountryNames!A:B,2,FALSE)</f>
        <v>Slovenia</v>
      </c>
      <c r="D93" t="str">
        <f ca="1">VLOOKUP(B93,CountryNames!A:C,3,FALSE)</f>
        <v>SouthEast</v>
      </c>
      <c r="E93" t="s">
        <v>138</v>
      </c>
      <c r="F93">
        <v>2010</v>
      </c>
      <c r="G93">
        <v>85.805999999999997</v>
      </c>
      <c r="H93">
        <v>403.70399999999995</v>
      </c>
      <c r="I93">
        <v>169.6</v>
      </c>
      <c r="J93">
        <v>387.29999999999995</v>
      </c>
      <c r="K93">
        <v>388.45</v>
      </c>
      <c r="L93">
        <v>140.56</v>
      </c>
      <c r="M93">
        <v>366.84000000000003</v>
      </c>
      <c r="N93">
        <v>906.19199999999989</v>
      </c>
    </row>
    <row r="94" spans="1:14">
      <c r="A94" t="str">
        <f t="shared" si="1"/>
        <v>B2 wood energySpain2010</v>
      </c>
      <c r="B94" s="84" t="s">
        <v>184</v>
      </c>
      <c r="C94" t="str">
        <f ca="1">VLOOKUP(B94,CountryNames!A:B,2,FALSE)</f>
        <v>Spain</v>
      </c>
      <c r="D94" t="str">
        <f ca="1">VLOOKUP(B94,CountryNames!A:C,3,FALSE)</f>
        <v>SouthWest</v>
      </c>
      <c r="E94" t="s">
        <v>138</v>
      </c>
      <c r="F94">
        <v>2010</v>
      </c>
      <c r="G94">
        <v>12114.9</v>
      </c>
      <c r="H94">
        <v>4779.4319999999998</v>
      </c>
      <c r="I94">
        <v>1665.2</v>
      </c>
      <c r="J94">
        <v>5926.7999999999993</v>
      </c>
      <c r="K94">
        <v>1872.2100000000003</v>
      </c>
      <c r="L94">
        <v>2194.36</v>
      </c>
      <c r="M94">
        <v>8716.32</v>
      </c>
      <c r="N94">
        <v>19247.88</v>
      </c>
    </row>
    <row r="95" spans="1:14">
      <c r="A95" t="str">
        <f t="shared" si="1"/>
        <v>B2 wood energySweden2010</v>
      </c>
      <c r="B95" s="84" t="s">
        <v>259</v>
      </c>
      <c r="C95" t="str">
        <f ca="1">VLOOKUP(B95,CountryNames!A:B,2,FALSE)</f>
        <v>Sweden</v>
      </c>
      <c r="D95" t="str">
        <f ca="1">VLOOKUP(B95,CountryNames!A:C,3,FALSE)</f>
        <v>North</v>
      </c>
      <c r="E95" t="s">
        <v>138</v>
      </c>
      <c r="F95">
        <v>2010</v>
      </c>
      <c r="G95">
        <v>11367.215999999999</v>
      </c>
      <c r="H95">
        <v>162.72899999999998</v>
      </c>
      <c r="I95">
        <v>513.6</v>
      </c>
      <c r="J95">
        <v>1437.9</v>
      </c>
      <c r="K95">
        <v>522.75</v>
      </c>
      <c r="L95">
        <v>2375.7999999999997</v>
      </c>
      <c r="M95">
        <v>3155.4</v>
      </c>
      <c r="N95">
        <v>4993.8</v>
      </c>
    </row>
    <row r="96" spans="1:14">
      <c r="A96" t="str">
        <f t="shared" si="1"/>
        <v>B2 wood energySwitzerland2010</v>
      </c>
      <c r="B96" s="84" t="s">
        <v>260</v>
      </c>
      <c r="C96" t="str">
        <f ca="1">VLOOKUP(B96,CountryNames!A:B,2,FALSE)</f>
        <v>Switzerland</v>
      </c>
      <c r="D96" t="str">
        <f ca="1">VLOOKUP(B96,CountryNames!A:C,3,FALSE)</f>
        <v>CentralWest</v>
      </c>
      <c r="E96" t="s">
        <v>138</v>
      </c>
      <c r="F96">
        <v>2010</v>
      </c>
      <c r="G96">
        <v>3195.6119999999996</v>
      </c>
      <c r="H96">
        <v>313.36200000000002</v>
      </c>
      <c r="I96">
        <v>406</v>
      </c>
      <c r="J96">
        <v>596.70000000000005</v>
      </c>
      <c r="K96">
        <v>461.89</v>
      </c>
      <c r="L96">
        <v>837.48</v>
      </c>
      <c r="M96">
        <v>2057.04</v>
      </c>
      <c r="N96">
        <v>2104.0080000000003</v>
      </c>
    </row>
    <row r="97" spans="1:14">
      <c r="A97" t="str">
        <f t="shared" si="1"/>
        <v>B2 wood energyTurkey2010</v>
      </c>
      <c r="B97" s="84" t="s">
        <v>261</v>
      </c>
      <c r="C97" t="str">
        <f ca="1">VLOOKUP(B97,CountryNames!A:B,2,FALSE)</f>
        <v>Turkey</v>
      </c>
      <c r="D97" t="str">
        <f ca="1">VLOOKUP(B97,CountryNames!A:C,3,FALSE)</f>
        <v>SouthEast</v>
      </c>
      <c r="E97" t="s">
        <v>138</v>
      </c>
      <c r="F97">
        <v>2010</v>
      </c>
      <c r="G97">
        <v>8073.3240000000005</v>
      </c>
      <c r="H97">
        <v>6404.8320000000003</v>
      </c>
      <c r="I97">
        <v>501</v>
      </c>
      <c r="J97">
        <v>5678.5499999999993</v>
      </c>
      <c r="K97">
        <v>4169.42</v>
      </c>
      <c r="L97">
        <v>1681.3999999999999</v>
      </c>
      <c r="M97">
        <v>3005.64</v>
      </c>
      <c r="N97">
        <v>8898.7080000000005</v>
      </c>
    </row>
    <row r="98" spans="1:14">
      <c r="A98" t="str">
        <f t="shared" si="1"/>
        <v>B2 wood energyUnited Kingdom2010</v>
      </c>
      <c r="B98" s="84" t="s">
        <v>262</v>
      </c>
      <c r="C98" t="str">
        <f ca="1">VLOOKUP(B98,CountryNames!A:B,2,FALSE)</f>
        <v>United Kingdom</v>
      </c>
      <c r="D98" t="str">
        <f ca="1">VLOOKUP(B98,CountryNames!A:C,3,FALSE)</f>
        <v>CentralWest</v>
      </c>
      <c r="E98" t="s">
        <v>138</v>
      </c>
      <c r="F98">
        <v>2010</v>
      </c>
      <c r="G98">
        <v>19939.688999999998</v>
      </c>
      <c r="H98">
        <v>2112.453</v>
      </c>
      <c r="I98">
        <v>3202</v>
      </c>
      <c r="J98">
        <v>5815.7999999999993</v>
      </c>
      <c r="K98">
        <v>2867.9</v>
      </c>
      <c r="L98">
        <v>7040.5999999999995</v>
      </c>
      <c r="M98">
        <v>16254.72</v>
      </c>
      <c r="N98">
        <v>18368.832000000002</v>
      </c>
    </row>
    <row r="99" spans="1:14">
      <c r="A99" t="str">
        <f t="shared" si="1"/>
        <v>B2 wood energyUkraine2010</v>
      </c>
      <c r="B99" s="84" t="s">
        <v>263</v>
      </c>
      <c r="C99" t="str">
        <f ca="1">VLOOKUP(B99,CountryNames!A:B,2,FALSE)</f>
        <v>Ukraine</v>
      </c>
      <c r="D99" t="str">
        <f ca="1">VLOOKUP(B99,CountryNames!A:C,3,FALSE)</f>
        <v>CentralEast</v>
      </c>
      <c r="E99" t="s">
        <v>138</v>
      </c>
      <c r="F99">
        <v>2010</v>
      </c>
      <c r="G99">
        <v>1577.2049999999999</v>
      </c>
      <c r="H99">
        <v>584.01</v>
      </c>
      <c r="I99">
        <v>321.2</v>
      </c>
      <c r="J99">
        <v>2125.5</v>
      </c>
      <c r="K99">
        <v>507.45</v>
      </c>
      <c r="L99">
        <v>465.07999999999993</v>
      </c>
      <c r="M99">
        <v>955.08</v>
      </c>
      <c r="N99">
        <v>3471.3</v>
      </c>
    </row>
    <row r="100" spans="1:14">
      <c r="A100" t="str">
        <f t="shared" si="1"/>
        <v>B2 wood energySmall countries in Europe2010</v>
      </c>
      <c r="B100" s="84" t="s">
        <v>264</v>
      </c>
      <c r="C100" t="str">
        <f ca="1">VLOOKUP(B100,CountryNames!A:B,2,FALSE)</f>
        <v>Small countries in Europe</v>
      </c>
      <c r="D100" t="str">
        <f ca="1">VLOOKUP(B100,CountryNames!A:C,3,FALSE)</f>
        <v>Other</v>
      </c>
      <c r="E100" t="s">
        <v>138</v>
      </c>
      <c r="F100">
        <v>2010</v>
      </c>
      <c r="G100">
        <v>1523.34</v>
      </c>
      <c r="H100">
        <v>187.67699999999999</v>
      </c>
      <c r="I100">
        <v>243.4</v>
      </c>
      <c r="J100">
        <v>759.90000000000009</v>
      </c>
      <c r="K100">
        <v>446.59</v>
      </c>
      <c r="L100">
        <v>228.47999999999996</v>
      </c>
      <c r="M100">
        <v>817.2</v>
      </c>
      <c r="N100">
        <v>511.90799999999996</v>
      </c>
    </row>
    <row r="101" spans="1:14">
      <c r="A101" t="str">
        <f t="shared" si="1"/>
        <v>B2 wood energyAustria2030</v>
      </c>
      <c r="B101" s="83" t="s">
        <v>234</v>
      </c>
      <c r="C101" t="str">
        <f ca="1">VLOOKUP(B101,CountryNames!A:B,2,FALSE)</f>
        <v>Austria</v>
      </c>
      <c r="D101" t="str">
        <f ca="1">VLOOKUP(B101,CountryNames!A:C,3,FALSE)</f>
        <v>CentralWest</v>
      </c>
      <c r="E101" t="s">
        <v>138</v>
      </c>
      <c r="F101">
        <v>2030</v>
      </c>
      <c r="G101">
        <v>11929.68</v>
      </c>
      <c r="H101">
        <v>290.87099999999998</v>
      </c>
      <c r="I101">
        <v>382.2</v>
      </c>
      <c r="J101">
        <v>1358.85</v>
      </c>
      <c r="K101">
        <v>924.8</v>
      </c>
      <c r="L101">
        <v>595.84</v>
      </c>
      <c r="M101">
        <v>2386.44</v>
      </c>
      <c r="N101">
        <v>6358.308</v>
      </c>
    </row>
    <row r="102" spans="1:14">
      <c r="A102" t="str">
        <f t="shared" si="1"/>
        <v>B2 wood energyBelgium2030</v>
      </c>
      <c r="B102" s="84" t="s">
        <v>235</v>
      </c>
      <c r="C102" t="str">
        <f ca="1">VLOOKUP(B102,CountryNames!A:B,2,FALSE)</f>
        <v>Belgium</v>
      </c>
      <c r="D102" t="str">
        <f ca="1">VLOOKUP(B102,CountryNames!A:C,3,FALSE)</f>
        <v>CentralWest</v>
      </c>
      <c r="E102" t="s">
        <v>138</v>
      </c>
      <c r="F102">
        <v>2030</v>
      </c>
      <c r="G102">
        <v>4228.3079999999991</v>
      </c>
      <c r="H102">
        <v>1292.193</v>
      </c>
      <c r="I102">
        <v>1050.2</v>
      </c>
      <c r="J102">
        <v>1816.3500000000001</v>
      </c>
      <c r="K102">
        <v>1701.36</v>
      </c>
      <c r="L102">
        <v>931.28</v>
      </c>
      <c r="M102">
        <v>4694.76</v>
      </c>
      <c r="N102">
        <v>5749.6560000000009</v>
      </c>
    </row>
    <row r="103" spans="1:14">
      <c r="A103" t="str">
        <f t="shared" si="1"/>
        <v>B2 wood energyBelarus2030</v>
      </c>
      <c r="B103" s="84" t="s">
        <v>236</v>
      </c>
      <c r="C103" t="str">
        <f ca="1">VLOOKUP(B103,CountryNames!A:B,2,FALSE)</f>
        <v>Belarus</v>
      </c>
      <c r="D103" t="str">
        <f ca="1">VLOOKUP(B103,CountryNames!A:C,3,FALSE)</f>
        <v>CentralEast</v>
      </c>
      <c r="E103" t="s">
        <v>138</v>
      </c>
      <c r="F103">
        <v>2030</v>
      </c>
      <c r="G103">
        <v>2745.9810000000002</v>
      </c>
      <c r="H103">
        <v>1680.9659999999999</v>
      </c>
      <c r="I103">
        <v>409.8</v>
      </c>
      <c r="J103">
        <v>1090.8000000000002</v>
      </c>
      <c r="K103">
        <v>808.01</v>
      </c>
      <c r="L103">
        <v>319.2</v>
      </c>
      <c r="M103">
        <v>378.36</v>
      </c>
      <c r="N103">
        <v>1648.1280000000002</v>
      </c>
    </row>
    <row r="104" spans="1:14">
      <c r="A104" t="str">
        <f t="shared" si="1"/>
        <v>B2 wood energyBosnia and Herzegovina2030</v>
      </c>
      <c r="B104" s="84" t="s">
        <v>237</v>
      </c>
      <c r="C104" t="str">
        <f ca="1">VLOOKUP(B104,CountryNames!A:B,2,FALSE)</f>
        <v>Bosnia and Herzegovina</v>
      </c>
      <c r="D104" t="str">
        <f ca="1">VLOOKUP(B104,CountryNames!A:C,3,FALSE)</f>
        <v>SouthEast</v>
      </c>
      <c r="E104" t="s">
        <v>138</v>
      </c>
      <c r="F104">
        <v>2030</v>
      </c>
      <c r="G104">
        <v>274.995</v>
      </c>
      <c r="H104">
        <v>1335.4739999999999</v>
      </c>
      <c r="I104">
        <v>36.4</v>
      </c>
      <c r="J104">
        <v>220.04999999999998</v>
      </c>
      <c r="K104">
        <v>99.11</v>
      </c>
      <c r="L104">
        <v>76.719999999999985</v>
      </c>
      <c r="M104">
        <v>109.44</v>
      </c>
      <c r="N104">
        <v>447.52799999999996</v>
      </c>
    </row>
    <row r="105" spans="1:14">
      <c r="A105" t="str">
        <f t="shared" si="1"/>
        <v>B2 wood energyBulgaria2030</v>
      </c>
      <c r="B105" s="84" t="s">
        <v>238</v>
      </c>
      <c r="C105" t="str">
        <f ca="1">VLOOKUP(B105,CountryNames!A:B,2,FALSE)</f>
        <v>Bulgaria</v>
      </c>
      <c r="D105" t="str">
        <f ca="1">VLOOKUP(B105,CountryNames!A:C,3,FALSE)</f>
        <v>SouthEast</v>
      </c>
      <c r="E105" t="s">
        <v>138</v>
      </c>
      <c r="F105">
        <v>2030</v>
      </c>
      <c r="G105">
        <v>531.08999999999992</v>
      </c>
      <c r="H105">
        <v>184.08600000000001</v>
      </c>
      <c r="I105">
        <v>283.2</v>
      </c>
      <c r="J105">
        <v>658.65000000000009</v>
      </c>
      <c r="K105">
        <v>261.45999999999998</v>
      </c>
      <c r="L105">
        <v>247.23999999999998</v>
      </c>
      <c r="M105">
        <v>351.72</v>
      </c>
      <c r="N105">
        <v>1216.26</v>
      </c>
    </row>
    <row r="106" spans="1:14">
      <c r="A106" t="str">
        <f t="shared" si="1"/>
        <v>B2 wood energyCroatia2030</v>
      </c>
      <c r="B106" s="84" t="s">
        <v>239</v>
      </c>
      <c r="C106" t="str">
        <f ca="1">VLOOKUP(B106,CountryNames!A:B,2,FALSE)</f>
        <v>Croatia</v>
      </c>
      <c r="D106" t="str">
        <f ca="1">VLOOKUP(B106,CountryNames!A:C,3,FALSE)</f>
        <v>SouthEast</v>
      </c>
      <c r="E106" t="s">
        <v>138</v>
      </c>
      <c r="F106">
        <v>2030</v>
      </c>
      <c r="G106">
        <v>995.274</v>
      </c>
      <c r="H106">
        <v>335.09699999999998</v>
      </c>
      <c r="I106">
        <v>71.400000000000006</v>
      </c>
      <c r="J106">
        <v>399.90000000000003</v>
      </c>
      <c r="K106">
        <v>128.85999999999999</v>
      </c>
      <c r="L106">
        <v>401.79999999999995</v>
      </c>
      <c r="M106">
        <v>632.16000000000008</v>
      </c>
      <c r="N106">
        <v>677.20799999999986</v>
      </c>
    </row>
    <row r="107" spans="1:14">
      <c r="A107" t="str">
        <f t="shared" si="1"/>
        <v>B2 wood energyCzech Republic2030</v>
      </c>
      <c r="B107" s="84" t="s">
        <v>240</v>
      </c>
      <c r="C107" t="str">
        <f ca="1">VLOOKUP(B107,CountryNames!A:B,2,FALSE)</f>
        <v>Czech Republic</v>
      </c>
      <c r="D107" t="str">
        <f ca="1">VLOOKUP(B107,CountryNames!A:C,3,FALSE)</f>
        <v>CentralEast</v>
      </c>
      <c r="E107" t="s">
        <v>138</v>
      </c>
      <c r="F107">
        <v>2030</v>
      </c>
      <c r="G107">
        <v>6083.5320000000002</v>
      </c>
      <c r="H107">
        <v>1687.5809999999999</v>
      </c>
      <c r="I107">
        <v>541.20000000000005</v>
      </c>
      <c r="J107">
        <v>2137.0500000000002</v>
      </c>
      <c r="K107">
        <v>391.84999999999997</v>
      </c>
      <c r="L107">
        <v>863.24</v>
      </c>
      <c r="M107">
        <v>2138.7600000000002</v>
      </c>
      <c r="N107">
        <v>4748.4600000000009</v>
      </c>
    </row>
    <row r="108" spans="1:14">
      <c r="A108" t="str">
        <f t="shared" si="1"/>
        <v>B2 wood energyDenmark2030</v>
      </c>
      <c r="B108" s="84" t="s">
        <v>241</v>
      </c>
      <c r="C108" t="str">
        <f ca="1">VLOOKUP(B108,CountryNames!A:B,2,FALSE)</f>
        <v>Denmark</v>
      </c>
      <c r="D108" t="str">
        <f ca="1">VLOOKUP(B108,CountryNames!A:C,3,FALSE)</f>
        <v>North</v>
      </c>
      <c r="E108" t="s">
        <v>138</v>
      </c>
      <c r="F108">
        <v>2030</v>
      </c>
      <c r="G108">
        <v>4079.5649999999996</v>
      </c>
      <c r="H108">
        <v>315.63</v>
      </c>
      <c r="I108">
        <v>464.2</v>
      </c>
      <c r="J108">
        <v>1786.65</v>
      </c>
      <c r="K108">
        <v>317.89999999999998</v>
      </c>
      <c r="L108">
        <v>819.56</v>
      </c>
      <c r="M108">
        <v>2102.7599999999998</v>
      </c>
      <c r="N108">
        <v>2157.2520000000004</v>
      </c>
    </row>
    <row r="109" spans="1:14">
      <c r="A109" t="str">
        <f t="shared" si="1"/>
        <v>B2 wood energyEstonia2030</v>
      </c>
      <c r="B109" s="84" t="s">
        <v>242</v>
      </c>
      <c r="C109" t="str">
        <f ca="1">VLOOKUP(B109,CountryNames!A:B,2,FALSE)</f>
        <v>Estonia</v>
      </c>
      <c r="D109" t="str">
        <f ca="1">VLOOKUP(B109,CountryNames!A:C,3,FALSE)</f>
        <v>North</v>
      </c>
      <c r="E109" t="s">
        <v>138</v>
      </c>
      <c r="F109">
        <v>2030</v>
      </c>
      <c r="G109">
        <v>3625.7759999999998</v>
      </c>
      <c r="H109">
        <v>291.62700000000001</v>
      </c>
      <c r="I109">
        <v>468.4</v>
      </c>
      <c r="J109">
        <v>240</v>
      </c>
      <c r="K109">
        <v>220.32</v>
      </c>
      <c r="L109">
        <v>72.52</v>
      </c>
      <c r="M109">
        <v>244.8</v>
      </c>
      <c r="N109">
        <v>249.16799999999998</v>
      </c>
    </row>
    <row r="110" spans="1:14">
      <c r="A110" t="str">
        <f t="shared" si="1"/>
        <v>B2 wood energyFinland2030</v>
      </c>
      <c r="B110" s="84" t="s">
        <v>243</v>
      </c>
      <c r="C110" t="str">
        <f ca="1">VLOOKUP(B110,CountryNames!A:B,2,FALSE)</f>
        <v>Finland</v>
      </c>
      <c r="D110" t="str">
        <f ca="1">VLOOKUP(B110,CountryNames!A:C,3,FALSE)</f>
        <v>North</v>
      </c>
      <c r="E110" t="s">
        <v>138</v>
      </c>
      <c r="F110">
        <v>2030</v>
      </c>
      <c r="G110">
        <v>12210.722999999998</v>
      </c>
      <c r="H110">
        <v>105.46199999999999</v>
      </c>
      <c r="I110">
        <v>600.6</v>
      </c>
      <c r="J110">
        <v>416.25</v>
      </c>
      <c r="K110">
        <v>302.43</v>
      </c>
      <c r="L110">
        <v>222.04</v>
      </c>
      <c r="M110">
        <v>7295.4000000000005</v>
      </c>
      <c r="N110">
        <v>4322.16</v>
      </c>
    </row>
    <row r="111" spans="1:14">
      <c r="A111" t="str">
        <f t="shared" si="1"/>
        <v>B2 wood energyFrance2030</v>
      </c>
      <c r="B111" s="84" t="s">
        <v>244</v>
      </c>
      <c r="C111" t="str">
        <f ca="1">VLOOKUP(B111,CountryNames!A:B,2,FALSE)</f>
        <v>France</v>
      </c>
      <c r="D111" t="str">
        <f ca="1">VLOOKUP(B111,CountryNames!A:C,3,FALSE)</f>
        <v>CentralWest</v>
      </c>
      <c r="E111" t="s">
        <v>138</v>
      </c>
      <c r="F111">
        <v>2030</v>
      </c>
      <c r="G111">
        <v>20690.019</v>
      </c>
      <c r="H111">
        <v>3481.9469999999997</v>
      </c>
      <c r="I111">
        <v>1929.2</v>
      </c>
      <c r="J111">
        <v>6080.25</v>
      </c>
      <c r="K111">
        <v>1415.9299999999998</v>
      </c>
      <c r="L111">
        <v>2871.12</v>
      </c>
      <c r="M111">
        <v>20938.320000000003</v>
      </c>
      <c r="N111">
        <v>24473.447999999997</v>
      </c>
    </row>
    <row r="112" spans="1:14">
      <c r="A112" t="str">
        <f t="shared" si="1"/>
        <v>B2 wood energyGermany2030</v>
      </c>
      <c r="B112" s="84" t="s">
        <v>245</v>
      </c>
      <c r="C112" t="str">
        <f ca="1">VLOOKUP(B112,CountryNames!A:B,2,FALSE)</f>
        <v>Germany</v>
      </c>
      <c r="D112" t="str">
        <f ca="1">VLOOKUP(B112,CountryNames!A:C,3,FALSE)</f>
        <v>CentralWest</v>
      </c>
      <c r="E112" t="s">
        <v>138</v>
      </c>
      <c r="F112">
        <v>2030</v>
      </c>
      <c r="G112">
        <v>36635.571000000004</v>
      </c>
      <c r="H112">
        <v>1299.7529999999999</v>
      </c>
      <c r="I112">
        <v>3639.8</v>
      </c>
      <c r="J112">
        <v>14991</v>
      </c>
      <c r="K112">
        <v>6751.8899999999994</v>
      </c>
      <c r="L112">
        <v>8896.159999999998</v>
      </c>
      <c r="M112">
        <v>27381.239999999998</v>
      </c>
      <c r="N112">
        <v>44116.308000000005</v>
      </c>
    </row>
    <row r="113" spans="1:14">
      <c r="A113" t="str">
        <f t="shared" si="1"/>
        <v>B2 wood energyGreece2030</v>
      </c>
      <c r="B113" s="84" t="s">
        <v>246</v>
      </c>
      <c r="C113" t="str">
        <f ca="1">VLOOKUP(B113,CountryNames!A:B,2,FALSE)</f>
        <v>Greece</v>
      </c>
      <c r="D113" t="str">
        <f ca="1">VLOOKUP(B113,CountryNames!A:C,3,FALSE)</f>
        <v>SouthEast</v>
      </c>
      <c r="E113" t="s">
        <v>138</v>
      </c>
      <c r="F113">
        <v>2030</v>
      </c>
      <c r="G113">
        <v>1787.5619999999999</v>
      </c>
      <c r="H113">
        <v>708.37199999999996</v>
      </c>
      <c r="I113">
        <v>292.39999999999998</v>
      </c>
      <c r="J113">
        <v>1740.3000000000002</v>
      </c>
      <c r="K113">
        <v>491.64</v>
      </c>
      <c r="L113">
        <v>525.28</v>
      </c>
      <c r="M113">
        <v>1469.16</v>
      </c>
      <c r="N113">
        <v>3661.3079999999995</v>
      </c>
    </row>
    <row r="114" spans="1:14">
      <c r="A114" t="str">
        <f t="shared" si="1"/>
        <v>B2 wood energyHungary2030</v>
      </c>
      <c r="B114" s="84" t="s">
        <v>247</v>
      </c>
      <c r="C114" t="str">
        <f ca="1">VLOOKUP(B114,CountryNames!A:B,2,FALSE)</f>
        <v>Hungary</v>
      </c>
      <c r="D114" t="str">
        <f ca="1">VLOOKUP(B114,CountryNames!A:C,3,FALSE)</f>
        <v>CentralEast</v>
      </c>
      <c r="E114" t="s">
        <v>138</v>
      </c>
      <c r="F114">
        <v>2030</v>
      </c>
      <c r="G114">
        <v>2501.7930000000001</v>
      </c>
      <c r="H114">
        <v>94.121999999999986</v>
      </c>
      <c r="I114">
        <v>189.6</v>
      </c>
      <c r="J114">
        <v>1169.8499999999999</v>
      </c>
      <c r="K114">
        <v>276.41999999999996</v>
      </c>
      <c r="L114">
        <v>551.88</v>
      </c>
      <c r="M114">
        <v>1447.2</v>
      </c>
      <c r="N114">
        <v>2148.9</v>
      </c>
    </row>
    <row r="115" spans="1:14">
      <c r="A115" t="str">
        <f t="shared" si="1"/>
        <v>B2 wood energyIreland2030</v>
      </c>
      <c r="B115" s="84" t="s">
        <v>248</v>
      </c>
      <c r="C115" t="str">
        <f ca="1">VLOOKUP(B115,CountryNames!A:B,2,FALSE)</f>
        <v>Ireland</v>
      </c>
      <c r="D115" t="str">
        <f ca="1">VLOOKUP(B115,CountryNames!A:C,3,FALSE)</f>
        <v>CentralWest</v>
      </c>
      <c r="E115" t="s">
        <v>138</v>
      </c>
      <c r="F115">
        <v>2030</v>
      </c>
      <c r="G115">
        <v>4153.4639999999999</v>
      </c>
      <c r="H115">
        <v>512.56799999999998</v>
      </c>
      <c r="I115">
        <v>531.20000000000005</v>
      </c>
      <c r="J115">
        <v>452.25</v>
      </c>
      <c r="K115">
        <v>318.91999999999996</v>
      </c>
      <c r="L115">
        <v>410.75999999999993</v>
      </c>
      <c r="M115">
        <v>605.88000000000011</v>
      </c>
      <c r="N115">
        <v>1107.336</v>
      </c>
    </row>
    <row r="116" spans="1:14">
      <c r="A116" t="str">
        <f t="shared" si="1"/>
        <v>B2 wood energyItaly2030</v>
      </c>
      <c r="B116" s="84" t="s">
        <v>173</v>
      </c>
      <c r="C116" t="str">
        <f ca="1">VLOOKUP(B116,CountryNames!A:B,2,FALSE)</f>
        <v>Italy</v>
      </c>
      <c r="D116" t="str">
        <f ca="1">VLOOKUP(B116,CountryNames!A:C,3,FALSE)</f>
        <v>SouthWest</v>
      </c>
      <c r="E116" t="s">
        <v>138</v>
      </c>
      <c r="F116">
        <v>2030</v>
      </c>
      <c r="G116">
        <v>16370.801999999998</v>
      </c>
      <c r="H116">
        <v>4539.78</v>
      </c>
      <c r="I116">
        <v>3206.6</v>
      </c>
      <c r="J116">
        <v>6175.7999999999993</v>
      </c>
      <c r="K116">
        <v>2311.3199999999997</v>
      </c>
      <c r="L116">
        <v>2756.3199999999997</v>
      </c>
      <c r="M116">
        <v>15960.960000000001</v>
      </c>
      <c r="N116">
        <v>32654.579999999998</v>
      </c>
    </row>
    <row r="117" spans="1:14">
      <c r="A117" t="str">
        <f t="shared" si="1"/>
        <v>B2 wood energyLatvia2030</v>
      </c>
      <c r="B117" s="84" t="s">
        <v>249</v>
      </c>
      <c r="C117" t="str">
        <f ca="1">VLOOKUP(B117,CountryNames!A:B,2,FALSE)</f>
        <v>Latvia</v>
      </c>
      <c r="D117" t="str">
        <f ca="1">VLOOKUP(B117,CountryNames!A:C,3,FALSE)</f>
        <v>North</v>
      </c>
      <c r="E117" t="s">
        <v>138</v>
      </c>
      <c r="F117">
        <v>2030</v>
      </c>
      <c r="G117">
        <v>3849.741</v>
      </c>
      <c r="H117">
        <v>2054.808</v>
      </c>
      <c r="I117">
        <v>354.8</v>
      </c>
      <c r="J117">
        <v>254.25</v>
      </c>
      <c r="K117">
        <v>74.63</v>
      </c>
      <c r="L117">
        <v>13.44</v>
      </c>
      <c r="M117">
        <v>231.12</v>
      </c>
      <c r="N117">
        <v>524.78399999999999</v>
      </c>
    </row>
    <row r="118" spans="1:14">
      <c r="A118" t="str">
        <f t="shared" si="1"/>
        <v>B2 wood energyLithuania2030</v>
      </c>
      <c r="B118" s="84" t="s">
        <v>250</v>
      </c>
      <c r="C118" t="str">
        <f ca="1">VLOOKUP(B118,CountryNames!A:B,2,FALSE)</f>
        <v>Lithuania</v>
      </c>
      <c r="D118" t="str">
        <f ca="1">VLOOKUP(B118,CountryNames!A:C,3,FALSE)</f>
        <v>North</v>
      </c>
      <c r="E118" t="s">
        <v>138</v>
      </c>
      <c r="F118">
        <v>2030</v>
      </c>
      <c r="G118">
        <v>2237.3819999999996</v>
      </c>
      <c r="H118">
        <v>993.95099999999991</v>
      </c>
      <c r="I118">
        <v>172.2</v>
      </c>
      <c r="J118">
        <v>1167.45</v>
      </c>
      <c r="K118">
        <v>287.64</v>
      </c>
      <c r="L118">
        <v>122.36</v>
      </c>
      <c r="M118">
        <v>305.64000000000004</v>
      </c>
      <c r="N118">
        <v>633.70799999999997</v>
      </c>
    </row>
    <row r="119" spans="1:14">
      <c r="A119" t="str">
        <f t="shared" si="1"/>
        <v>B2 wood energyNetherlands2030</v>
      </c>
      <c r="B119" s="84" t="s">
        <v>251</v>
      </c>
      <c r="C119" t="str">
        <f ca="1">VLOOKUP(B119,CountryNames!A:B,2,FALSE)</f>
        <v>Netherlands</v>
      </c>
      <c r="D119" t="str">
        <f ca="1">VLOOKUP(B119,CountryNames!A:C,3,FALSE)</f>
        <v>CentralWest</v>
      </c>
      <c r="E119" t="s">
        <v>138</v>
      </c>
      <c r="F119">
        <v>2030</v>
      </c>
      <c r="G119">
        <v>4598.7479999999996</v>
      </c>
      <c r="H119">
        <v>1711.5840000000001</v>
      </c>
      <c r="I119">
        <v>1378</v>
      </c>
      <c r="J119">
        <v>993.90000000000009</v>
      </c>
      <c r="K119">
        <v>684.58999999999992</v>
      </c>
      <c r="L119">
        <v>1609.7199999999998</v>
      </c>
      <c r="M119">
        <v>4988.16</v>
      </c>
      <c r="N119">
        <v>10404.156000000001</v>
      </c>
    </row>
    <row r="120" spans="1:14">
      <c r="A120" t="str">
        <f t="shared" si="1"/>
        <v>B2 wood energyNorway2030</v>
      </c>
      <c r="B120" s="84" t="s">
        <v>252</v>
      </c>
      <c r="C120" t="str">
        <f ca="1">VLOOKUP(B120,CountryNames!A:B,2,FALSE)</f>
        <v>Norway</v>
      </c>
      <c r="D120" t="str">
        <f ca="1">VLOOKUP(B120,CountryNames!A:C,3,FALSE)</f>
        <v>North</v>
      </c>
      <c r="E120" t="s">
        <v>138</v>
      </c>
      <c r="F120">
        <v>2030</v>
      </c>
      <c r="G120">
        <v>6212.241</v>
      </c>
      <c r="H120">
        <v>195.048</v>
      </c>
      <c r="I120">
        <v>314.2</v>
      </c>
      <c r="J120">
        <v>443.25</v>
      </c>
      <c r="K120">
        <v>501.67</v>
      </c>
      <c r="L120">
        <v>104.43999999999998</v>
      </c>
      <c r="M120">
        <v>1718.28</v>
      </c>
      <c r="N120">
        <v>1039.4759999999999</v>
      </c>
    </row>
    <row r="121" spans="1:14">
      <c r="A121" t="str">
        <f t="shared" si="1"/>
        <v>B2 wood energyPoland2030</v>
      </c>
      <c r="B121" s="84" t="s">
        <v>253</v>
      </c>
      <c r="C121" t="str">
        <f ca="1">VLOOKUP(B121,CountryNames!A:B,2,FALSE)</f>
        <v>Poland</v>
      </c>
      <c r="D121" t="str">
        <f ca="1">VLOOKUP(B121,CountryNames!A:C,3,FALSE)</f>
        <v>CentralEast</v>
      </c>
      <c r="E121" t="s">
        <v>138</v>
      </c>
      <c r="F121">
        <v>2030</v>
      </c>
      <c r="G121">
        <v>7353.8009999999995</v>
      </c>
      <c r="H121">
        <v>3002.643</v>
      </c>
      <c r="I121">
        <v>1354</v>
      </c>
      <c r="J121">
        <v>9625.3499999999985</v>
      </c>
      <c r="K121">
        <v>5219.3399999999992</v>
      </c>
      <c r="L121">
        <v>1669.08</v>
      </c>
      <c r="M121">
        <v>5348.5199999999995</v>
      </c>
      <c r="N121">
        <v>14428.08</v>
      </c>
    </row>
    <row r="122" spans="1:14">
      <c r="A122" t="str">
        <f t="shared" si="1"/>
        <v>B2 wood energyPortugal2030</v>
      </c>
      <c r="B122" s="84" t="s">
        <v>254</v>
      </c>
      <c r="C122" t="str">
        <f ca="1">VLOOKUP(B122,CountryNames!A:B,2,FALSE)</f>
        <v>Portugal</v>
      </c>
      <c r="D122" t="str">
        <f ca="1">VLOOKUP(B122,CountryNames!A:C,3,FALSE)</f>
        <v>SouthWest</v>
      </c>
      <c r="E122" t="s">
        <v>138</v>
      </c>
      <c r="F122">
        <v>2030</v>
      </c>
      <c r="G122">
        <v>1042.5239999999999</v>
      </c>
      <c r="H122">
        <v>738.23400000000004</v>
      </c>
      <c r="I122">
        <v>264</v>
      </c>
      <c r="J122">
        <v>975.44999999999993</v>
      </c>
      <c r="K122">
        <v>142.79999999999998</v>
      </c>
      <c r="L122">
        <v>317.52</v>
      </c>
      <c r="M122">
        <v>2946.6</v>
      </c>
      <c r="N122">
        <v>2234.1599999999994</v>
      </c>
    </row>
    <row r="123" spans="1:14">
      <c r="A123" t="str">
        <f t="shared" si="1"/>
        <v>B2 wood energyRomania2030</v>
      </c>
      <c r="B123" s="84" t="s">
        <v>255</v>
      </c>
      <c r="C123" t="str">
        <f ca="1">VLOOKUP(B123,CountryNames!A:B,2,FALSE)</f>
        <v>Romania</v>
      </c>
      <c r="D123" t="str">
        <f ca="1">VLOOKUP(B123,CountryNames!A:C,3,FALSE)</f>
        <v>CentralEast</v>
      </c>
      <c r="E123" t="s">
        <v>138</v>
      </c>
      <c r="F123">
        <v>2030</v>
      </c>
      <c r="G123">
        <v>2610.4679999999998</v>
      </c>
      <c r="H123">
        <v>2768.6610000000001</v>
      </c>
      <c r="I123">
        <v>290.60000000000002</v>
      </c>
      <c r="J123">
        <v>1660.5</v>
      </c>
      <c r="K123">
        <v>428.06</v>
      </c>
      <c r="L123">
        <v>463.95999999999992</v>
      </c>
      <c r="M123">
        <v>860.4</v>
      </c>
      <c r="N123">
        <v>2070.6</v>
      </c>
    </row>
    <row r="124" spans="1:14">
      <c r="A124" t="str">
        <f t="shared" si="1"/>
        <v>B2 wood energySerbia2030</v>
      </c>
      <c r="B124" s="84" t="s">
        <v>256</v>
      </c>
      <c r="C124" t="str">
        <f ca="1">VLOOKUP(B124,CountryNames!A:B,2,FALSE)</f>
        <v>Serbia</v>
      </c>
      <c r="D124" t="str">
        <f ca="1">VLOOKUP(B124,CountryNames!A:C,3,FALSE)</f>
        <v>SouthEast</v>
      </c>
      <c r="E124" t="s">
        <v>138</v>
      </c>
      <c r="F124">
        <v>2030</v>
      </c>
      <c r="G124">
        <v>1175.769</v>
      </c>
      <c r="H124">
        <v>787.37400000000002</v>
      </c>
      <c r="I124">
        <v>76.400000000000006</v>
      </c>
      <c r="J124">
        <v>514.35</v>
      </c>
      <c r="K124">
        <v>278.63</v>
      </c>
      <c r="L124">
        <v>678.16</v>
      </c>
      <c r="M124">
        <v>273.23999999999995</v>
      </c>
      <c r="N124">
        <v>1144.2240000000002</v>
      </c>
    </row>
    <row r="125" spans="1:14">
      <c r="A125" t="str">
        <f t="shared" si="1"/>
        <v>B2 wood energySlovakia2030</v>
      </c>
      <c r="B125" s="84" t="s">
        <v>257</v>
      </c>
      <c r="C125" t="str">
        <f ca="1">VLOOKUP(B125,CountryNames!A:B,2,FALSE)</f>
        <v>Slovakia</v>
      </c>
      <c r="D125" t="str">
        <f ca="1">VLOOKUP(B125,CountryNames!A:C,3,FALSE)</f>
        <v>CentralEast</v>
      </c>
      <c r="E125" t="s">
        <v>138</v>
      </c>
      <c r="F125">
        <v>2030</v>
      </c>
      <c r="G125">
        <v>3385.3679999999999</v>
      </c>
      <c r="H125">
        <v>1570.2119999999998</v>
      </c>
      <c r="I125">
        <v>125.4</v>
      </c>
      <c r="J125">
        <v>1224.1500000000001</v>
      </c>
      <c r="K125">
        <v>963.56</v>
      </c>
      <c r="L125">
        <v>265.15999999999997</v>
      </c>
      <c r="M125">
        <v>1197.3600000000001</v>
      </c>
      <c r="N125">
        <v>1949.8440000000003</v>
      </c>
    </row>
    <row r="126" spans="1:14">
      <c r="A126" t="str">
        <f t="shared" si="1"/>
        <v>B2 wood energySlovenia2030</v>
      </c>
      <c r="B126" s="84" t="s">
        <v>258</v>
      </c>
      <c r="C126" t="str">
        <f ca="1">VLOOKUP(B126,CountryNames!A:B,2,FALSE)</f>
        <v>Slovenia</v>
      </c>
      <c r="D126" t="str">
        <f ca="1">VLOOKUP(B126,CountryNames!A:C,3,FALSE)</f>
        <v>SouthEast</v>
      </c>
      <c r="E126" t="s">
        <v>138</v>
      </c>
      <c r="F126">
        <v>2030</v>
      </c>
      <c r="G126">
        <v>93.744</v>
      </c>
      <c r="H126">
        <v>532.98</v>
      </c>
      <c r="I126">
        <v>241</v>
      </c>
      <c r="J126">
        <v>546.29999999999995</v>
      </c>
      <c r="K126">
        <v>541.44999999999993</v>
      </c>
      <c r="L126">
        <v>257.03999999999996</v>
      </c>
      <c r="M126">
        <v>546.12</v>
      </c>
      <c r="N126">
        <v>1308.1319999999996</v>
      </c>
    </row>
    <row r="127" spans="1:14">
      <c r="A127" t="str">
        <f t="shared" si="1"/>
        <v>B2 wood energySpain2030</v>
      </c>
      <c r="B127" s="84" t="s">
        <v>184</v>
      </c>
      <c r="C127" t="str">
        <f ca="1">VLOOKUP(B127,CountryNames!A:B,2,FALSE)</f>
        <v>Spain</v>
      </c>
      <c r="D127" t="str">
        <f ca="1">VLOOKUP(B127,CountryNames!A:C,3,FALSE)</f>
        <v>SouthWest</v>
      </c>
      <c r="E127" t="s">
        <v>138</v>
      </c>
      <c r="F127">
        <v>2030</v>
      </c>
      <c r="G127">
        <v>12879.027</v>
      </c>
      <c r="H127">
        <v>5288.2199999999993</v>
      </c>
      <c r="I127">
        <v>1882.8</v>
      </c>
      <c r="J127">
        <v>6299.0999999999995</v>
      </c>
      <c r="K127">
        <v>2180.08</v>
      </c>
      <c r="L127">
        <v>2492.2799999999997</v>
      </c>
      <c r="M127">
        <v>10191.6</v>
      </c>
      <c r="N127">
        <v>22573.019999999997</v>
      </c>
    </row>
    <row r="128" spans="1:14">
      <c r="A128" t="str">
        <f t="shared" si="1"/>
        <v>B2 wood energySweden2030</v>
      </c>
      <c r="B128" s="84" t="s">
        <v>259</v>
      </c>
      <c r="C128" t="str">
        <f ca="1">VLOOKUP(B128,CountryNames!A:B,2,FALSE)</f>
        <v>Sweden</v>
      </c>
      <c r="D128" t="str">
        <f ca="1">VLOOKUP(B128,CountryNames!A:C,3,FALSE)</f>
        <v>North</v>
      </c>
      <c r="E128" t="s">
        <v>138</v>
      </c>
      <c r="F128">
        <v>2030</v>
      </c>
      <c r="G128">
        <v>11550.545999999998</v>
      </c>
      <c r="H128">
        <v>175.01399999999998</v>
      </c>
      <c r="I128">
        <v>508.4</v>
      </c>
      <c r="J128">
        <v>1555.5</v>
      </c>
      <c r="K128">
        <v>593.29999999999995</v>
      </c>
      <c r="L128">
        <v>2502.64</v>
      </c>
      <c r="M128">
        <v>3721.32</v>
      </c>
      <c r="N128">
        <v>5628.9</v>
      </c>
    </row>
    <row r="129" spans="1:14">
      <c r="A129" t="str">
        <f t="shared" si="1"/>
        <v>B2 wood energySwitzerland2030</v>
      </c>
      <c r="B129" s="84" t="s">
        <v>260</v>
      </c>
      <c r="C129" t="str">
        <f ca="1">VLOOKUP(B129,CountryNames!A:B,2,FALSE)</f>
        <v>Switzerland</v>
      </c>
      <c r="D129" t="str">
        <f ca="1">VLOOKUP(B129,CountryNames!A:C,3,FALSE)</f>
        <v>CentralWest</v>
      </c>
      <c r="E129" t="s">
        <v>138</v>
      </c>
      <c r="F129">
        <v>2030</v>
      </c>
      <c r="G129">
        <v>3205.0619999999999</v>
      </c>
      <c r="H129">
        <v>265.92299999999994</v>
      </c>
      <c r="I129">
        <v>469.8</v>
      </c>
      <c r="J129">
        <v>613.95000000000005</v>
      </c>
      <c r="K129">
        <v>479.05999999999989</v>
      </c>
      <c r="L129">
        <v>952.28</v>
      </c>
      <c r="M129">
        <v>2424.9599999999996</v>
      </c>
      <c r="N129">
        <v>2446.7879999999996</v>
      </c>
    </row>
    <row r="130" spans="1:14">
      <c r="A130" t="str">
        <f t="shared" ref="A130:A157" si="2">CONCATENATE(E130,C130,F130)</f>
        <v>B2 wood energyTurkey2030</v>
      </c>
      <c r="B130" s="84" t="s">
        <v>261</v>
      </c>
      <c r="C130" t="str">
        <f ca="1">VLOOKUP(B130,CountryNames!A:B,2,FALSE)</f>
        <v>Turkey</v>
      </c>
      <c r="D130" t="str">
        <f ca="1">VLOOKUP(B130,CountryNames!A:C,3,FALSE)</f>
        <v>SouthEast</v>
      </c>
      <c r="E130" t="s">
        <v>138</v>
      </c>
      <c r="F130">
        <v>2030</v>
      </c>
      <c r="G130">
        <v>8915.8859999999986</v>
      </c>
      <c r="H130">
        <v>7075.4039999999995</v>
      </c>
      <c r="I130">
        <v>544.6</v>
      </c>
      <c r="J130">
        <v>7016.8499999999995</v>
      </c>
      <c r="K130">
        <v>5037.4399999999996</v>
      </c>
      <c r="L130">
        <v>2009.56</v>
      </c>
      <c r="M130">
        <v>3753.7200000000003</v>
      </c>
      <c r="N130">
        <v>10489.416000000003</v>
      </c>
    </row>
    <row r="131" spans="1:14">
      <c r="A131" t="str">
        <f t="shared" si="2"/>
        <v>B2 wood energyUnited Kingdom2030</v>
      </c>
      <c r="B131" s="84" t="s">
        <v>262</v>
      </c>
      <c r="C131" t="str">
        <f ca="1">VLOOKUP(B131,CountryNames!A:B,2,FALSE)</f>
        <v>United Kingdom</v>
      </c>
      <c r="D131" t="str">
        <f ca="1">VLOOKUP(B131,CountryNames!A:C,3,FALSE)</f>
        <v>CentralWest</v>
      </c>
      <c r="E131" t="s">
        <v>138</v>
      </c>
      <c r="F131">
        <v>2030</v>
      </c>
      <c r="G131">
        <v>20084.840999999997</v>
      </c>
      <c r="H131">
        <v>1678.32</v>
      </c>
      <c r="I131">
        <v>3371.2</v>
      </c>
      <c r="J131">
        <v>6230.7000000000007</v>
      </c>
      <c r="K131">
        <v>3122.5600000000004</v>
      </c>
      <c r="L131">
        <v>7452.2</v>
      </c>
      <c r="M131">
        <v>19369.439999999999</v>
      </c>
      <c r="N131">
        <v>19316.783999999996</v>
      </c>
    </row>
    <row r="132" spans="1:14">
      <c r="A132" t="str">
        <f t="shared" si="2"/>
        <v>B2 wood energyUkraine2030</v>
      </c>
      <c r="B132" s="84" t="s">
        <v>263</v>
      </c>
      <c r="C132" t="str">
        <f ca="1">VLOOKUP(B132,CountryNames!A:B,2,FALSE)</f>
        <v>Ukraine</v>
      </c>
      <c r="D132" t="str">
        <f ca="1">VLOOKUP(B132,CountryNames!A:C,3,FALSE)</f>
        <v>CentralEast</v>
      </c>
      <c r="E132" t="s">
        <v>138</v>
      </c>
      <c r="F132">
        <v>2030</v>
      </c>
      <c r="G132">
        <v>2003.3999999999999</v>
      </c>
      <c r="H132">
        <v>781.89299999999992</v>
      </c>
      <c r="I132">
        <v>490</v>
      </c>
      <c r="J132">
        <v>3222.4500000000003</v>
      </c>
      <c r="K132">
        <v>764.32</v>
      </c>
      <c r="L132">
        <v>868.28</v>
      </c>
      <c r="M132">
        <v>1548</v>
      </c>
      <c r="N132">
        <v>5426.3639999999996</v>
      </c>
    </row>
    <row r="133" spans="1:14">
      <c r="A133" t="str">
        <f t="shared" si="2"/>
        <v>B2 wood energySmall countries in Europe2030</v>
      </c>
      <c r="B133" s="84" t="s">
        <v>264</v>
      </c>
      <c r="C133" t="str">
        <f ca="1">VLOOKUP(B133,CountryNames!A:B,2,FALSE)</f>
        <v>Small countries in Europe</v>
      </c>
      <c r="D133" t="str">
        <f ca="1">VLOOKUP(B133,CountryNames!A:C,3,FALSE)</f>
        <v>Other</v>
      </c>
      <c r="E133" t="s">
        <v>138</v>
      </c>
      <c r="F133">
        <v>2030</v>
      </c>
      <c r="G133">
        <v>1825.74</v>
      </c>
      <c r="H133">
        <v>244.18799999999996</v>
      </c>
      <c r="I133">
        <v>340.8</v>
      </c>
      <c r="J133">
        <v>1051.0500000000002</v>
      </c>
      <c r="K133">
        <v>603.83999999999992</v>
      </c>
      <c r="L133">
        <v>409.08</v>
      </c>
      <c r="M133">
        <v>1203.8399999999999</v>
      </c>
      <c r="N133">
        <v>721.404</v>
      </c>
    </row>
    <row r="134" spans="1:14">
      <c r="A134" t="str">
        <f t="shared" si="2"/>
        <v>B2 referenceCentralEast2010</v>
      </c>
      <c r="C134" t="s">
        <v>192</v>
      </c>
      <c r="E134" t="s">
        <v>55</v>
      </c>
      <c r="F134">
        <v>2010</v>
      </c>
      <c r="G134" s="85">
        <v>21461.138999999996</v>
      </c>
      <c r="H134" s="85">
        <v>7703.64</v>
      </c>
      <c r="I134" s="85">
        <v>2361.4</v>
      </c>
      <c r="J134" s="85">
        <v>14460.6</v>
      </c>
      <c r="K134" s="85">
        <v>6229.48</v>
      </c>
      <c r="L134" s="85">
        <v>2838.64</v>
      </c>
      <c r="M134" s="85">
        <v>9592.1999999999989</v>
      </c>
      <c r="N134" s="85">
        <v>22060.763999999996</v>
      </c>
    </row>
    <row r="135" spans="1:14">
      <c r="A135" t="str">
        <f t="shared" si="2"/>
        <v>B2 referenceCentralEast2030</v>
      </c>
      <c r="C135" t="s">
        <v>192</v>
      </c>
      <c r="E135" t="s">
        <v>55</v>
      </c>
      <c r="F135">
        <v>2030</v>
      </c>
      <c r="G135" s="85">
        <v>26861.435999999998</v>
      </c>
      <c r="H135" s="85">
        <v>11581.352999999999</v>
      </c>
      <c r="I135" s="85">
        <v>3403.7999999999997</v>
      </c>
      <c r="J135" s="85">
        <v>20400.899999999998</v>
      </c>
      <c r="K135" s="85">
        <v>9021.0500000000011</v>
      </c>
      <c r="L135" s="85">
        <v>5019.28</v>
      </c>
      <c r="M135" s="85">
        <v>12954.6</v>
      </c>
      <c r="N135" s="85">
        <v>32464.572</v>
      </c>
    </row>
    <row r="136" spans="1:14">
      <c r="A136" t="str">
        <f t="shared" si="2"/>
        <v>B2 wood energyCentralEast2010</v>
      </c>
      <c r="C136" t="s">
        <v>192</v>
      </c>
      <c r="E136" t="s">
        <v>138</v>
      </c>
      <c r="F136">
        <v>2010</v>
      </c>
      <c r="G136" s="85">
        <v>21461.327999999994</v>
      </c>
      <c r="H136" s="85">
        <v>7703.64</v>
      </c>
      <c r="I136" s="85">
        <v>2361.4</v>
      </c>
      <c r="J136" s="85">
        <v>14460.45</v>
      </c>
      <c r="K136" s="85">
        <v>6229.48</v>
      </c>
      <c r="L136" s="85">
        <v>2838.64</v>
      </c>
      <c r="M136" s="85">
        <v>9592.1999999999989</v>
      </c>
      <c r="N136" s="85">
        <v>22060.763999999996</v>
      </c>
    </row>
    <row r="137" spans="1:14">
      <c r="A137" t="str">
        <f t="shared" si="2"/>
        <v>B2 wood energyCentralEast2030</v>
      </c>
      <c r="C137" t="s">
        <v>192</v>
      </c>
      <c r="E137" t="s">
        <v>138</v>
      </c>
      <c r="F137">
        <v>2030</v>
      </c>
      <c r="G137" s="85">
        <v>26684.343000000001</v>
      </c>
      <c r="H137" s="85">
        <v>11586.078</v>
      </c>
      <c r="I137" s="85">
        <v>3400.6</v>
      </c>
      <c r="J137" s="85">
        <v>20130.150000000001</v>
      </c>
      <c r="K137" s="85">
        <v>8851.56</v>
      </c>
      <c r="L137" s="85">
        <v>5000.8</v>
      </c>
      <c r="M137" s="85">
        <v>12918.6</v>
      </c>
      <c r="N137" s="85">
        <v>32420.375999999997</v>
      </c>
    </row>
    <row r="138" spans="1:14">
      <c r="A138" t="str">
        <f t="shared" si="2"/>
        <v>B2 referenceCentralWest2010</v>
      </c>
      <c r="C138" t="s">
        <v>191</v>
      </c>
      <c r="E138" t="s">
        <v>55</v>
      </c>
      <c r="F138">
        <v>2010</v>
      </c>
      <c r="G138" s="85">
        <v>102727.359</v>
      </c>
      <c r="H138" s="85">
        <v>11542.040999999997</v>
      </c>
      <c r="I138" s="85">
        <v>11684.199999999999</v>
      </c>
      <c r="J138" s="85">
        <v>31419.75</v>
      </c>
      <c r="K138" s="85">
        <v>14725.229999999998</v>
      </c>
      <c r="L138" s="85">
        <v>21786.52</v>
      </c>
      <c r="M138" s="85">
        <v>72375.839999999997</v>
      </c>
      <c r="N138" s="85">
        <v>98997.648000000016</v>
      </c>
    </row>
    <row r="139" spans="1:14">
      <c r="A139" t="str">
        <f t="shared" si="2"/>
        <v>B2 referenceCentralWest2030</v>
      </c>
      <c r="C139" t="s">
        <v>191</v>
      </c>
      <c r="E139" t="s">
        <v>55</v>
      </c>
      <c r="F139">
        <v>2030</v>
      </c>
      <c r="G139" s="85">
        <v>106285.473</v>
      </c>
      <c r="H139" s="85">
        <v>10526.921999999999</v>
      </c>
      <c r="I139" s="85">
        <v>12763.600000000002</v>
      </c>
      <c r="J139" s="85">
        <v>32928</v>
      </c>
      <c r="K139" s="85">
        <v>15724.999999999998</v>
      </c>
      <c r="L139" s="85">
        <v>23806.440000000002</v>
      </c>
      <c r="M139" s="85">
        <v>83075.040000000008</v>
      </c>
      <c r="N139" s="85">
        <v>114160.00799999999</v>
      </c>
    </row>
    <row r="140" spans="1:14">
      <c r="A140" t="str">
        <f t="shared" si="2"/>
        <v>B2 wood energyCentralWest2010</v>
      </c>
      <c r="C140" t="s">
        <v>191</v>
      </c>
      <c r="E140" t="s">
        <v>138</v>
      </c>
      <c r="F140">
        <v>2010</v>
      </c>
      <c r="G140" s="85">
        <v>102727.548</v>
      </c>
      <c r="H140" s="85">
        <v>11542.040999999997</v>
      </c>
      <c r="I140" s="85">
        <v>11684.199999999999</v>
      </c>
      <c r="J140" s="85">
        <v>31419.75</v>
      </c>
      <c r="K140" s="85">
        <v>14725.229999999998</v>
      </c>
      <c r="L140" s="85">
        <v>21786.52</v>
      </c>
      <c r="M140" s="85">
        <v>72375.48</v>
      </c>
      <c r="N140" s="85">
        <v>98997.648000000016</v>
      </c>
    </row>
    <row r="141" spans="1:14">
      <c r="A141" t="str">
        <f t="shared" si="2"/>
        <v>B2 wood energyCentralWest2030</v>
      </c>
      <c r="C141" t="s">
        <v>191</v>
      </c>
      <c r="E141" t="s">
        <v>138</v>
      </c>
      <c r="F141">
        <v>2030</v>
      </c>
      <c r="G141" s="85">
        <v>105525.69300000001</v>
      </c>
      <c r="H141" s="85">
        <v>10533.159</v>
      </c>
      <c r="I141" s="85">
        <v>12751.599999999999</v>
      </c>
      <c r="J141" s="85">
        <v>32537.250000000004</v>
      </c>
      <c r="K141" s="85">
        <v>15399.11</v>
      </c>
      <c r="L141" s="85">
        <v>23719.359999999997</v>
      </c>
      <c r="M141" s="85">
        <v>82789.2</v>
      </c>
      <c r="N141" s="85">
        <v>113972.784</v>
      </c>
    </row>
    <row r="142" spans="1:14">
      <c r="A142" t="str">
        <f t="shared" si="2"/>
        <v>B2 referenceNorth2010</v>
      </c>
      <c r="C142" t="s">
        <v>81</v>
      </c>
      <c r="E142" t="s">
        <v>55</v>
      </c>
      <c r="F142">
        <v>2010</v>
      </c>
      <c r="G142" s="85">
        <v>40606.839</v>
      </c>
      <c r="H142" s="85">
        <v>3193.3439999999996</v>
      </c>
      <c r="I142" s="85">
        <v>2494.4</v>
      </c>
      <c r="J142" s="85">
        <v>5071.95</v>
      </c>
      <c r="K142" s="85">
        <v>2064.8200000000002</v>
      </c>
      <c r="L142" s="85">
        <v>3466.12</v>
      </c>
      <c r="M142" s="85">
        <v>13118.039999999999</v>
      </c>
      <c r="N142" s="85">
        <v>12637.62</v>
      </c>
    </row>
    <row r="143" spans="1:14">
      <c r="A143" t="str">
        <f t="shared" si="2"/>
        <v>B2 referenceNorth2030</v>
      </c>
      <c r="C143" t="s">
        <v>81</v>
      </c>
      <c r="E143" t="s">
        <v>55</v>
      </c>
      <c r="F143">
        <v>2030</v>
      </c>
      <c r="G143" s="85">
        <v>44171.945999999996</v>
      </c>
      <c r="H143" s="85">
        <v>4126.4369999999999</v>
      </c>
      <c r="I143" s="85">
        <v>2881.8</v>
      </c>
      <c r="J143" s="85">
        <v>5948.0999999999995</v>
      </c>
      <c r="K143" s="85">
        <v>2356.1999999999998</v>
      </c>
      <c r="L143" s="85">
        <v>3875.2</v>
      </c>
      <c r="M143" s="85">
        <v>15673.680000000002</v>
      </c>
      <c r="N143" s="85">
        <v>14588.16</v>
      </c>
    </row>
    <row r="144" spans="1:14">
      <c r="A144" t="str">
        <f t="shared" si="2"/>
        <v>B2 wood energyNorth2010</v>
      </c>
      <c r="C144" t="s">
        <v>81</v>
      </c>
      <c r="E144" t="s">
        <v>138</v>
      </c>
      <c r="F144">
        <v>2010</v>
      </c>
      <c r="G144" s="85">
        <v>40606.839</v>
      </c>
      <c r="H144" s="85">
        <v>3193.3439999999996</v>
      </c>
      <c r="I144" s="85">
        <v>2494.4</v>
      </c>
      <c r="J144" s="85">
        <v>5072.1000000000004</v>
      </c>
      <c r="K144" s="85">
        <v>2064.8200000000002</v>
      </c>
      <c r="L144" s="85">
        <v>3466.12</v>
      </c>
      <c r="M144" s="85">
        <v>13118.039999999999</v>
      </c>
      <c r="N144" s="85">
        <v>12637.62</v>
      </c>
    </row>
    <row r="145" spans="1:14">
      <c r="A145" t="str">
        <f t="shared" si="2"/>
        <v>B2 wood energyNorth2030</v>
      </c>
      <c r="C145" t="s">
        <v>81</v>
      </c>
      <c r="E145" t="s">
        <v>138</v>
      </c>
      <c r="F145">
        <v>2030</v>
      </c>
      <c r="G145" s="85">
        <v>43765.974000000002</v>
      </c>
      <c r="H145" s="85">
        <v>4131.54</v>
      </c>
      <c r="I145" s="85">
        <v>2882.7999999999997</v>
      </c>
      <c r="J145" s="85">
        <v>5863.35</v>
      </c>
      <c r="K145" s="85">
        <v>2297.8900000000003</v>
      </c>
      <c r="L145" s="85">
        <v>3857</v>
      </c>
      <c r="M145" s="85">
        <v>15619.320000000002</v>
      </c>
      <c r="N145" s="85">
        <v>14555.447999999999</v>
      </c>
    </row>
    <row r="146" spans="1:14">
      <c r="A146" t="str">
        <f t="shared" si="2"/>
        <v>B2 referenceSouthEast2010</v>
      </c>
      <c r="C146" t="s">
        <v>58</v>
      </c>
      <c r="E146" t="s">
        <v>55</v>
      </c>
      <c r="F146">
        <v>2010</v>
      </c>
      <c r="G146" s="85">
        <v>12374.019</v>
      </c>
      <c r="H146" s="85">
        <v>9509.1569999999992</v>
      </c>
      <c r="I146" s="85">
        <v>1259.5999999999999</v>
      </c>
      <c r="J146" s="85">
        <v>8860.0499999999993</v>
      </c>
      <c r="K146" s="85">
        <v>5548.97</v>
      </c>
      <c r="L146" s="85">
        <v>3068.7999999999997</v>
      </c>
      <c r="M146" s="85">
        <v>5623.5599999999995</v>
      </c>
      <c r="N146" s="85">
        <v>15450.504000000001</v>
      </c>
    </row>
    <row r="147" spans="1:14">
      <c r="A147" t="str">
        <f t="shared" si="2"/>
        <v>B2 referenceSouthEast2030</v>
      </c>
      <c r="C147" t="s">
        <v>58</v>
      </c>
      <c r="E147" t="s">
        <v>55</v>
      </c>
      <c r="F147">
        <v>2030</v>
      </c>
      <c r="G147" s="85">
        <v>13819.112999999999</v>
      </c>
      <c r="H147" s="85">
        <v>10933.460999999999</v>
      </c>
      <c r="I147" s="85">
        <v>1545.8</v>
      </c>
      <c r="J147" s="85">
        <v>11149.35</v>
      </c>
      <c r="K147" s="85">
        <v>6881.2599999999993</v>
      </c>
      <c r="L147" s="85">
        <v>4207.84</v>
      </c>
      <c r="M147" s="85">
        <v>7154.6399999999994</v>
      </c>
      <c r="N147" s="85">
        <v>18975.396000000001</v>
      </c>
    </row>
    <row r="148" spans="1:14">
      <c r="A148" t="str">
        <f t="shared" si="2"/>
        <v>B2 wood energySouthEast2010</v>
      </c>
      <c r="C148" t="s">
        <v>58</v>
      </c>
      <c r="E148" t="s">
        <v>138</v>
      </c>
      <c r="F148">
        <v>2010</v>
      </c>
      <c r="G148" s="85">
        <v>12374.019</v>
      </c>
      <c r="H148" s="85">
        <v>9509.1569999999992</v>
      </c>
      <c r="I148" s="85">
        <v>1259.5999999999999</v>
      </c>
      <c r="J148" s="85">
        <v>8860.0499999999993</v>
      </c>
      <c r="K148" s="85">
        <v>5548.97</v>
      </c>
      <c r="L148" s="85">
        <v>3068.7999999999997</v>
      </c>
      <c r="M148" s="85">
        <v>5623.5599999999995</v>
      </c>
      <c r="N148" s="85">
        <v>15450.504000000001</v>
      </c>
    </row>
    <row r="149" spans="1:14">
      <c r="A149" t="str">
        <f t="shared" si="2"/>
        <v>B2 wood energySouthEast2030</v>
      </c>
      <c r="C149" t="s">
        <v>58</v>
      </c>
      <c r="E149" t="s">
        <v>138</v>
      </c>
      <c r="F149">
        <v>2030</v>
      </c>
      <c r="G149" s="85">
        <v>13774.319999999998</v>
      </c>
      <c r="H149" s="85">
        <v>10958.787</v>
      </c>
      <c r="I149" s="85">
        <v>1545.4</v>
      </c>
      <c r="J149" s="85">
        <v>11096.4</v>
      </c>
      <c r="K149" s="85">
        <v>6838.5899999999992</v>
      </c>
      <c r="L149" s="85">
        <v>4195.7999999999993</v>
      </c>
      <c r="M149" s="85">
        <v>7135.56</v>
      </c>
      <c r="N149" s="85">
        <v>18944.076000000001</v>
      </c>
    </row>
    <row r="150" spans="1:14">
      <c r="A150" t="str">
        <f t="shared" si="2"/>
        <v>B2 referenceSouthWest2010</v>
      </c>
      <c r="C150" t="s">
        <v>86</v>
      </c>
      <c r="E150" t="s">
        <v>55</v>
      </c>
      <c r="F150">
        <v>2010</v>
      </c>
      <c r="G150" s="85">
        <v>27842.156999999999</v>
      </c>
      <c r="H150" s="85">
        <v>9726.8849999999984</v>
      </c>
      <c r="I150" s="85">
        <v>4670</v>
      </c>
      <c r="J150" s="85">
        <v>12586.649999999998</v>
      </c>
      <c r="K150" s="85">
        <v>4160.2400000000007</v>
      </c>
      <c r="L150" s="85">
        <v>4894.12</v>
      </c>
      <c r="M150" s="85">
        <v>25139.88</v>
      </c>
      <c r="N150" s="85">
        <v>48947.94</v>
      </c>
    </row>
    <row r="151" spans="1:14">
      <c r="A151" t="str">
        <f t="shared" si="2"/>
        <v>B2 referenceSouthWest2030</v>
      </c>
      <c r="C151" t="s">
        <v>86</v>
      </c>
      <c r="E151" t="s">
        <v>55</v>
      </c>
      <c r="F151">
        <v>2030</v>
      </c>
      <c r="G151" s="85">
        <v>30527.847000000002</v>
      </c>
      <c r="H151" s="85">
        <v>10569.257999999998</v>
      </c>
      <c r="I151" s="85">
        <v>5359.2</v>
      </c>
      <c r="J151" s="85">
        <v>13599.45</v>
      </c>
      <c r="K151" s="85">
        <v>4732.63</v>
      </c>
      <c r="L151" s="85">
        <v>5589.36</v>
      </c>
      <c r="M151" s="85">
        <v>29210.04</v>
      </c>
      <c r="N151" s="85">
        <v>57589.824000000008</v>
      </c>
    </row>
    <row r="152" spans="1:14">
      <c r="A152" t="str">
        <f t="shared" si="2"/>
        <v>B2 wood energySouthWest2010</v>
      </c>
      <c r="C152" t="s">
        <v>86</v>
      </c>
      <c r="E152" t="s">
        <v>138</v>
      </c>
      <c r="F152">
        <v>2010</v>
      </c>
      <c r="G152" s="85">
        <v>27841.968000000001</v>
      </c>
      <c r="H152" s="85">
        <v>9726.8849999999984</v>
      </c>
      <c r="I152" s="85">
        <v>4670</v>
      </c>
      <c r="J152" s="85">
        <v>12586.649999999998</v>
      </c>
      <c r="K152" s="85">
        <v>4160.2400000000007</v>
      </c>
      <c r="L152" s="85">
        <v>4894.12</v>
      </c>
      <c r="M152" s="85">
        <v>25139.52</v>
      </c>
      <c r="N152" s="85">
        <v>48947.94</v>
      </c>
    </row>
    <row r="153" spans="1:14">
      <c r="A153" t="str">
        <f t="shared" si="2"/>
        <v>B2 wood energySouthWest2030</v>
      </c>
      <c r="C153" t="s">
        <v>86</v>
      </c>
      <c r="E153" t="s">
        <v>138</v>
      </c>
      <c r="F153">
        <v>2030</v>
      </c>
      <c r="G153" s="85">
        <v>30292.352999999996</v>
      </c>
      <c r="H153" s="85">
        <v>10566.234</v>
      </c>
      <c r="I153" s="85">
        <v>5353.4</v>
      </c>
      <c r="J153" s="85">
        <v>13450.349999999999</v>
      </c>
      <c r="K153" s="85">
        <v>4634.2</v>
      </c>
      <c r="L153" s="85">
        <v>5566.119999999999</v>
      </c>
      <c r="M153" s="85">
        <v>29099.160000000003</v>
      </c>
      <c r="N153" s="85">
        <v>57461.759999999995</v>
      </c>
    </row>
    <row r="154" spans="1:14">
      <c r="A154" t="str">
        <f t="shared" si="2"/>
        <v>B2 referenceEFSOS Total2010</v>
      </c>
      <c r="C154" t="s">
        <v>140</v>
      </c>
      <c r="E154" t="s">
        <v>55</v>
      </c>
      <c r="F154">
        <v>2010</v>
      </c>
      <c r="G154">
        <v>206534.85299999994</v>
      </c>
      <c r="H154">
        <v>41862.744000000006</v>
      </c>
      <c r="I154">
        <v>22713</v>
      </c>
      <c r="J154">
        <v>73158.899999999994</v>
      </c>
      <c r="K154">
        <v>33175.330000000009</v>
      </c>
      <c r="L154">
        <v>36282.680000000008</v>
      </c>
      <c r="M154">
        <v>126666.71999999997</v>
      </c>
      <c r="N154">
        <v>198606.38400000002</v>
      </c>
    </row>
    <row r="155" spans="1:14">
      <c r="A155" t="str">
        <f t="shared" si="2"/>
        <v>B2 referenceEFSOS Total2030</v>
      </c>
      <c r="C155" t="s">
        <v>140</v>
      </c>
      <c r="E155" t="s">
        <v>55</v>
      </c>
      <c r="F155">
        <v>2030</v>
      </c>
      <c r="G155">
        <v>223505.35199999998</v>
      </c>
      <c r="H155">
        <v>47981.618999999992</v>
      </c>
      <c r="I155">
        <v>26295.000000000004</v>
      </c>
      <c r="J155">
        <v>85088.400000000009</v>
      </c>
      <c r="K155">
        <v>39332.39</v>
      </c>
      <c r="L155">
        <v>42904.4</v>
      </c>
      <c r="M155">
        <v>149274</v>
      </c>
      <c r="N155">
        <v>238500.75600000005</v>
      </c>
    </row>
    <row r="156" spans="1:14">
      <c r="A156" t="str">
        <f t="shared" si="2"/>
        <v>B2 wood energyEFSOS Total2010</v>
      </c>
      <c r="C156" t="s">
        <v>140</v>
      </c>
      <c r="E156" t="s">
        <v>138</v>
      </c>
      <c r="F156">
        <v>2010</v>
      </c>
      <c r="G156">
        <v>206535.0419999999</v>
      </c>
      <c r="H156">
        <v>41862.744000000006</v>
      </c>
      <c r="I156">
        <v>22713</v>
      </c>
      <c r="J156">
        <v>73158.899999999994</v>
      </c>
      <c r="K156">
        <v>33175.330000000009</v>
      </c>
      <c r="L156">
        <v>36282.680000000008</v>
      </c>
      <c r="M156">
        <v>126665.99999999997</v>
      </c>
      <c r="N156">
        <v>198606.38400000002</v>
      </c>
    </row>
    <row r="157" spans="1:14">
      <c r="A157" t="str">
        <f t="shared" si="2"/>
        <v>B2 wood energyEFSOS Total2030</v>
      </c>
      <c r="C157" t="s">
        <v>140</v>
      </c>
      <c r="E157" t="s">
        <v>138</v>
      </c>
      <c r="F157">
        <v>2030</v>
      </c>
      <c r="G157">
        <v>221868.42300000001</v>
      </c>
      <c r="H157">
        <v>48019.986000000004</v>
      </c>
      <c r="I157">
        <v>26274.600000000002</v>
      </c>
      <c r="J157">
        <v>84128.549999999988</v>
      </c>
      <c r="K157">
        <v>38625.19</v>
      </c>
      <c r="L157">
        <v>42748.159999999989</v>
      </c>
      <c r="M157">
        <v>148765.68000000002</v>
      </c>
      <c r="N157">
        <v>238075.848</v>
      </c>
    </row>
  </sheetData>
  <sheetCalcPr fullCalcOnLoad="1"/>
  <phoneticPr fontId="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N157"/>
  <sheetViews>
    <sheetView topLeftCell="A126" workbookViewId="0">
      <selection activeCell="A2" sqref="A2:A881"/>
    </sheetView>
  </sheetViews>
  <sheetFormatPr defaultRowHeight="15"/>
  <sheetData>
    <row r="1" spans="1:14" ht="60">
      <c r="A1" t="s">
        <v>143</v>
      </c>
      <c r="B1" s="64" t="s">
        <v>144</v>
      </c>
      <c r="C1" s="64" t="s">
        <v>145</v>
      </c>
      <c r="D1" s="64" t="s">
        <v>52</v>
      </c>
      <c r="E1" s="65" t="s">
        <v>146</v>
      </c>
      <c r="F1" s="66" t="s">
        <v>147</v>
      </c>
      <c r="G1" s="80" t="s">
        <v>230</v>
      </c>
      <c r="H1" s="81" t="s">
        <v>231</v>
      </c>
      <c r="I1" s="81" t="s">
        <v>207</v>
      </c>
      <c r="J1" s="81" t="s">
        <v>208</v>
      </c>
      <c r="K1" s="81" t="s">
        <v>209</v>
      </c>
      <c r="L1" s="81" t="s">
        <v>210</v>
      </c>
      <c r="M1" s="81" t="s">
        <v>232</v>
      </c>
      <c r="N1" s="82" t="s">
        <v>233</v>
      </c>
    </row>
    <row r="2" spans="1:14">
      <c r="A2" t="str">
        <f t="shared" ref="A2:A65" si="0">CONCATENATE(E2,C2,F2)</f>
        <v>B2 referenceAustria2010</v>
      </c>
      <c r="B2" s="83" t="s">
        <v>234</v>
      </c>
      <c r="C2" t="str">
        <f ca="1">VLOOKUP(B2,CountryNames!A:B,2,FALSE)</f>
        <v>Austria</v>
      </c>
      <c r="D2" t="str">
        <f ca="1">VLOOKUP(B2,CountryNames!A:C,3,FALSE)</f>
        <v>CentralWest</v>
      </c>
      <c r="E2" t="s">
        <v>55</v>
      </c>
      <c r="F2">
        <v>2010</v>
      </c>
      <c r="G2">
        <v>18809.469000000001</v>
      </c>
      <c r="H2">
        <v>319.59899999999999</v>
      </c>
      <c r="I2">
        <v>228.8</v>
      </c>
      <c r="J2">
        <v>2868.75</v>
      </c>
      <c r="K2">
        <v>1299.48</v>
      </c>
      <c r="L2">
        <v>1177.1199999999999</v>
      </c>
      <c r="M2">
        <v>9732.6</v>
      </c>
      <c r="N2">
        <v>7407.8760000000011</v>
      </c>
    </row>
    <row r="3" spans="1:14">
      <c r="A3" t="str">
        <f t="shared" si="0"/>
        <v>B2 referenceBelgium2010</v>
      </c>
      <c r="B3" s="84" t="s">
        <v>235</v>
      </c>
      <c r="C3" t="str">
        <f ca="1">VLOOKUP(B3,CountryNames!A:B,2,FALSE)</f>
        <v>Belgium</v>
      </c>
      <c r="D3" t="str">
        <f ca="1">VLOOKUP(B3,CountryNames!A:C,3,FALSE)</f>
        <v>CentralWest</v>
      </c>
      <c r="E3" t="s">
        <v>55</v>
      </c>
      <c r="F3">
        <v>2010</v>
      </c>
      <c r="G3">
        <v>2042.9010000000001</v>
      </c>
      <c r="H3">
        <v>448.30799999999994</v>
      </c>
      <c r="I3">
        <v>0</v>
      </c>
      <c r="J3">
        <v>2232.75</v>
      </c>
      <c r="K3">
        <v>669.46</v>
      </c>
      <c r="L3">
        <v>794.64</v>
      </c>
      <c r="M3">
        <v>3717</v>
      </c>
      <c r="N3">
        <v>2214.672</v>
      </c>
    </row>
    <row r="4" spans="1:14">
      <c r="A4" t="str">
        <f t="shared" si="0"/>
        <v>B2 referenceBelarus2010</v>
      </c>
      <c r="B4" s="84" t="s">
        <v>236</v>
      </c>
      <c r="C4" t="str">
        <f ca="1">VLOOKUP(B4,CountryNames!A:B,2,FALSE)</f>
        <v>Belarus</v>
      </c>
      <c r="D4" t="str">
        <f ca="1">VLOOKUP(B4,CountryNames!A:C,3,FALSE)</f>
        <v>CentralEast</v>
      </c>
      <c r="E4" t="s">
        <v>55</v>
      </c>
      <c r="F4">
        <v>2010</v>
      </c>
      <c r="G4">
        <v>3987.8999999999996</v>
      </c>
      <c r="H4">
        <v>1243.0530000000001</v>
      </c>
      <c r="I4">
        <v>427.8</v>
      </c>
      <c r="J4">
        <v>759.45</v>
      </c>
      <c r="K4">
        <v>530.4</v>
      </c>
      <c r="L4">
        <v>0</v>
      </c>
      <c r="M4">
        <v>197.64</v>
      </c>
      <c r="N4">
        <v>1063.1400000000001</v>
      </c>
    </row>
    <row r="5" spans="1:14">
      <c r="A5" t="str">
        <f t="shared" si="0"/>
        <v>B2 referenceBosnia and Herzegovina2010</v>
      </c>
      <c r="B5" s="84" t="s">
        <v>237</v>
      </c>
      <c r="C5" t="str">
        <f ca="1">VLOOKUP(B5,CountryNames!A:B,2,FALSE)</f>
        <v>Bosnia and Herzegovina</v>
      </c>
      <c r="D5" t="str">
        <f ca="1">VLOOKUP(B5,CountryNames!A:C,3,FALSE)</f>
        <v>SouthEast</v>
      </c>
      <c r="E5" t="s">
        <v>55</v>
      </c>
      <c r="F5">
        <v>2010</v>
      </c>
      <c r="G5">
        <v>1285.9559999999999</v>
      </c>
      <c r="H5">
        <v>1319.22</v>
      </c>
      <c r="I5">
        <v>37.200000000000003</v>
      </c>
      <c r="J5">
        <v>0</v>
      </c>
      <c r="K5">
        <v>0</v>
      </c>
      <c r="L5">
        <v>0</v>
      </c>
      <c r="M5">
        <v>0</v>
      </c>
      <c r="N5">
        <v>445.44</v>
      </c>
    </row>
    <row r="6" spans="1:14">
      <c r="A6" t="str">
        <f t="shared" si="0"/>
        <v>B2 referenceBulgaria2010</v>
      </c>
      <c r="B6" s="84" t="s">
        <v>238</v>
      </c>
      <c r="C6" t="str">
        <f ca="1">VLOOKUP(B6,CountryNames!A:B,2,FALSE)</f>
        <v>Bulgaria</v>
      </c>
      <c r="D6" t="str">
        <f ca="1">VLOOKUP(B6,CountryNames!A:C,3,FALSE)</f>
        <v>SouthEast</v>
      </c>
      <c r="E6" t="s">
        <v>55</v>
      </c>
      <c r="F6">
        <v>2010</v>
      </c>
      <c r="G6">
        <v>963.9</v>
      </c>
      <c r="H6">
        <v>292.76099999999997</v>
      </c>
      <c r="I6">
        <v>198</v>
      </c>
      <c r="J6">
        <v>780</v>
      </c>
      <c r="K6">
        <v>187</v>
      </c>
      <c r="L6">
        <v>0</v>
      </c>
      <c r="M6">
        <v>0</v>
      </c>
      <c r="N6">
        <v>1123.3440000000001</v>
      </c>
    </row>
    <row r="7" spans="1:14">
      <c r="A7" t="str">
        <f t="shared" si="0"/>
        <v>B2 referenceCroatia2010</v>
      </c>
      <c r="B7" s="84" t="s">
        <v>239</v>
      </c>
      <c r="C7" t="str">
        <f ca="1">VLOOKUP(B7,CountryNames!A:B,2,FALSE)</f>
        <v>Croatia</v>
      </c>
      <c r="D7" t="str">
        <f ca="1">VLOOKUP(B7,CountryNames!A:C,3,FALSE)</f>
        <v>SouthEast</v>
      </c>
      <c r="E7" t="s">
        <v>55</v>
      </c>
      <c r="F7">
        <v>2010</v>
      </c>
      <c r="G7">
        <v>158.76</v>
      </c>
      <c r="H7">
        <v>854.46900000000005</v>
      </c>
      <c r="I7">
        <v>46</v>
      </c>
      <c r="J7">
        <v>196.95000000000002</v>
      </c>
      <c r="K7">
        <v>0</v>
      </c>
      <c r="L7">
        <v>58.519999999999989</v>
      </c>
      <c r="M7">
        <v>0</v>
      </c>
      <c r="N7">
        <v>845.29200000000003</v>
      </c>
    </row>
    <row r="8" spans="1:14">
      <c r="A8" t="str">
        <f t="shared" si="0"/>
        <v>B2 referenceCzech Republic2010</v>
      </c>
      <c r="B8" s="84" t="s">
        <v>240</v>
      </c>
      <c r="C8" t="str">
        <f ca="1">VLOOKUP(B8,CountryNames!A:B,2,FALSE)</f>
        <v>Czech Republic</v>
      </c>
      <c r="D8" t="str">
        <f ca="1">VLOOKUP(B8,CountryNames!A:C,3,FALSE)</f>
        <v>CentralEast</v>
      </c>
      <c r="E8" t="s">
        <v>55</v>
      </c>
      <c r="F8">
        <v>2010</v>
      </c>
      <c r="G8">
        <v>9633.896999999999</v>
      </c>
      <c r="H8">
        <v>1119.636</v>
      </c>
      <c r="I8">
        <v>417.4</v>
      </c>
      <c r="J8">
        <v>2272.1999999999998</v>
      </c>
      <c r="K8">
        <v>466.98999999999995</v>
      </c>
      <c r="L8">
        <v>489.99999999999994</v>
      </c>
      <c r="M8">
        <v>641.16</v>
      </c>
      <c r="N8">
        <v>2714.0519999999997</v>
      </c>
    </row>
    <row r="9" spans="1:14">
      <c r="A9" t="str">
        <f t="shared" si="0"/>
        <v>B2 referenceDenmark2010</v>
      </c>
      <c r="B9" s="84" t="s">
        <v>241</v>
      </c>
      <c r="C9" t="str">
        <f ca="1">VLOOKUP(B9,CountryNames!A:B,2,FALSE)</f>
        <v>Denmark</v>
      </c>
      <c r="D9" t="str">
        <f ca="1">VLOOKUP(B9,CountryNames!A:C,3,FALSE)</f>
        <v>North</v>
      </c>
      <c r="E9" t="s">
        <v>55</v>
      </c>
      <c r="F9">
        <v>2010</v>
      </c>
      <c r="G9">
        <v>644.11199999999997</v>
      </c>
      <c r="H9">
        <v>0</v>
      </c>
      <c r="I9">
        <v>0</v>
      </c>
      <c r="J9">
        <v>668.7</v>
      </c>
      <c r="K9">
        <v>0</v>
      </c>
      <c r="L9">
        <v>0</v>
      </c>
      <c r="M9">
        <v>540</v>
      </c>
      <c r="N9">
        <v>1035.3</v>
      </c>
    </row>
    <row r="10" spans="1:14">
      <c r="A10" t="str">
        <f t="shared" si="0"/>
        <v>B2 referenceEstonia2010</v>
      </c>
      <c r="B10" s="84" t="s">
        <v>242</v>
      </c>
      <c r="C10" t="str">
        <f ca="1">VLOOKUP(B10,CountryNames!A:B,2,FALSE)</f>
        <v>Estonia</v>
      </c>
      <c r="D10" t="str">
        <f ca="1">VLOOKUP(B10,CountryNames!A:C,3,FALSE)</f>
        <v>North</v>
      </c>
      <c r="E10" t="s">
        <v>55</v>
      </c>
      <c r="F10">
        <v>2010</v>
      </c>
      <c r="G10">
        <v>4011.3359999999998</v>
      </c>
      <c r="H10">
        <v>432.99899999999997</v>
      </c>
      <c r="I10">
        <v>285.39999999999998</v>
      </c>
      <c r="J10">
        <v>345</v>
      </c>
      <c r="K10">
        <v>178.67</v>
      </c>
      <c r="L10">
        <v>0</v>
      </c>
      <c r="M10">
        <v>0</v>
      </c>
      <c r="N10">
        <v>219.24</v>
      </c>
    </row>
    <row r="11" spans="1:14">
      <c r="A11" t="str">
        <f t="shared" si="0"/>
        <v>B2 referenceFinland2010</v>
      </c>
      <c r="B11" s="84" t="s">
        <v>243</v>
      </c>
      <c r="C11" t="str">
        <f ca="1">VLOOKUP(B11,CountryNames!A:B,2,FALSE)</f>
        <v>Finland</v>
      </c>
      <c r="D11" t="str">
        <f ca="1">VLOOKUP(B11,CountryNames!A:C,3,FALSE)</f>
        <v>North</v>
      </c>
      <c r="E11" t="s">
        <v>55</v>
      </c>
      <c r="F11">
        <v>2010</v>
      </c>
      <c r="G11">
        <v>21776.769</v>
      </c>
      <c r="H11">
        <v>0</v>
      </c>
      <c r="I11">
        <v>2280.6</v>
      </c>
      <c r="J11">
        <v>2765.1000000000004</v>
      </c>
      <c r="K11">
        <v>806.14</v>
      </c>
      <c r="L11">
        <v>1368.9199999999998</v>
      </c>
      <c r="M11">
        <v>30995.64</v>
      </c>
      <c r="N11">
        <v>13236.18</v>
      </c>
    </row>
    <row r="12" spans="1:14">
      <c r="A12" t="str">
        <f t="shared" si="0"/>
        <v>B2 referenceFrance2010</v>
      </c>
      <c r="B12" s="84" t="s">
        <v>244</v>
      </c>
      <c r="C12" t="str">
        <f ca="1">VLOOKUP(B12,CountryNames!A:B,2,FALSE)</f>
        <v>France</v>
      </c>
      <c r="D12" t="str">
        <f ca="1">VLOOKUP(B12,CountryNames!A:C,3,FALSE)</f>
        <v>CentralWest</v>
      </c>
      <c r="E12" t="s">
        <v>55</v>
      </c>
      <c r="F12">
        <v>2010</v>
      </c>
      <c r="G12">
        <v>16601.004000000001</v>
      </c>
      <c r="H12">
        <v>3730.4819999999995</v>
      </c>
      <c r="I12">
        <v>1000</v>
      </c>
      <c r="J12">
        <v>6482.8499999999995</v>
      </c>
      <c r="K12">
        <v>2618.6800000000003</v>
      </c>
      <c r="L12">
        <v>3317.16</v>
      </c>
      <c r="M12">
        <v>13694.039999999999</v>
      </c>
      <c r="N12">
        <v>19161.923999999999</v>
      </c>
    </row>
    <row r="13" spans="1:14">
      <c r="A13" t="str">
        <f t="shared" si="0"/>
        <v>B2 referenceGermany2010</v>
      </c>
      <c r="B13" s="84" t="s">
        <v>245</v>
      </c>
      <c r="C13" t="str">
        <f ca="1">VLOOKUP(B13,CountryNames!A:B,2,FALSE)</f>
        <v>Germany</v>
      </c>
      <c r="D13" t="str">
        <f ca="1">VLOOKUP(B13,CountryNames!A:C,3,FALSE)</f>
        <v>CentralWest</v>
      </c>
      <c r="E13" t="s">
        <v>55</v>
      </c>
      <c r="F13">
        <v>2010</v>
      </c>
      <c r="G13">
        <v>39507.048000000003</v>
      </c>
      <c r="H13">
        <v>1874.124</v>
      </c>
      <c r="I13">
        <v>1161</v>
      </c>
      <c r="J13">
        <v>15582.150000000001</v>
      </c>
      <c r="K13">
        <v>9033.4600000000009</v>
      </c>
      <c r="L13">
        <v>6812.6799999999994</v>
      </c>
      <c r="M13">
        <v>32301.360000000001</v>
      </c>
      <c r="N13">
        <v>39702.972000000002</v>
      </c>
    </row>
    <row r="14" spans="1:14">
      <c r="A14" t="str">
        <f t="shared" si="0"/>
        <v>B2 referenceGreece2010</v>
      </c>
      <c r="B14" s="84" t="s">
        <v>246</v>
      </c>
      <c r="C14" t="str">
        <f ca="1">VLOOKUP(B14,CountryNames!A:B,2,FALSE)</f>
        <v>Greece</v>
      </c>
      <c r="D14" t="str">
        <f ca="1">VLOOKUP(B14,CountryNames!A:C,3,FALSE)</f>
        <v>SouthEast</v>
      </c>
      <c r="E14" t="s">
        <v>55</v>
      </c>
      <c r="F14">
        <v>2010</v>
      </c>
      <c r="G14">
        <v>426.762</v>
      </c>
      <c r="H14">
        <v>532.79099999999994</v>
      </c>
      <c r="I14">
        <v>0</v>
      </c>
      <c r="J14">
        <v>1186.3499999999999</v>
      </c>
      <c r="K14">
        <v>0</v>
      </c>
      <c r="L14">
        <v>0</v>
      </c>
      <c r="M14">
        <v>198</v>
      </c>
      <c r="N14">
        <v>2013.8760000000002</v>
      </c>
    </row>
    <row r="15" spans="1:14">
      <c r="A15" t="str">
        <f t="shared" si="0"/>
        <v>B2 referenceHungary2010</v>
      </c>
      <c r="B15" s="84" t="s">
        <v>247</v>
      </c>
      <c r="C15" t="str">
        <f ca="1">VLOOKUP(B15,CountryNames!A:B,2,FALSE)</f>
        <v>Hungary</v>
      </c>
      <c r="D15" t="str">
        <f ca="1">VLOOKUP(B15,CountryNames!A:C,3,FALSE)</f>
        <v>CentralEast</v>
      </c>
      <c r="E15" t="s">
        <v>55</v>
      </c>
      <c r="F15">
        <v>2010</v>
      </c>
      <c r="G15">
        <v>378.37799999999999</v>
      </c>
      <c r="H15">
        <v>559.43999999999994</v>
      </c>
      <c r="I15">
        <v>202.8</v>
      </c>
      <c r="J15">
        <v>870.44999999999993</v>
      </c>
      <c r="K15">
        <v>85</v>
      </c>
      <c r="L15">
        <v>0</v>
      </c>
      <c r="M15">
        <v>900</v>
      </c>
      <c r="N15">
        <v>1408.7039999999997</v>
      </c>
    </row>
    <row r="16" spans="1:14">
      <c r="A16" t="str">
        <f t="shared" si="0"/>
        <v>B2 referenceIreland2010</v>
      </c>
      <c r="B16" s="84" t="s">
        <v>248</v>
      </c>
      <c r="C16" t="str">
        <f ca="1">VLOOKUP(B16,CountryNames!A:B,2,FALSE)</f>
        <v>Ireland</v>
      </c>
      <c r="D16" t="str">
        <f ca="1">VLOOKUP(B16,CountryNames!A:C,3,FALSE)</f>
        <v>CentralWest</v>
      </c>
      <c r="E16" t="s">
        <v>55</v>
      </c>
      <c r="F16">
        <v>2010</v>
      </c>
      <c r="G16">
        <v>2011.905</v>
      </c>
      <c r="H16">
        <v>0</v>
      </c>
      <c r="I16">
        <v>0</v>
      </c>
      <c r="J16">
        <v>652.5</v>
      </c>
      <c r="K16">
        <v>841.32999999999993</v>
      </c>
      <c r="L16">
        <v>0</v>
      </c>
      <c r="M16">
        <v>0</v>
      </c>
      <c r="N16">
        <v>210.19200000000001</v>
      </c>
    </row>
    <row r="17" spans="1:14">
      <c r="A17" t="str">
        <f t="shared" si="0"/>
        <v>B2 referenceItaly2010</v>
      </c>
      <c r="B17" s="84" t="s">
        <v>173</v>
      </c>
      <c r="C17" t="str">
        <f ca="1">VLOOKUP(B17,CountryNames!A:B,2,FALSE)</f>
        <v>Italy</v>
      </c>
      <c r="D17" t="str">
        <f ca="1">VLOOKUP(B17,CountryNames!A:C,3,FALSE)</f>
        <v>SouthWest</v>
      </c>
      <c r="E17" t="s">
        <v>55</v>
      </c>
      <c r="F17">
        <v>2010</v>
      </c>
      <c r="G17">
        <v>1416.933</v>
      </c>
      <c r="H17">
        <v>1453.788</v>
      </c>
      <c r="I17">
        <v>1714.8</v>
      </c>
      <c r="J17">
        <v>5298.2999999999993</v>
      </c>
      <c r="K17">
        <v>1698.81</v>
      </c>
      <c r="L17">
        <v>613.75999999999988</v>
      </c>
      <c r="M17">
        <v>11753.640000000001</v>
      </c>
      <c r="N17">
        <v>25457.591999999997</v>
      </c>
    </row>
    <row r="18" spans="1:14">
      <c r="A18" t="str">
        <f t="shared" si="0"/>
        <v>B2 referenceLatvia2010</v>
      </c>
      <c r="B18" s="84" t="s">
        <v>249</v>
      </c>
      <c r="C18" t="str">
        <f ca="1">VLOOKUP(B18,CountryNames!A:B,2,FALSE)</f>
        <v>Latvia</v>
      </c>
      <c r="D18" t="str">
        <f ca="1">VLOOKUP(B18,CountryNames!A:C,3,FALSE)</f>
        <v>North</v>
      </c>
      <c r="E18" t="s">
        <v>55</v>
      </c>
      <c r="F18">
        <v>2010</v>
      </c>
      <c r="G18">
        <v>5511.0509999999995</v>
      </c>
      <c r="H18">
        <v>2478.357</v>
      </c>
      <c r="I18">
        <v>490.4</v>
      </c>
      <c r="J18">
        <v>659.25</v>
      </c>
      <c r="K18">
        <v>0</v>
      </c>
      <c r="L18">
        <v>0</v>
      </c>
      <c r="M18">
        <v>0</v>
      </c>
      <c r="N18">
        <v>123.88800000000001</v>
      </c>
    </row>
    <row r="19" spans="1:14">
      <c r="A19" t="str">
        <f t="shared" si="0"/>
        <v>B2 referenceLithuania2010</v>
      </c>
      <c r="B19" s="84" t="s">
        <v>250</v>
      </c>
      <c r="C19" t="str">
        <f ca="1">VLOOKUP(B19,CountryNames!A:B,2,FALSE)</f>
        <v>Lithuania</v>
      </c>
      <c r="D19" t="str">
        <f ca="1">VLOOKUP(B19,CountryNames!A:C,3,FALSE)</f>
        <v>North</v>
      </c>
      <c r="E19" t="s">
        <v>55</v>
      </c>
      <c r="F19">
        <v>2010</v>
      </c>
      <c r="G19">
        <v>3043.4669999999996</v>
      </c>
      <c r="H19">
        <v>1078.0559999999998</v>
      </c>
      <c r="I19">
        <v>106</v>
      </c>
      <c r="J19">
        <v>780.90000000000009</v>
      </c>
      <c r="K19">
        <v>153</v>
      </c>
      <c r="L19">
        <v>0</v>
      </c>
      <c r="M19">
        <v>0</v>
      </c>
      <c r="N19">
        <v>430.82400000000001</v>
      </c>
    </row>
    <row r="20" spans="1:14">
      <c r="A20" t="str">
        <f t="shared" si="0"/>
        <v>B2 referenceNetherlands2010</v>
      </c>
      <c r="B20" s="84" t="s">
        <v>251</v>
      </c>
      <c r="C20" t="str">
        <f ca="1">VLOOKUP(B20,CountryNames!A:B,2,FALSE)</f>
        <v>Netherlands</v>
      </c>
      <c r="D20" t="str">
        <f ca="1">VLOOKUP(B20,CountryNames!A:C,3,FALSE)</f>
        <v>CentralWest</v>
      </c>
      <c r="E20" t="s">
        <v>55</v>
      </c>
      <c r="F20">
        <v>2010</v>
      </c>
      <c r="G20">
        <v>384.42599999999999</v>
      </c>
      <c r="H20">
        <v>245.13299999999995</v>
      </c>
      <c r="I20">
        <v>0</v>
      </c>
      <c r="J20">
        <v>0</v>
      </c>
      <c r="K20">
        <v>0</v>
      </c>
      <c r="L20">
        <v>1120</v>
      </c>
      <c r="M20">
        <v>4035.6</v>
      </c>
      <c r="N20">
        <v>8165.82</v>
      </c>
    </row>
    <row r="21" spans="1:14">
      <c r="A21" t="str">
        <f t="shared" si="0"/>
        <v>B2 referenceNorway2010</v>
      </c>
      <c r="B21" s="84" t="s">
        <v>252</v>
      </c>
      <c r="C21" t="str">
        <f ca="1">VLOOKUP(B21,CountryNames!A:B,2,FALSE)</f>
        <v>Norway</v>
      </c>
      <c r="D21" t="str">
        <f ca="1">VLOOKUP(B21,CountryNames!A:C,3,FALSE)</f>
        <v>North</v>
      </c>
      <c r="E21" t="s">
        <v>55</v>
      </c>
      <c r="F21">
        <v>2010</v>
      </c>
      <c r="G21">
        <v>5689.2779999999993</v>
      </c>
      <c r="H21">
        <v>0</v>
      </c>
      <c r="I21">
        <v>46.6</v>
      </c>
      <c r="J21">
        <v>472.95000000000005</v>
      </c>
      <c r="K21">
        <v>327.25</v>
      </c>
      <c r="L21">
        <v>2584.3999999999996</v>
      </c>
      <c r="M21">
        <v>3283.56</v>
      </c>
      <c r="N21">
        <v>2367.444</v>
      </c>
    </row>
    <row r="22" spans="1:14">
      <c r="A22" t="str">
        <f t="shared" si="0"/>
        <v>B2 referencePoland2010</v>
      </c>
      <c r="B22" s="84" t="s">
        <v>253</v>
      </c>
      <c r="C22" t="str">
        <f ca="1">VLOOKUP(B22,CountryNames!A:B,2,FALSE)</f>
        <v>Poland</v>
      </c>
      <c r="D22" t="str">
        <f ca="1">VLOOKUP(B22,CountryNames!A:C,3,FALSE)</f>
        <v>CentralEast</v>
      </c>
      <c r="E22" t="s">
        <v>55</v>
      </c>
      <c r="F22">
        <v>2010</v>
      </c>
      <c r="G22">
        <v>7040.6279999999997</v>
      </c>
      <c r="H22">
        <v>1908.144</v>
      </c>
      <c r="I22">
        <v>1051</v>
      </c>
      <c r="J22">
        <v>7446.4500000000007</v>
      </c>
      <c r="K22">
        <v>5189.42</v>
      </c>
      <c r="L22">
        <v>836.08</v>
      </c>
      <c r="M22">
        <v>2930.4</v>
      </c>
      <c r="N22">
        <v>8576.4599999999991</v>
      </c>
    </row>
    <row r="23" spans="1:14">
      <c r="A23" t="str">
        <f t="shared" si="0"/>
        <v>B2 referencePortugal2010</v>
      </c>
      <c r="B23" s="84" t="s">
        <v>254</v>
      </c>
      <c r="C23" t="str">
        <f ca="1">VLOOKUP(B23,CountryNames!A:B,2,FALSE)</f>
        <v>Portugal</v>
      </c>
      <c r="D23" t="str">
        <f ca="1">VLOOKUP(B23,CountryNames!A:C,3,FALSE)</f>
        <v>SouthWest</v>
      </c>
      <c r="E23" t="s">
        <v>55</v>
      </c>
      <c r="F23">
        <v>2010</v>
      </c>
      <c r="G23">
        <v>1537.1369999999999</v>
      </c>
      <c r="H23">
        <v>688.52699999999993</v>
      </c>
      <c r="I23">
        <v>100</v>
      </c>
      <c r="J23">
        <v>856.19999999999993</v>
      </c>
      <c r="K23">
        <v>831.81</v>
      </c>
      <c r="L23">
        <v>0</v>
      </c>
      <c r="M23">
        <v>4281.84</v>
      </c>
      <c r="N23">
        <v>2264.7839999999997</v>
      </c>
    </row>
    <row r="24" spans="1:14">
      <c r="A24" t="str">
        <f t="shared" si="0"/>
        <v>B2 referenceRomania2010</v>
      </c>
      <c r="B24" s="84" t="s">
        <v>255</v>
      </c>
      <c r="C24" t="str">
        <f ca="1">VLOOKUP(B24,CountryNames!A:B,2,FALSE)</f>
        <v>Romania</v>
      </c>
      <c r="D24" t="str">
        <f ca="1">VLOOKUP(B24,CountryNames!A:C,3,FALSE)</f>
        <v>CentralEast</v>
      </c>
      <c r="E24" t="s">
        <v>55</v>
      </c>
      <c r="F24">
        <v>2010</v>
      </c>
      <c r="G24">
        <v>5238.3239999999996</v>
      </c>
      <c r="H24">
        <v>3656.3939999999998</v>
      </c>
      <c r="I24">
        <v>705.6</v>
      </c>
      <c r="J24">
        <v>1221.75</v>
      </c>
      <c r="K24">
        <v>586.5</v>
      </c>
      <c r="L24">
        <v>236.6</v>
      </c>
      <c r="M24">
        <v>162.72000000000003</v>
      </c>
      <c r="N24">
        <v>1179.72</v>
      </c>
    </row>
    <row r="25" spans="1:14">
      <c r="A25" t="str">
        <f t="shared" si="0"/>
        <v>B2 referenceSerbia2010</v>
      </c>
      <c r="B25" s="84" t="s">
        <v>256</v>
      </c>
      <c r="C25" t="str">
        <f ca="1">VLOOKUP(B25,CountryNames!A:B,2,FALSE)</f>
        <v>Serbia</v>
      </c>
      <c r="D25" t="str">
        <f ca="1">VLOOKUP(B25,CountryNames!A:C,3,FALSE)</f>
        <v>SouthEast</v>
      </c>
      <c r="E25" t="s">
        <v>55</v>
      </c>
      <c r="F25">
        <v>2010</v>
      </c>
      <c r="G25">
        <v>485.16299999999995</v>
      </c>
      <c r="H25">
        <v>648.27</v>
      </c>
      <c r="I25">
        <v>60</v>
      </c>
      <c r="J25">
        <v>0</v>
      </c>
      <c r="K25">
        <v>83.47</v>
      </c>
      <c r="L25">
        <v>140</v>
      </c>
      <c r="M25">
        <v>172.8</v>
      </c>
      <c r="N25">
        <v>815.01599999999996</v>
      </c>
    </row>
    <row r="26" spans="1:14">
      <c r="A26" t="str">
        <f t="shared" si="0"/>
        <v>B2 referenceSlovakia2010</v>
      </c>
      <c r="B26" s="84" t="s">
        <v>257</v>
      </c>
      <c r="C26" t="str">
        <f ca="1">VLOOKUP(B26,CountryNames!A:B,2,FALSE)</f>
        <v>Slovakia</v>
      </c>
      <c r="D26" t="str">
        <f ca="1">VLOOKUP(B26,CountryNames!A:C,3,FALSE)</f>
        <v>CentralEast</v>
      </c>
      <c r="E26" t="s">
        <v>55</v>
      </c>
      <c r="F26">
        <v>2010</v>
      </c>
      <c r="G26">
        <v>3714.0389999999998</v>
      </c>
      <c r="H26">
        <v>1456.434</v>
      </c>
      <c r="I26">
        <v>134.19999999999999</v>
      </c>
      <c r="J26">
        <v>886.05000000000007</v>
      </c>
      <c r="K26">
        <v>531.25</v>
      </c>
      <c r="L26">
        <v>0</v>
      </c>
      <c r="M26">
        <v>1764</v>
      </c>
      <c r="N26">
        <v>1831.8719999999998</v>
      </c>
    </row>
    <row r="27" spans="1:14">
      <c r="A27" t="str">
        <f t="shared" si="0"/>
        <v>B2 referenceSlovenia2010</v>
      </c>
      <c r="B27" s="84" t="s">
        <v>258</v>
      </c>
      <c r="C27" t="str">
        <f ca="1">VLOOKUP(B27,CountryNames!A:B,2,FALSE)</f>
        <v>Slovenia</v>
      </c>
      <c r="D27" t="str">
        <f ca="1">VLOOKUP(B27,CountryNames!A:C,3,FALSE)</f>
        <v>SouthEast</v>
      </c>
      <c r="E27" t="s">
        <v>55</v>
      </c>
      <c r="F27">
        <v>2010</v>
      </c>
      <c r="G27">
        <v>1285.011</v>
      </c>
      <c r="H27">
        <v>412.39799999999997</v>
      </c>
      <c r="I27">
        <v>182</v>
      </c>
      <c r="J27">
        <v>195</v>
      </c>
      <c r="K27">
        <v>375.7</v>
      </c>
      <c r="L27">
        <v>322</v>
      </c>
      <c r="M27">
        <v>1191.96</v>
      </c>
      <c r="N27">
        <v>953.86800000000005</v>
      </c>
    </row>
    <row r="28" spans="1:14">
      <c r="A28" t="str">
        <f t="shared" si="0"/>
        <v>B2 referenceSpain2010</v>
      </c>
      <c r="B28" s="84" t="s">
        <v>184</v>
      </c>
      <c r="C28" t="str">
        <f ca="1">VLOOKUP(B28,CountryNames!A:B,2,FALSE)</f>
        <v>Spain</v>
      </c>
      <c r="D28" t="str">
        <f ca="1">VLOOKUP(B28,CountryNames!A:C,3,FALSE)</f>
        <v>SouthWest</v>
      </c>
      <c r="E28" t="s">
        <v>55</v>
      </c>
      <c r="F28">
        <v>2010</v>
      </c>
      <c r="G28">
        <v>8977.3109999999997</v>
      </c>
      <c r="H28">
        <v>2093.7419999999997</v>
      </c>
      <c r="I28">
        <v>1230</v>
      </c>
      <c r="J28">
        <v>4229.25</v>
      </c>
      <c r="K28">
        <v>2088.4499999999998</v>
      </c>
      <c r="L28">
        <v>1487.6399999999999</v>
      </c>
      <c r="M28">
        <v>5955.48</v>
      </c>
      <c r="N28">
        <v>14777.82</v>
      </c>
    </row>
    <row r="29" spans="1:14">
      <c r="A29" t="str">
        <f t="shared" si="0"/>
        <v>B2 referenceSweden2010</v>
      </c>
      <c r="B29" s="84" t="s">
        <v>259</v>
      </c>
      <c r="C29" t="str">
        <f ca="1">VLOOKUP(B29,CountryNames!A:B,2,FALSE)</f>
        <v>Sweden</v>
      </c>
      <c r="D29" t="str">
        <f ca="1">VLOOKUP(B29,CountryNames!A:C,3,FALSE)</f>
        <v>North</v>
      </c>
      <c r="E29" t="s">
        <v>55</v>
      </c>
      <c r="F29">
        <v>2010</v>
      </c>
      <c r="G29">
        <v>32404.806</v>
      </c>
      <c r="H29">
        <v>346.815</v>
      </c>
      <c r="I29">
        <v>300</v>
      </c>
      <c r="J29">
        <v>2335.6499999999996</v>
      </c>
      <c r="K29">
        <v>816.50999999999988</v>
      </c>
      <c r="L29">
        <v>7279.9999999999991</v>
      </c>
      <c r="M29">
        <v>14511.6</v>
      </c>
      <c r="N29">
        <v>19890.636000000002</v>
      </c>
    </row>
    <row r="30" spans="1:14">
      <c r="A30" t="str">
        <f t="shared" si="0"/>
        <v>B2 referenceSwitzerland2010</v>
      </c>
      <c r="B30" s="84" t="s">
        <v>260</v>
      </c>
      <c r="C30" t="str">
        <f ca="1">VLOOKUP(B30,CountryNames!A:B,2,FALSE)</f>
        <v>Switzerland</v>
      </c>
      <c r="D30" t="str">
        <f ca="1">VLOOKUP(B30,CountryNames!A:C,3,FALSE)</f>
        <v>CentralWest</v>
      </c>
      <c r="E30" t="s">
        <v>55</v>
      </c>
      <c r="F30">
        <v>2010</v>
      </c>
      <c r="G30">
        <v>2829.7080000000001</v>
      </c>
      <c r="H30">
        <v>241.35299999999998</v>
      </c>
      <c r="I30">
        <v>50</v>
      </c>
      <c r="J30">
        <v>536.09999999999991</v>
      </c>
      <c r="K30">
        <v>461.89</v>
      </c>
      <c r="L30">
        <v>933.8</v>
      </c>
      <c r="M30">
        <v>2410.2000000000003</v>
      </c>
      <c r="N30">
        <v>2667.0720000000001</v>
      </c>
    </row>
    <row r="31" spans="1:14">
      <c r="A31" t="str">
        <f t="shared" si="0"/>
        <v>B2 referenceTurkey2010</v>
      </c>
      <c r="B31" s="84" t="s">
        <v>261</v>
      </c>
      <c r="C31" t="str">
        <f ca="1">VLOOKUP(B31,CountryNames!A:B,2,FALSE)</f>
        <v>Turkey</v>
      </c>
      <c r="D31" t="str">
        <f ca="1">VLOOKUP(B31,CountryNames!A:C,3,FALSE)</f>
        <v>SouthEast</v>
      </c>
      <c r="E31" t="s">
        <v>55</v>
      </c>
      <c r="F31">
        <v>2010</v>
      </c>
      <c r="G31">
        <v>7183.8899999999994</v>
      </c>
      <c r="H31">
        <v>6247.9620000000004</v>
      </c>
      <c r="I31">
        <v>293.60000000000002</v>
      </c>
      <c r="J31">
        <v>5639.85</v>
      </c>
      <c r="K31">
        <v>3559.97</v>
      </c>
      <c r="L31">
        <v>1103.1999999999998</v>
      </c>
      <c r="M31">
        <v>1207.44</v>
      </c>
      <c r="N31">
        <v>6663.8519999999999</v>
      </c>
    </row>
    <row r="32" spans="1:14">
      <c r="A32" t="str">
        <f t="shared" si="0"/>
        <v>B2 referenceUnited Kingdom2010</v>
      </c>
      <c r="B32" s="84" t="s">
        <v>262</v>
      </c>
      <c r="C32" t="str">
        <f ca="1">VLOOKUP(B32,CountryNames!A:B,2,FALSE)</f>
        <v>United Kingdom</v>
      </c>
      <c r="D32" t="str">
        <f ca="1">VLOOKUP(B32,CountryNames!A:C,3,FALSE)</f>
        <v>CentralWest</v>
      </c>
      <c r="E32" t="s">
        <v>55</v>
      </c>
      <c r="F32">
        <v>2010</v>
      </c>
      <c r="G32">
        <v>5747.1120000000001</v>
      </c>
      <c r="H32">
        <v>0</v>
      </c>
      <c r="I32">
        <v>0</v>
      </c>
      <c r="J32">
        <v>3404.25</v>
      </c>
      <c r="K32">
        <v>1394.6799999999998</v>
      </c>
      <c r="L32">
        <v>3425.52</v>
      </c>
      <c r="M32">
        <v>5397.48</v>
      </c>
      <c r="N32">
        <v>14258.255999999999</v>
      </c>
    </row>
    <row r="33" spans="1:14">
      <c r="A33" t="str">
        <f t="shared" si="0"/>
        <v>B2 referenceUkraine2010</v>
      </c>
      <c r="B33" s="84" t="s">
        <v>263</v>
      </c>
      <c r="C33" t="str">
        <f ca="1">VLOOKUP(B33,CountryNames!A:B,2,FALSE)</f>
        <v>Ukraine</v>
      </c>
      <c r="D33" t="str">
        <f ca="1">VLOOKUP(B33,CountryNames!A:C,3,FALSE)</f>
        <v>CentralEast</v>
      </c>
      <c r="E33" t="s">
        <v>55</v>
      </c>
      <c r="F33">
        <v>2010</v>
      </c>
      <c r="G33">
        <v>2776.0319999999997</v>
      </c>
      <c r="H33">
        <v>1499.1479999999999</v>
      </c>
      <c r="I33">
        <v>478</v>
      </c>
      <c r="J33">
        <v>1725</v>
      </c>
      <c r="K33">
        <v>204</v>
      </c>
      <c r="L33">
        <v>84</v>
      </c>
      <c r="M33">
        <v>0</v>
      </c>
      <c r="N33">
        <v>2728.32</v>
      </c>
    </row>
    <row r="34" spans="1:14">
      <c r="A34" t="str">
        <f t="shared" si="0"/>
        <v>B2 referenceSmall countries in Europe2010</v>
      </c>
      <c r="B34" s="84" t="s">
        <v>264</v>
      </c>
      <c r="C34" t="str">
        <f ca="1">VLOOKUP(B34,CountryNames!A:B,2,FALSE)</f>
        <v>Small countries in Europe</v>
      </c>
      <c r="D34" t="str">
        <f ca="1">VLOOKUP(B34,CountryNames!A:C,3,FALSE)</f>
        <v>Other</v>
      </c>
      <c r="E34" t="s">
        <v>55</v>
      </c>
      <c r="F34">
        <v>2010</v>
      </c>
      <c r="G34">
        <v>569.64599999999996</v>
      </c>
      <c r="H34">
        <v>228.87899999999999</v>
      </c>
      <c r="I34">
        <v>0</v>
      </c>
      <c r="J34">
        <v>725.25</v>
      </c>
      <c r="K34">
        <v>446.76</v>
      </c>
      <c r="L34">
        <v>0</v>
      </c>
      <c r="M34">
        <v>0</v>
      </c>
      <c r="N34">
        <v>0</v>
      </c>
    </row>
    <row r="35" spans="1:14">
      <c r="A35" t="str">
        <f t="shared" si="0"/>
        <v>B2 referenceAustria2030</v>
      </c>
      <c r="B35" s="83" t="s">
        <v>234</v>
      </c>
      <c r="C35" t="str">
        <f ca="1">VLOOKUP(B35,CountryNames!A:B,2,FALSE)</f>
        <v>Austria</v>
      </c>
      <c r="D35" t="str">
        <f ca="1">VLOOKUP(B35,CountryNames!A:C,3,FALSE)</f>
        <v>CentralWest</v>
      </c>
      <c r="E35" t="s">
        <v>55</v>
      </c>
      <c r="F35">
        <v>2030</v>
      </c>
      <c r="G35">
        <v>14320.718999999999</v>
      </c>
      <c r="H35">
        <v>359.09999999999997</v>
      </c>
      <c r="I35">
        <v>367.8</v>
      </c>
      <c r="J35">
        <v>3056.25</v>
      </c>
      <c r="K35">
        <v>1462</v>
      </c>
      <c r="L35">
        <v>1436.3999999999999</v>
      </c>
      <c r="M35">
        <v>10050.84</v>
      </c>
      <c r="N35">
        <v>7775.0159999999996</v>
      </c>
    </row>
    <row r="36" spans="1:14">
      <c r="A36" t="str">
        <f t="shared" si="0"/>
        <v>B2 referenceBelgium2030</v>
      </c>
      <c r="B36" s="84" t="s">
        <v>235</v>
      </c>
      <c r="C36" t="str">
        <f ca="1">VLOOKUP(B36,CountryNames!A:B,2,FALSE)</f>
        <v>Belgium</v>
      </c>
      <c r="D36" t="str">
        <f ca="1">VLOOKUP(B36,CountryNames!A:C,3,FALSE)</f>
        <v>CentralWest</v>
      </c>
      <c r="E36" t="s">
        <v>55</v>
      </c>
      <c r="F36">
        <v>2030</v>
      </c>
      <c r="G36">
        <v>1731.0509999999999</v>
      </c>
      <c r="H36">
        <v>186.92099999999999</v>
      </c>
      <c r="I36">
        <v>9.4</v>
      </c>
      <c r="J36">
        <v>1810.5</v>
      </c>
      <c r="K36">
        <v>775.71</v>
      </c>
      <c r="L36">
        <v>969.64</v>
      </c>
      <c r="M36">
        <v>4090.68</v>
      </c>
      <c r="N36">
        <v>4182.264000000001</v>
      </c>
    </row>
    <row r="37" spans="1:14">
      <c r="A37" t="str">
        <f t="shared" si="0"/>
        <v>B2 referenceBelarus2030</v>
      </c>
      <c r="B37" s="84" t="s">
        <v>236</v>
      </c>
      <c r="C37" t="str">
        <f ca="1">VLOOKUP(B37,CountryNames!A:B,2,FALSE)</f>
        <v>Belarus</v>
      </c>
      <c r="D37" t="str">
        <f ca="1">VLOOKUP(B37,CountryNames!A:C,3,FALSE)</f>
        <v>CentralEast</v>
      </c>
      <c r="E37" t="s">
        <v>55</v>
      </c>
      <c r="F37">
        <v>2030</v>
      </c>
      <c r="G37">
        <v>4107.5370000000003</v>
      </c>
      <c r="H37">
        <v>1675.8630000000001</v>
      </c>
      <c r="I37">
        <v>430</v>
      </c>
      <c r="J37">
        <v>1126.9499999999998</v>
      </c>
      <c r="K37">
        <v>728.44999999999993</v>
      </c>
      <c r="L37">
        <v>0</v>
      </c>
      <c r="M37">
        <v>263.15999999999997</v>
      </c>
      <c r="N37">
        <v>1588.9679999999998</v>
      </c>
    </row>
    <row r="38" spans="1:14">
      <c r="A38" t="str">
        <f t="shared" si="0"/>
        <v>B2 referenceBosnia and Herzegovina2030</v>
      </c>
      <c r="B38" s="84" t="s">
        <v>237</v>
      </c>
      <c r="C38" t="str">
        <f ca="1">VLOOKUP(B38,CountryNames!A:B,2,FALSE)</f>
        <v>Bosnia and Herzegovina</v>
      </c>
      <c r="D38" t="str">
        <f ca="1">VLOOKUP(B38,CountryNames!A:C,3,FALSE)</f>
        <v>SouthEast</v>
      </c>
      <c r="E38" t="s">
        <v>55</v>
      </c>
      <c r="F38">
        <v>2030</v>
      </c>
      <c r="G38">
        <v>1348.3259999999998</v>
      </c>
      <c r="H38">
        <v>1328.1030000000001</v>
      </c>
      <c r="I38">
        <v>35.6</v>
      </c>
      <c r="J38">
        <v>0</v>
      </c>
      <c r="K38">
        <v>0</v>
      </c>
      <c r="L38">
        <v>0</v>
      </c>
      <c r="M38">
        <v>0</v>
      </c>
      <c r="N38">
        <v>254.38799999999998</v>
      </c>
    </row>
    <row r="39" spans="1:14">
      <c r="A39" t="str">
        <f t="shared" si="0"/>
        <v>B2 referenceBulgaria2030</v>
      </c>
      <c r="B39" s="84" t="s">
        <v>238</v>
      </c>
      <c r="C39" t="str">
        <f ca="1">VLOOKUP(B39,CountryNames!A:B,2,FALSE)</f>
        <v>Bulgaria</v>
      </c>
      <c r="D39" t="str">
        <f ca="1">VLOOKUP(B39,CountryNames!A:C,3,FALSE)</f>
        <v>SouthEast</v>
      </c>
      <c r="E39" t="s">
        <v>55</v>
      </c>
      <c r="F39">
        <v>2030</v>
      </c>
      <c r="G39">
        <v>1183.896</v>
      </c>
      <c r="H39">
        <v>211.30199999999999</v>
      </c>
      <c r="I39">
        <v>283.8</v>
      </c>
      <c r="J39">
        <v>780</v>
      </c>
      <c r="K39">
        <v>193.11999999999998</v>
      </c>
      <c r="L39">
        <v>0</v>
      </c>
      <c r="M39">
        <v>0</v>
      </c>
      <c r="N39">
        <v>2137.4159999999997</v>
      </c>
    </row>
    <row r="40" spans="1:14">
      <c r="A40" t="str">
        <f t="shared" si="0"/>
        <v>B2 referenceCroatia2030</v>
      </c>
      <c r="B40" s="84" t="s">
        <v>239</v>
      </c>
      <c r="C40" t="str">
        <f ca="1">VLOOKUP(B40,CountryNames!A:B,2,FALSE)</f>
        <v>Croatia</v>
      </c>
      <c r="D40" t="str">
        <f ca="1">VLOOKUP(B40,CountryNames!A:C,3,FALSE)</f>
        <v>SouthEast</v>
      </c>
      <c r="E40" t="s">
        <v>55</v>
      </c>
      <c r="F40">
        <v>2030</v>
      </c>
      <c r="G40">
        <v>397.46699999999998</v>
      </c>
      <c r="H40">
        <v>778.49099999999987</v>
      </c>
      <c r="I40">
        <v>71</v>
      </c>
      <c r="J40">
        <v>386.09999999999997</v>
      </c>
      <c r="K40">
        <v>0</v>
      </c>
      <c r="L40">
        <v>327.59999999999997</v>
      </c>
      <c r="M40">
        <v>0</v>
      </c>
      <c r="N40">
        <v>1076.0159999999998</v>
      </c>
    </row>
    <row r="41" spans="1:14">
      <c r="A41" t="str">
        <f t="shared" si="0"/>
        <v>B2 referenceCzech Republic2030</v>
      </c>
      <c r="B41" s="84" t="s">
        <v>240</v>
      </c>
      <c r="C41" t="str">
        <f ca="1">VLOOKUP(B41,CountryNames!A:B,2,FALSE)</f>
        <v>Czech Republic</v>
      </c>
      <c r="D41" t="str">
        <f ca="1">VLOOKUP(B41,CountryNames!A:C,3,FALSE)</f>
        <v>CentralEast</v>
      </c>
      <c r="E41" t="s">
        <v>55</v>
      </c>
      <c r="F41">
        <v>2030</v>
      </c>
      <c r="G41">
        <v>9581.1659999999993</v>
      </c>
      <c r="H41">
        <v>2180.3039999999996</v>
      </c>
      <c r="I41">
        <v>613.4</v>
      </c>
      <c r="J41">
        <v>2467.9500000000003</v>
      </c>
      <c r="K41">
        <v>729.64</v>
      </c>
      <c r="L41">
        <v>1064.8399999999999</v>
      </c>
      <c r="M41">
        <v>1587.24</v>
      </c>
      <c r="N41">
        <v>6303.3240000000005</v>
      </c>
    </row>
    <row r="42" spans="1:14">
      <c r="A42" t="str">
        <f t="shared" si="0"/>
        <v>B2 referenceDenmark2030</v>
      </c>
      <c r="B42" s="84" t="s">
        <v>241</v>
      </c>
      <c r="C42" t="str">
        <f ca="1">VLOOKUP(B42,CountryNames!A:B,2,FALSE)</f>
        <v>Denmark</v>
      </c>
      <c r="D42" t="str">
        <f ca="1">VLOOKUP(B42,CountryNames!A:C,3,FALSE)</f>
        <v>North</v>
      </c>
      <c r="E42" t="s">
        <v>55</v>
      </c>
      <c r="F42">
        <v>2030</v>
      </c>
      <c r="G42">
        <v>849.36599999999987</v>
      </c>
      <c r="H42">
        <v>0</v>
      </c>
      <c r="I42">
        <v>0</v>
      </c>
      <c r="J42">
        <v>223.20000000000002</v>
      </c>
      <c r="K42">
        <v>0</v>
      </c>
      <c r="L42">
        <v>0</v>
      </c>
      <c r="M42">
        <v>540</v>
      </c>
      <c r="N42">
        <v>1303.9559999999999</v>
      </c>
    </row>
    <row r="43" spans="1:14">
      <c r="A43" t="str">
        <f t="shared" si="0"/>
        <v>B2 referenceEstonia2030</v>
      </c>
      <c r="B43" s="84" t="s">
        <v>242</v>
      </c>
      <c r="C43" t="str">
        <f ca="1">VLOOKUP(B43,CountryNames!A:B,2,FALSE)</f>
        <v>Estonia</v>
      </c>
      <c r="D43" t="str">
        <f ca="1">VLOOKUP(B43,CountryNames!A:C,3,FALSE)</f>
        <v>North</v>
      </c>
      <c r="E43" t="s">
        <v>55</v>
      </c>
      <c r="F43">
        <v>2030</v>
      </c>
      <c r="G43">
        <v>3691.1699999999996</v>
      </c>
      <c r="H43">
        <v>806.84099999999989</v>
      </c>
      <c r="I43">
        <v>467</v>
      </c>
      <c r="J43">
        <v>345</v>
      </c>
      <c r="K43">
        <v>218.11</v>
      </c>
      <c r="L43">
        <v>0</v>
      </c>
      <c r="M43">
        <v>0</v>
      </c>
      <c r="N43">
        <v>949.34400000000005</v>
      </c>
    </row>
    <row r="44" spans="1:14">
      <c r="A44" t="str">
        <f t="shared" si="0"/>
        <v>B2 referenceFinland2030</v>
      </c>
      <c r="B44" s="84" t="s">
        <v>243</v>
      </c>
      <c r="C44" t="str">
        <f ca="1">VLOOKUP(B44,CountryNames!A:B,2,FALSE)</f>
        <v>Finland</v>
      </c>
      <c r="D44" t="str">
        <f ca="1">VLOOKUP(B44,CountryNames!A:C,3,FALSE)</f>
        <v>North</v>
      </c>
      <c r="E44" t="s">
        <v>55</v>
      </c>
      <c r="F44">
        <v>2030</v>
      </c>
      <c r="G44">
        <v>18742.374</v>
      </c>
      <c r="H44">
        <v>0</v>
      </c>
      <c r="I44">
        <v>2464</v>
      </c>
      <c r="J44">
        <v>2829.8999999999996</v>
      </c>
      <c r="K44">
        <v>531.07999999999993</v>
      </c>
      <c r="L44">
        <v>1127.56</v>
      </c>
      <c r="M44">
        <v>37643.760000000002</v>
      </c>
      <c r="N44">
        <v>12730.188</v>
      </c>
    </row>
    <row r="45" spans="1:14">
      <c r="A45" t="str">
        <f t="shared" si="0"/>
        <v>B2 referenceFrance2030</v>
      </c>
      <c r="B45" s="84" t="s">
        <v>244</v>
      </c>
      <c r="C45" t="str">
        <f ca="1">VLOOKUP(B45,CountryNames!A:B,2,FALSE)</f>
        <v>France</v>
      </c>
      <c r="D45" t="str">
        <f ca="1">VLOOKUP(B45,CountryNames!A:C,3,FALSE)</f>
        <v>CentralWest</v>
      </c>
      <c r="E45" t="s">
        <v>55</v>
      </c>
      <c r="F45">
        <v>2030</v>
      </c>
      <c r="G45">
        <v>20655.054</v>
      </c>
      <c r="H45">
        <v>3364.7669999999998</v>
      </c>
      <c r="I45">
        <v>1000</v>
      </c>
      <c r="J45">
        <v>7410.9000000000005</v>
      </c>
      <c r="K45">
        <v>2703.6800000000003</v>
      </c>
      <c r="L45">
        <v>3467.24</v>
      </c>
      <c r="M45">
        <v>19581.84</v>
      </c>
      <c r="N45">
        <v>23385.599999999999</v>
      </c>
    </row>
    <row r="46" spans="1:14">
      <c r="A46" t="str">
        <f t="shared" si="0"/>
        <v>B2 referenceGermany2030</v>
      </c>
      <c r="B46" s="84" t="s">
        <v>245</v>
      </c>
      <c r="C46" t="str">
        <f ca="1">VLOOKUP(B46,CountryNames!A:B,2,FALSE)</f>
        <v>Germany</v>
      </c>
      <c r="D46" t="str">
        <f ca="1">VLOOKUP(B46,CountryNames!A:C,3,FALSE)</f>
        <v>CentralWest</v>
      </c>
      <c r="E46" t="s">
        <v>55</v>
      </c>
      <c r="F46">
        <v>2030</v>
      </c>
      <c r="G46">
        <v>36935.135999999999</v>
      </c>
      <c r="H46">
        <v>1280.0969999999998</v>
      </c>
      <c r="I46">
        <v>1384.8</v>
      </c>
      <c r="J46">
        <v>16998.449999999997</v>
      </c>
      <c r="K46">
        <v>10296.220000000001</v>
      </c>
      <c r="L46">
        <v>6972.5599999999995</v>
      </c>
      <c r="M46">
        <v>34410.6</v>
      </c>
      <c r="N46">
        <v>45710.844000000005</v>
      </c>
    </row>
    <row r="47" spans="1:14">
      <c r="A47" t="str">
        <f t="shared" si="0"/>
        <v>B2 referenceGreece2030</v>
      </c>
      <c r="B47" s="84" t="s">
        <v>246</v>
      </c>
      <c r="C47" t="str">
        <f ca="1">VLOOKUP(B47,CountryNames!A:B,2,FALSE)</f>
        <v>Greece</v>
      </c>
      <c r="D47" t="str">
        <f ca="1">VLOOKUP(B47,CountryNames!A:C,3,FALSE)</f>
        <v>SouthEast</v>
      </c>
      <c r="E47" t="s">
        <v>55</v>
      </c>
      <c r="F47">
        <v>2030</v>
      </c>
      <c r="G47">
        <v>1301.8319999999999</v>
      </c>
      <c r="H47">
        <v>603.85500000000002</v>
      </c>
      <c r="I47">
        <v>0</v>
      </c>
      <c r="J47">
        <v>855.30000000000007</v>
      </c>
      <c r="K47">
        <v>0</v>
      </c>
      <c r="L47">
        <v>0</v>
      </c>
      <c r="M47">
        <v>198</v>
      </c>
      <c r="N47">
        <v>2124.54</v>
      </c>
    </row>
    <row r="48" spans="1:14">
      <c r="A48" t="str">
        <f t="shared" si="0"/>
        <v>B2 referenceHungary2030</v>
      </c>
      <c r="B48" s="84" t="s">
        <v>247</v>
      </c>
      <c r="C48" t="str">
        <f ca="1">VLOOKUP(B48,CountryNames!A:B,2,FALSE)</f>
        <v>Hungary</v>
      </c>
      <c r="D48" t="str">
        <f ca="1">VLOOKUP(B48,CountryNames!A:C,3,FALSE)</f>
        <v>CentralEast</v>
      </c>
      <c r="E48" t="s">
        <v>55</v>
      </c>
      <c r="F48">
        <v>2030</v>
      </c>
      <c r="G48">
        <v>457.75799999999998</v>
      </c>
      <c r="H48">
        <v>1036.854</v>
      </c>
      <c r="I48">
        <v>1495.6</v>
      </c>
      <c r="J48">
        <v>974.69999999999993</v>
      </c>
      <c r="K48">
        <v>127.5</v>
      </c>
      <c r="L48">
        <v>0</v>
      </c>
      <c r="M48">
        <v>946.08</v>
      </c>
      <c r="N48">
        <v>7488.264000000001</v>
      </c>
    </row>
    <row r="49" spans="1:14">
      <c r="A49" t="str">
        <f t="shared" si="0"/>
        <v>B2 referenceIreland2030</v>
      </c>
      <c r="B49" s="84" t="s">
        <v>248</v>
      </c>
      <c r="C49" t="str">
        <f ca="1">VLOOKUP(B49,CountryNames!A:B,2,FALSE)</f>
        <v>Ireland</v>
      </c>
      <c r="D49" t="str">
        <f ca="1">VLOOKUP(B49,CountryNames!A:C,3,FALSE)</f>
        <v>CentralWest</v>
      </c>
      <c r="E49" t="s">
        <v>55</v>
      </c>
      <c r="F49">
        <v>2030</v>
      </c>
      <c r="G49">
        <v>2894.7239999999997</v>
      </c>
      <c r="H49">
        <v>0</v>
      </c>
      <c r="I49">
        <v>0</v>
      </c>
      <c r="J49">
        <v>399.75</v>
      </c>
      <c r="K49">
        <v>1159.57</v>
      </c>
      <c r="L49">
        <v>0</v>
      </c>
      <c r="M49">
        <v>0</v>
      </c>
      <c r="N49">
        <v>311.80799999999999</v>
      </c>
    </row>
    <row r="50" spans="1:14">
      <c r="A50" t="str">
        <f t="shared" si="0"/>
        <v>B2 referenceItaly2030</v>
      </c>
      <c r="B50" s="84" t="s">
        <v>173</v>
      </c>
      <c r="C50" t="str">
        <f ca="1">VLOOKUP(B50,CountryNames!A:B,2,FALSE)</f>
        <v>Italy</v>
      </c>
      <c r="D50" t="str">
        <f ca="1">VLOOKUP(B50,CountryNames!A:C,3,FALSE)</f>
        <v>SouthWest</v>
      </c>
      <c r="E50" t="s">
        <v>55</v>
      </c>
      <c r="F50">
        <v>2030</v>
      </c>
      <c r="G50">
        <v>1250.8019999999999</v>
      </c>
      <c r="H50">
        <v>595.72799999999995</v>
      </c>
      <c r="I50">
        <v>1782</v>
      </c>
      <c r="J50">
        <v>3847.3500000000004</v>
      </c>
      <c r="K50">
        <v>1808.9699999999998</v>
      </c>
      <c r="L50">
        <v>1914.08</v>
      </c>
      <c r="M50">
        <v>13124.88</v>
      </c>
      <c r="N50">
        <v>29465.856000000003</v>
      </c>
    </row>
    <row r="51" spans="1:14">
      <c r="A51" t="str">
        <f t="shared" si="0"/>
        <v>B2 referenceLatvia2030</v>
      </c>
      <c r="B51" s="84" t="s">
        <v>249</v>
      </c>
      <c r="C51" t="str">
        <f ca="1">VLOOKUP(B51,CountryNames!A:B,2,FALSE)</f>
        <v>Latvia</v>
      </c>
      <c r="D51" t="str">
        <f ca="1">VLOOKUP(B51,CountryNames!A:C,3,FALSE)</f>
        <v>North</v>
      </c>
      <c r="E51" t="s">
        <v>55</v>
      </c>
      <c r="F51">
        <v>2030</v>
      </c>
      <c r="G51">
        <v>4739.9309999999996</v>
      </c>
      <c r="H51">
        <v>6430.9139999999998</v>
      </c>
      <c r="I51">
        <v>795.8</v>
      </c>
      <c r="J51">
        <v>1477.35</v>
      </c>
      <c r="K51">
        <v>0</v>
      </c>
      <c r="L51">
        <v>0</v>
      </c>
      <c r="M51">
        <v>0</v>
      </c>
      <c r="N51">
        <v>227.94</v>
      </c>
    </row>
    <row r="52" spans="1:14">
      <c r="A52" t="str">
        <f t="shared" si="0"/>
        <v>B2 referenceLithuania2030</v>
      </c>
      <c r="B52" s="84" t="s">
        <v>250</v>
      </c>
      <c r="C52" t="str">
        <f ca="1">VLOOKUP(B52,CountryNames!A:B,2,FALSE)</f>
        <v>Lithuania</v>
      </c>
      <c r="D52" t="str">
        <f ca="1">VLOOKUP(B52,CountryNames!A:C,3,FALSE)</f>
        <v>North</v>
      </c>
      <c r="E52" t="s">
        <v>55</v>
      </c>
      <c r="F52">
        <v>2030</v>
      </c>
      <c r="G52">
        <v>3707.991</v>
      </c>
      <c r="H52">
        <v>1252.125</v>
      </c>
      <c r="I52">
        <v>173</v>
      </c>
      <c r="J52">
        <v>1107.9000000000001</v>
      </c>
      <c r="K52">
        <v>256.87</v>
      </c>
      <c r="L52">
        <v>0</v>
      </c>
      <c r="M52">
        <v>0</v>
      </c>
      <c r="N52">
        <v>670.24799999999993</v>
      </c>
    </row>
    <row r="53" spans="1:14">
      <c r="A53" t="str">
        <f t="shared" si="0"/>
        <v>B2 referenceNetherlands2030</v>
      </c>
      <c r="B53" s="84" t="s">
        <v>251</v>
      </c>
      <c r="C53" t="str">
        <f ca="1">VLOOKUP(B53,CountryNames!A:B,2,FALSE)</f>
        <v>Netherlands</v>
      </c>
      <c r="D53" t="str">
        <f ca="1">VLOOKUP(B53,CountryNames!A:C,3,FALSE)</f>
        <v>CentralWest</v>
      </c>
      <c r="E53" t="s">
        <v>55</v>
      </c>
      <c r="F53">
        <v>2030</v>
      </c>
      <c r="G53">
        <v>423.54899999999998</v>
      </c>
      <c r="H53">
        <v>268.75799999999998</v>
      </c>
      <c r="I53">
        <v>0</v>
      </c>
      <c r="J53">
        <v>0</v>
      </c>
      <c r="K53">
        <v>0</v>
      </c>
      <c r="L53">
        <v>1120</v>
      </c>
      <c r="M53">
        <v>3655.44</v>
      </c>
      <c r="N53">
        <v>9653.1720000000023</v>
      </c>
    </row>
    <row r="54" spans="1:14">
      <c r="A54" t="str">
        <f t="shared" si="0"/>
        <v>B2 referenceNorway2030</v>
      </c>
      <c r="B54" s="84" t="s">
        <v>252</v>
      </c>
      <c r="C54" t="str">
        <f ca="1">VLOOKUP(B54,CountryNames!A:B,2,FALSE)</f>
        <v>Norway</v>
      </c>
      <c r="D54" t="str">
        <f ca="1">VLOOKUP(B54,CountryNames!A:C,3,FALSE)</f>
        <v>North</v>
      </c>
      <c r="E54" t="s">
        <v>55</v>
      </c>
      <c r="F54">
        <v>2030</v>
      </c>
      <c r="G54">
        <v>6340.95</v>
      </c>
      <c r="H54">
        <v>0</v>
      </c>
      <c r="I54">
        <v>60</v>
      </c>
      <c r="J54">
        <v>742.2</v>
      </c>
      <c r="K54">
        <v>346.96999999999997</v>
      </c>
      <c r="L54">
        <v>1652.28</v>
      </c>
      <c r="M54">
        <v>6392.16</v>
      </c>
      <c r="N54">
        <v>3523.152</v>
      </c>
    </row>
    <row r="55" spans="1:14">
      <c r="A55" t="str">
        <f t="shared" si="0"/>
        <v>B2 referencePoland2030</v>
      </c>
      <c r="B55" s="84" t="s">
        <v>253</v>
      </c>
      <c r="C55" t="str">
        <f ca="1">VLOOKUP(B55,CountryNames!A:B,2,FALSE)</f>
        <v>Poland</v>
      </c>
      <c r="D55" t="str">
        <f ca="1">VLOOKUP(B55,CountryNames!A:C,3,FALSE)</f>
        <v>CentralEast</v>
      </c>
      <c r="E55" t="s">
        <v>55</v>
      </c>
      <c r="F55">
        <v>2030</v>
      </c>
      <c r="G55">
        <v>13997.529</v>
      </c>
      <c r="H55">
        <v>3004.7219999999998</v>
      </c>
      <c r="I55">
        <v>1315.4</v>
      </c>
      <c r="J55">
        <v>9494.4000000000015</v>
      </c>
      <c r="K55">
        <v>5828.45</v>
      </c>
      <c r="L55">
        <v>1567.7199999999998</v>
      </c>
      <c r="M55">
        <v>5246.28</v>
      </c>
      <c r="N55">
        <v>16544.615999999998</v>
      </c>
    </row>
    <row r="56" spans="1:14">
      <c r="A56" t="str">
        <f t="shared" si="0"/>
        <v>B2 referencePortugal2030</v>
      </c>
      <c r="B56" s="84" t="s">
        <v>254</v>
      </c>
      <c r="C56" t="str">
        <f ca="1">VLOOKUP(B56,CountryNames!A:B,2,FALSE)</f>
        <v>Portugal</v>
      </c>
      <c r="D56" t="str">
        <f ca="1">VLOOKUP(B56,CountryNames!A:C,3,FALSE)</f>
        <v>SouthWest</v>
      </c>
      <c r="E56" t="s">
        <v>55</v>
      </c>
      <c r="F56">
        <v>2030</v>
      </c>
      <c r="G56">
        <v>1106.028</v>
      </c>
      <c r="H56">
        <v>709.12799999999993</v>
      </c>
      <c r="I56">
        <v>100</v>
      </c>
      <c r="J56">
        <v>985.34999999999991</v>
      </c>
      <c r="K56">
        <v>499.12</v>
      </c>
      <c r="L56">
        <v>0</v>
      </c>
      <c r="M56">
        <v>5006.5200000000004</v>
      </c>
      <c r="N56">
        <v>2984.4480000000003</v>
      </c>
    </row>
    <row r="57" spans="1:14">
      <c r="A57" t="str">
        <f t="shared" si="0"/>
        <v>B2 referenceRomania2030</v>
      </c>
      <c r="B57" s="84" t="s">
        <v>255</v>
      </c>
      <c r="C57" t="str">
        <f ca="1">VLOOKUP(B57,CountryNames!A:B,2,FALSE)</f>
        <v>Romania</v>
      </c>
      <c r="D57" t="str">
        <f ca="1">VLOOKUP(B57,CountryNames!A:C,3,FALSE)</f>
        <v>CentralEast</v>
      </c>
      <c r="E57" t="s">
        <v>55</v>
      </c>
      <c r="F57">
        <v>2030</v>
      </c>
      <c r="G57">
        <v>9290.2950000000001</v>
      </c>
      <c r="H57">
        <v>5311.4669999999996</v>
      </c>
      <c r="I57">
        <v>1293.8</v>
      </c>
      <c r="J57">
        <v>1629.75</v>
      </c>
      <c r="K57">
        <v>2219.35</v>
      </c>
      <c r="L57">
        <v>986.71999999999991</v>
      </c>
      <c r="M57">
        <v>462.6</v>
      </c>
      <c r="N57">
        <v>4828.1519999999991</v>
      </c>
    </row>
    <row r="58" spans="1:14">
      <c r="A58" t="str">
        <f t="shared" si="0"/>
        <v>B2 referenceSerbia2030</v>
      </c>
      <c r="B58" s="84" t="s">
        <v>256</v>
      </c>
      <c r="C58" t="str">
        <f ca="1">VLOOKUP(B58,CountryNames!A:B,2,FALSE)</f>
        <v>Serbia</v>
      </c>
      <c r="D58" t="str">
        <f ca="1">VLOOKUP(B58,CountryNames!A:C,3,FALSE)</f>
        <v>SouthEast</v>
      </c>
      <c r="E58" t="s">
        <v>55</v>
      </c>
      <c r="F58">
        <v>2030</v>
      </c>
      <c r="G58">
        <v>687.39299999999992</v>
      </c>
      <c r="H58">
        <v>783.21599999999989</v>
      </c>
      <c r="I58">
        <v>76</v>
      </c>
      <c r="J58">
        <v>0</v>
      </c>
      <c r="K58">
        <v>89.759999999999991</v>
      </c>
      <c r="L58">
        <v>142.23999999999998</v>
      </c>
      <c r="M58">
        <v>172.8</v>
      </c>
      <c r="N58">
        <v>825.45600000000002</v>
      </c>
    </row>
    <row r="59" spans="1:14">
      <c r="A59" t="str">
        <f t="shared" si="0"/>
        <v>B2 referenceSlovakia2030</v>
      </c>
      <c r="B59" s="84" t="s">
        <v>257</v>
      </c>
      <c r="C59" t="str">
        <f ca="1">VLOOKUP(B59,CountryNames!A:B,2,FALSE)</f>
        <v>Slovakia</v>
      </c>
      <c r="D59" t="str">
        <f ca="1">VLOOKUP(B59,CountryNames!A:C,3,FALSE)</f>
        <v>CentralEast</v>
      </c>
      <c r="E59" t="s">
        <v>55</v>
      </c>
      <c r="F59">
        <v>2030</v>
      </c>
      <c r="G59">
        <v>3513.6989999999996</v>
      </c>
      <c r="H59">
        <v>1617.0840000000001</v>
      </c>
      <c r="I59">
        <v>871.8</v>
      </c>
      <c r="J59">
        <v>963.59999999999991</v>
      </c>
      <c r="K59">
        <v>542.81000000000006</v>
      </c>
      <c r="L59">
        <v>0</v>
      </c>
      <c r="M59">
        <v>2328.48</v>
      </c>
      <c r="N59">
        <v>3449.3759999999997</v>
      </c>
    </row>
    <row r="60" spans="1:14">
      <c r="A60" t="str">
        <f t="shared" si="0"/>
        <v>B2 referenceSlovenia2030</v>
      </c>
      <c r="B60" s="84" t="s">
        <v>258</v>
      </c>
      <c r="C60" t="str">
        <f ca="1">VLOOKUP(B60,CountryNames!A:B,2,FALSE)</f>
        <v>Slovenia</v>
      </c>
      <c r="D60" t="str">
        <f ca="1">VLOOKUP(B60,CountryNames!A:C,3,FALSE)</f>
        <v>SouthEast</v>
      </c>
      <c r="E60" t="s">
        <v>55</v>
      </c>
      <c r="F60">
        <v>2030</v>
      </c>
      <c r="G60">
        <v>2601.7739999999999</v>
      </c>
      <c r="H60">
        <v>694.57499999999993</v>
      </c>
      <c r="I60">
        <v>241.6</v>
      </c>
      <c r="J60">
        <v>556.5</v>
      </c>
      <c r="K60">
        <v>497.07999999999993</v>
      </c>
      <c r="L60">
        <v>344.67999999999995</v>
      </c>
      <c r="M60">
        <v>1768.3199999999997</v>
      </c>
      <c r="N60">
        <v>1098.9839999999999</v>
      </c>
    </row>
    <row r="61" spans="1:14">
      <c r="A61" t="str">
        <f t="shared" si="0"/>
        <v>B2 referenceSpain2030</v>
      </c>
      <c r="B61" s="84" t="s">
        <v>184</v>
      </c>
      <c r="C61" t="str">
        <f ca="1">VLOOKUP(B61,CountryNames!A:B,2,FALSE)</f>
        <v>Spain</v>
      </c>
      <c r="D61" t="str">
        <f ca="1">VLOOKUP(B61,CountryNames!A:C,3,FALSE)</f>
        <v>SouthWest</v>
      </c>
      <c r="E61" t="s">
        <v>55</v>
      </c>
      <c r="F61">
        <v>2030</v>
      </c>
      <c r="G61">
        <v>8220.7440000000006</v>
      </c>
      <c r="H61">
        <v>1418.634</v>
      </c>
      <c r="I61">
        <v>1230</v>
      </c>
      <c r="J61">
        <v>5076.75</v>
      </c>
      <c r="K61">
        <v>2146.9300000000003</v>
      </c>
      <c r="L61">
        <v>2334.36</v>
      </c>
      <c r="M61">
        <v>7041.6</v>
      </c>
      <c r="N61">
        <v>17505.096000000001</v>
      </c>
    </row>
    <row r="62" spans="1:14">
      <c r="A62" t="str">
        <f t="shared" si="0"/>
        <v>B2 referenceSweden2030</v>
      </c>
      <c r="B62" s="84" t="s">
        <v>259</v>
      </c>
      <c r="C62" t="str">
        <f ca="1">VLOOKUP(B62,CountryNames!A:B,2,FALSE)</f>
        <v>Sweden</v>
      </c>
      <c r="D62" t="str">
        <f ca="1">VLOOKUP(B62,CountryNames!A:C,3,FALSE)</f>
        <v>North</v>
      </c>
      <c r="E62" t="s">
        <v>55</v>
      </c>
      <c r="F62">
        <v>2030</v>
      </c>
      <c r="G62">
        <v>32003.37</v>
      </c>
      <c r="H62">
        <v>163.29599999999999</v>
      </c>
      <c r="I62">
        <v>300</v>
      </c>
      <c r="J62">
        <v>4674.4500000000007</v>
      </c>
      <c r="K62">
        <v>1795.37</v>
      </c>
      <c r="L62">
        <v>7279.9999999999991</v>
      </c>
      <c r="M62">
        <v>22975.919999999998</v>
      </c>
      <c r="N62">
        <v>18550.488000000001</v>
      </c>
    </row>
    <row r="63" spans="1:14">
      <c r="A63" t="str">
        <f t="shared" si="0"/>
        <v>B2 referenceSwitzerland2030</v>
      </c>
      <c r="B63" s="84" t="s">
        <v>260</v>
      </c>
      <c r="C63" t="str">
        <f ca="1">VLOOKUP(B63,CountryNames!A:B,2,FALSE)</f>
        <v>Switzerland</v>
      </c>
      <c r="D63" t="str">
        <f ca="1">VLOOKUP(B63,CountryNames!A:C,3,FALSE)</f>
        <v>CentralWest</v>
      </c>
      <c r="E63" t="s">
        <v>55</v>
      </c>
      <c r="F63">
        <v>2030</v>
      </c>
      <c r="G63">
        <v>3016.8179999999998</v>
      </c>
      <c r="H63">
        <v>260.82</v>
      </c>
      <c r="I63">
        <v>50</v>
      </c>
      <c r="J63">
        <v>924</v>
      </c>
      <c r="K63">
        <v>502.86</v>
      </c>
      <c r="L63">
        <v>972.43999999999994</v>
      </c>
      <c r="M63">
        <v>2004.4799999999998</v>
      </c>
      <c r="N63">
        <v>3606.6720000000005</v>
      </c>
    </row>
    <row r="64" spans="1:14">
      <c r="A64" t="str">
        <f t="shared" si="0"/>
        <v>B2 referenceTurkey2030</v>
      </c>
      <c r="B64" s="84" t="s">
        <v>261</v>
      </c>
      <c r="C64" t="str">
        <f ca="1">VLOOKUP(B64,CountryNames!A:B,2,FALSE)</f>
        <v>Turkey</v>
      </c>
      <c r="D64" t="str">
        <f ca="1">VLOOKUP(B64,CountryNames!A:C,3,FALSE)</f>
        <v>SouthEast</v>
      </c>
      <c r="E64" t="s">
        <v>55</v>
      </c>
      <c r="F64">
        <v>2030</v>
      </c>
      <c r="G64">
        <v>8905.4909999999982</v>
      </c>
      <c r="H64">
        <v>7070.1120000000001</v>
      </c>
      <c r="I64">
        <v>293.60000000000002</v>
      </c>
      <c r="J64">
        <v>6808.2000000000007</v>
      </c>
      <c r="K64">
        <v>4444.4800000000005</v>
      </c>
      <c r="L64">
        <v>1998.08</v>
      </c>
      <c r="M64">
        <v>3249.7200000000003</v>
      </c>
      <c r="N64">
        <v>9534.5040000000008</v>
      </c>
    </row>
    <row r="65" spans="1:14">
      <c r="A65" t="str">
        <f t="shared" si="0"/>
        <v>B2 referenceUnited Kingdom2030</v>
      </c>
      <c r="B65" s="84" t="s">
        <v>262</v>
      </c>
      <c r="C65" t="str">
        <f ca="1">VLOOKUP(B65,CountryNames!A:B,2,FALSE)</f>
        <v>United Kingdom</v>
      </c>
      <c r="D65" t="str">
        <f ca="1">VLOOKUP(B65,CountryNames!A:C,3,FALSE)</f>
        <v>CentralWest</v>
      </c>
      <c r="E65" t="s">
        <v>55</v>
      </c>
      <c r="F65">
        <v>2030</v>
      </c>
      <c r="G65">
        <v>5628.6089999999995</v>
      </c>
      <c r="H65">
        <v>0</v>
      </c>
      <c r="I65">
        <v>0</v>
      </c>
      <c r="J65">
        <v>4049.1000000000004</v>
      </c>
      <c r="K65">
        <v>1328.3799999999999</v>
      </c>
      <c r="L65">
        <v>5433.96</v>
      </c>
      <c r="M65">
        <v>7738.9199999999992</v>
      </c>
      <c r="N65">
        <v>16721.052</v>
      </c>
    </row>
    <row r="66" spans="1:14">
      <c r="A66" t="str">
        <f t="shared" ref="A66:A129" si="1">CONCATENATE(E66,C66,F66)</f>
        <v>B2 referenceUkraine2030</v>
      </c>
      <c r="B66" s="84" t="s">
        <v>263</v>
      </c>
      <c r="C66" t="str">
        <f ca="1">VLOOKUP(B66,CountryNames!A:B,2,FALSE)</f>
        <v>Ukraine</v>
      </c>
      <c r="D66" t="str">
        <f ca="1">VLOOKUP(B66,CountryNames!A:C,3,FALSE)</f>
        <v>CentralEast</v>
      </c>
      <c r="E66" t="s">
        <v>55</v>
      </c>
      <c r="F66">
        <v>2030</v>
      </c>
      <c r="G66">
        <v>2391.4169999999999</v>
      </c>
      <c r="H66">
        <v>3565.8629999999998</v>
      </c>
      <c r="I66">
        <v>529.6</v>
      </c>
      <c r="J66">
        <v>2848.2</v>
      </c>
      <c r="K66">
        <v>439.96</v>
      </c>
      <c r="L66">
        <v>84</v>
      </c>
      <c r="M66">
        <v>0</v>
      </c>
      <c r="N66">
        <v>3961.2839999999997</v>
      </c>
    </row>
    <row r="67" spans="1:14">
      <c r="A67" t="str">
        <f t="shared" si="1"/>
        <v>B2 referenceSmall countries in Europe2030</v>
      </c>
      <c r="B67" s="84" t="s">
        <v>264</v>
      </c>
      <c r="C67" t="str">
        <f ca="1">VLOOKUP(B67,CountryNames!A:B,2,FALSE)</f>
        <v>Small countries in Europe</v>
      </c>
      <c r="D67" t="str">
        <f ca="1">VLOOKUP(B67,CountryNames!A:C,3,FALSE)</f>
        <v>Other</v>
      </c>
      <c r="E67" t="s">
        <v>55</v>
      </c>
      <c r="F67">
        <v>2030</v>
      </c>
      <c r="G67">
        <v>784.91700000000003</v>
      </c>
      <c r="H67">
        <v>246.64499999999998</v>
      </c>
      <c r="I67">
        <v>0</v>
      </c>
      <c r="J67">
        <v>884.84999999999991</v>
      </c>
      <c r="K67">
        <v>545.02</v>
      </c>
      <c r="L67">
        <v>0</v>
      </c>
      <c r="M67">
        <v>0</v>
      </c>
      <c r="N67">
        <v>0</v>
      </c>
    </row>
    <row r="68" spans="1:14">
      <c r="A68" t="str">
        <f t="shared" si="1"/>
        <v>B2 wood energyAustria2010</v>
      </c>
      <c r="B68" s="83" t="s">
        <v>234</v>
      </c>
      <c r="C68" t="str">
        <f ca="1">VLOOKUP(B68,CountryNames!A:B,2,FALSE)</f>
        <v>Austria</v>
      </c>
      <c r="D68" t="str">
        <f ca="1">VLOOKUP(B68,CountryNames!A:C,3,FALSE)</f>
        <v>CentralWest</v>
      </c>
      <c r="E68" t="s">
        <v>138</v>
      </c>
      <c r="F68">
        <v>2010</v>
      </c>
      <c r="G68">
        <v>18809.469000000001</v>
      </c>
      <c r="H68">
        <v>319.59899999999999</v>
      </c>
      <c r="I68">
        <v>229</v>
      </c>
      <c r="J68">
        <v>2868.75</v>
      </c>
      <c r="K68">
        <v>1299.48</v>
      </c>
      <c r="L68">
        <v>1177.1199999999999</v>
      </c>
      <c r="M68">
        <v>9732.6</v>
      </c>
      <c r="N68">
        <v>7407.8760000000011</v>
      </c>
    </row>
    <row r="69" spans="1:14">
      <c r="A69" t="str">
        <f t="shared" si="1"/>
        <v>B2 wood energyBelgium2010</v>
      </c>
      <c r="B69" s="84" t="s">
        <v>235</v>
      </c>
      <c r="C69" t="str">
        <f ca="1">VLOOKUP(B69,CountryNames!A:B,2,FALSE)</f>
        <v>Belgium</v>
      </c>
      <c r="D69" t="str">
        <f ca="1">VLOOKUP(B69,CountryNames!A:C,3,FALSE)</f>
        <v>CentralWest</v>
      </c>
      <c r="E69" t="s">
        <v>138</v>
      </c>
      <c r="F69">
        <v>2010</v>
      </c>
      <c r="G69">
        <v>2042.9010000000001</v>
      </c>
      <c r="H69">
        <v>448.30799999999994</v>
      </c>
      <c r="I69">
        <v>0</v>
      </c>
      <c r="J69">
        <v>2232.75</v>
      </c>
      <c r="K69">
        <v>669.46</v>
      </c>
      <c r="L69">
        <v>794.64</v>
      </c>
      <c r="M69">
        <v>3716.6400000000003</v>
      </c>
      <c r="N69">
        <v>2214.672</v>
      </c>
    </row>
    <row r="70" spans="1:14">
      <c r="A70" t="str">
        <f t="shared" si="1"/>
        <v>B2 wood energyBelarus2010</v>
      </c>
      <c r="B70" s="84" t="s">
        <v>236</v>
      </c>
      <c r="C70" t="str">
        <f ca="1">VLOOKUP(B70,CountryNames!A:B,2,FALSE)</f>
        <v>Belarus</v>
      </c>
      <c r="D70" t="str">
        <f ca="1">VLOOKUP(B70,CountryNames!A:C,3,FALSE)</f>
        <v>CentralEast</v>
      </c>
      <c r="E70" t="s">
        <v>138</v>
      </c>
      <c r="F70">
        <v>2010</v>
      </c>
      <c r="G70">
        <v>3987.8999999999996</v>
      </c>
      <c r="H70">
        <v>1243.0530000000001</v>
      </c>
      <c r="I70">
        <v>427.8</v>
      </c>
      <c r="J70">
        <v>759.45</v>
      </c>
      <c r="K70">
        <v>530.4</v>
      </c>
      <c r="L70">
        <v>0</v>
      </c>
      <c r="M70">
        <v>197.64</v>
      </c>
      <c r="N70">
        <v>1063.1400000000001</v>
      </c>
    </row>
    <row r="71" spans="1:14">
      <c r="A71" t="str">
        <f t="shared" si="1"/>
        <v>B2 wood energyBosnia and Herzegovina2010</v>
      </c>
      <c r="B71" s="84" t="s">
        <v>237</v>
      </c>
      <c r="C71" t="str">
        <f ca="1">VLOOKUP(B71,CountryNames!A:B,2,FALSE)</f>
        <v>Bosnia and Herzegovina</v>
      </c>
      <c r="D71" t="str">
        <f ca="1">VLOOKUP(B71,CountryNames!A:C,3,FALSE)</f>
        <v>SouthEast</v>
      </c>
      <c r="E71" t="s">
        <v>138</v>
      </c>
      <c r="F71">
        <v>2010</v>
      </c>
      <c r="G71">
        <v>1285.9559999999999</v>
      </c>
      <c r="H71">
        <v>1319.22</v>
      </c>
      <c r="I71">
        <v>37.200000000000003</v>
      </c>
      <c r="J71">
        <v>0</v>
      </c>
      <c r="K71">
        <v>0</v>
      </c>
      <c r="L71">
        <v>0</v>
      </c>
      <c r="M71">
        <v>0</v>
      </c>
      <c r="N71">
        <v>445.44</v>
      </c>
    </row>
    <row r="72" spans="1:14">
      <c r="A72" t="str">
        <f t="shared" si="1"/>
        <v>B2 wood energyBulgaria2010</v>
      </c>
      <c r="B72" s="84" t="s">
        <v>238</v>
      </c>
      <c r="C72" t="str">
        <f ca="1">VLOOKUP(B72,CountryNames!A:B,2,FALSE)</f>
        <v>Bulgaria</v>
      </c>
      <c r="D72" t="str">
        <f ca="1">VLOOKUP(B72,CountryNames!A:C,3,FALSE)</f>
        <v>SouthEast</v>
      </c>
      <c r="E72" t="s">
        <v>138</v>
      </c>
      <c r="F72">
        <v>2010</v>
      </c>
      <c r="G72">
        <v>963.9</v>
      </c>
      <c r="H72">
        <v>292.76099999999997</v>
      </c>
      <c r="I72">
        <v>198</v>
      </c>
      <c r="J72">
        <v>780</v>
      </c>
      <c r="K72">
        <v>187</v>
      </c>
      <c r="L72">
        <v>0</v>
      </c>
      <c r="M72">
        <v>0</v>
      </c>
      <c r="N72">
        <v>1123.3440000000001</v>
      </c>
    </row>
    <row r="73" spans="1:14">
      <c r="A73" t="str">
        <f t="shared" si="1"/>
        <v>B2 wood energyCroatia2010</v>
      </c>
      <c r="B73" s="84" t="s">
        <v>239</v>
      </c>
      <c r="C73" t="str">
        <f ca="1">VLOOKUP(B73,CountryNames!A:B,2,FALSE)</f>
        <v>Croatia</v>
      </c>
      <c r="D73" t="str">
        <f ca="1">VLOOKUP(B73,CountryNames!A:C,3,FALSE)</f>
        <v>SouthEast</v>
      </c>
      <c r="E73" t="s">
        <v>138</v>
      </c>
      <c r="F73">
        <v>2010</v>
      </c>
      <c r="G73">
        <v>158.76</v>
      </c>
      <c r="H73">
        <v>854.6579999999999</v>
      </c>
      <c r="I73">
        <v>46</v>
      </c>
      <c r="J73">
        <v>196.95000000000002</v>
      </c>
      <c r="K73">
        <v>0</v>
      </c>
      <c r="L73">
        <v>58.519999999999989</v>
      </c>
      <c r="M73">
        <v>0</v>
      </c>
      <c r="N73">
        <v>845.29200000000003</v>
      </c>
    </row>
    <row r="74" spans="1:14">
      <c r="A74" t="str">
        <f t="shared" si="1"/>
        <v>B2 wood energyCzech Republic2010</v>
      </c>
      <c r="B74" s="84" t="s">
        <v>240</v>
      </c>
      <c r="C74" t="str">
        <f ca="1">VLOOKUP(B74,CountryNames!A:B,2,FALSE)</f>
        <v>Czech Republic</v>
      </c>
      <c r="D74" t="str">
        <f ca="1">VLOOKUP(B74,CountryNames!A:C,3,FALSE)</f>
        <v>CentralEast</v>
      </c>
      <c r="E74" t="s">
        <v>138</v>
      </c>
      <c r="F74">
        <v>2010</v>
      </c>
      <c r="G74">
        <v>9634.0859999999993</v>
      </c>
      <c r="H74">
        <v>1119.636</v>
      </c>
      <c r="I74">
        <v>417.4</v>
      </c>
      <c r="J74">
        <v>2272.1999999999998</v>
      </c>
      <c r="K74">
        <v>466.98999999999995</v>
      </c>
      <c r="L74">
        <v>489.99999999999994</v>
      </c>
      <c r="M74">
        <v>641.16</v>
      </c>
      <c r="N74">
        <v>2713.7039999999997</v>
      </c>
    </row>
    <row r="75" spans="1:14">
      <c r="A75" t="str">
        <f t="shared" si="1"/>
        <v>B2 wood energyDenmark2010</v>
      </c>
      <c r="B75" s="84" t="s">
        <v>241</v>
      </c>
      <c r="C75" t="str">
        <f ca="1">VLOOKUP(B75,CountryNames!A:B,2,FALSE)</f>
        <v>Denmark</v>
      </c>
      <c r="D75" t="str">
        <f ca="1">VLOOKUP(B75,CountryNames!A:C,3,FALSE)</f>
        <v>North</v>
      </c>
      <c r="E75" t="s">
        <v>138</v>
      </c>
      <c r="F75">
        <v>2010</v>
      </c>
      <c r="G75">
        <v>644.11199999999997</v>
      </c>
      <c r="H75">
        <v>0</v>
      </c>
      <c r="I75">
        <v>0</v>
      </c>
      <c r="J75">
        <v>668.7</v>
      </c>
      <c r="K75">
        <v>0</v>
      </c>
      <c r="L75">
        <v>0</v>
      </c>
      <c r="M75">
        <v>540</v>
      </c>
      <c r="N75">
        <v>1035.3</v>
      </c>
    </row>
    <row r="76" spans="1:14">
      <c r="A76" t="str">
        <f t="shared" si="1"/>
        <v>B2 wood energyEstonia2010</v>
      </c>
      <c r="B76" s="84" t="s">
        <v>242</v>
      </c>
      <c r="C76" t="str">
        <f ca="1">VLOOKUP(B76,CountryNames!A:B,2,FALSE)</f>
        <v>Estonia</v>
      </c>
      <c r="D76" t="str">
        <f ca="1">VLOOKUP(B76,CountryNames!A:C,3,FALSE)</f>
        <v>North</v>
      </c>
      <c r="E76" t="s">
        <v>138</v>
      </c>
      <c r="F76">
        <v>2010</v>
      </c>
      <c r="G76">
        <v>4011.1469999999999</v>
      </c>
      <c r="H76">
        <v>432.99899999999997</v>
      </c>
      <c r="I76">
        <v>285.39999999999998</v>
      </c>
      <c r="J76">
        <v>345</v>
      </c>
      <c r="K76">
        <v>178.67</v>
      </c>
      <c r="L76">
        <v>0</v>
      </c>
      <c r="M76">
        <v>0</v>
      </c>
      <c r="N76">
        <v>219.24</v>
      </c>
    </row>
    <row r="77" spans="1:14">
      <c r="A77" t="str">
        <f t="shared" si="1"/>
        <v>B2 wood energyFinland2010</v>
      </c>
      <c r="B77" s="84" t="s">
        <v>243</v>
      </c>
      <c r="C77" t="str">
        <f ca="1">VLOOKUP(B77,CountryNames!A:B,2,FALSE)</f>
        <v>Finland</v>
      </c>
      <c r="D77" t="str">
        <f ca="1">VLOOKUP(B77,CountryNames!A:C,3,FALSE)</f>
        <v>North</v>
      </c>
      <c r="E77" t="s">
        <v>138</v>
      </c>
      <c r="F77">
        <v>2010</v>
      </c>
      <c r="G77">
        <v>21776.769</v>
      </c>
      <c r="H77">
        <v>0</v>
      </c>
      <c r="I77">
        <v>2280.8000000000002</v>
      </c>
      <c r="J77">
        <v>2765.1000000000004</v>
      </c>
      <c r="K77">
        <v>806.14</v>
      </c>
      <c r="L77">
        <v>1368.9199999999998</v>
      </c>
      <c r="M77">
        <v>30995.64</v>
      </c>
      <c r="N77">
        <v>13236.18</v>
      </c>
    </row>
    <row r="78" spans="1:14">
      <c r="A78" t="str">
        <f t="shared" si="1"/>
        <v>B2 wood energyFrance2010</v>
      </c>
      <c r="B78" s="84" t="s">
        <v>244</v>
      </c>
      <c r="C78" t="str">
        <f ca="1">VLOOKUP(B78,CountryNames!A:B,2,FALSE)</f>
        <v>France</v>
      </c>
      <c r="D78" t="str">
        <f ca="1">VLOOKUP(B78,CountryNames!A:C,3,FALSE)</f>
        <v>CentralWest</v>
      </c>
      <c r="E78" t="s">
        <v>138</v>
      </c>
      <c r="F78">
        <v>2010</v>
      </c>
      <c r="G78">
        <v>16601.192999999999</v>
      </c>
      <c r="H78">
        <v>3730.4819999999995</v>
      </c>
      <c r="I78">
        <v>1000</v>
      </c>
      <c r="J78">
        <v>6482.8499999999995</v>
      </c>
      <c r="K78">
        <v>2618.6800000000003</v>
      </c>
      <c r="L78">
        <v>3317.16</v>
      </c>
      <c r="M78">
        <v>13694.039999999999</v>
      </c>
      <c r="N78">
        <v>19161.576000000001</v>
      </c>
    </row>
    <row r="79" spans="1:14">
      <c r="A79" t="str">
        <f t="shared" si="1"/>
        <v>B2 wood energyGermany2010</v>
      </c>
      <c r="B79" s="84" t="s">
        <v>245</v>
      </c>
      <c r="C79" t="str">
        <f ca="1">VLOOKUP(B79,CountryNames!A:B,2,FALSE)</f>
        <v>Germany</v>
      </c>
      <c r="D79" t="str">
        <f ca="1">VLOOKUP(B79,CountryNames!A:C,3,FALSE)</f>
        <v>CentralWest</v>
      </c>
      <c r="E79" t="s">
        <v>138</v>
      </c>
      <c r="F79">
        <v>2010</v>
      </c>
      <c r="G79">
        <v>39507.048000000003</v>
      </c>
      <c r="H79">
        <v>1874.124</v>
      </c>
      <c r="I79">
        <v>1161</v>
      </c>
      <c r="J79">
        <v>15582.150000000001</v>
      </c>
      <c r="K79">
        <v>9033.4600000000009</v>
      </c>
      <c r="L79">
        <v>6812.6799999999994</v>
      </c>
      <c r="M79">
        <v>32301.360000000001</v>
      </c>
      <c r="N79">
        <v>39702.972000000002</v>
      </c>
    </row>
    <row r="80" spans="1:14">
      <c r="A80" t="str">
        <f t="shared" si="1"/>
        <v>B2 wood energyGreece2010</v>
      </c>
      <c r="B80" s="84" t="s">
        <v>246</v>
      </c>
      <c r="C80" t="str">
        <f ca="1">VLOOKUP(B80,CountryNames!A:B,2,FALSE)</f>
        <v>Greece</v>
      </c>
      <c r="D80" t="str">
        <f ca="1">VLOOKUP(B80,CountryNames!A:C,3,FALSE)</f>
        <v>SouthEast</v>
      </c>
      <c r="E80" t="s">
        <v>138</v>
      </c>
      <c r="F80">
        <v>2010</v>
      </c>
      <c r="G80">
        <v>426.762</v>
      </c>
      <c r="H80">
        <v>532.79099999999994</v>
      </c>
      <c r="I80">
        <v>0</v>
      </c>
      <c r="J80">
        <v>1186.3499999999999</v>
      </c>
      <c r="K80">
        <v>0</v>
      </c>
      <c r="L80">
        <v>0</v>
      </c>
      <c r="M80">
        <v>198</v>
      </c>
      <c r="N80">
        <v>2013.8760000000002</v>
      </c>
    </row>
    <row r="81" spans="1:14">
      <c r="A81" t="str">
        <f t="shared" si="1"/>
        <v>B2 wood energyHungary2010</v>
      </c>
      <c r="B81" s="84" t="s">
        <v>247</v>
      </c>
      <c r="C81" t="str">
        <f ca="1">VLOOKUP(B81,CountryNames!A:B,2,FALSE)</f>
        <v>Hungary</v>
      </c>
      <c r="D81" t="str">
        <f ca="1">VLOOKUP(B81,CountryNames!A:C,3,FALSE)</f>
        <v>CentralEast</v>
      </c>
      <c r="E81" t="s">
        <v>138</v>
      </c>
      <c r="F81">
        <v>2010</v>
      </c>
      <c r="G81">
        <v>378.37799999999999</v>
      </c>
      <c r="H81">
        <v>559.43999999999994</v>
      </c>
      <c r="I81">
        <v>202.8</v>
      </c>
      <c r="J81">
        <v>870.44999999999993</v>
      </c>
      <c r="K81">
        <v>85</v>
      </c>
      <c r="L81">
        <v>0</v>
      </c>
      <c r="M81">
        <v>900</v>
      </c>
      <c r="N81">
        <v>1408.7039999999997</v>
      </c>
    </row>
    <row r="82" spans="1:14">
      <c r="A82" t="str">
        <f t="shared" si="1"/>
        <v>B2 wood energyIreland2010</v>
      </c>
      <c r="B82" s="84" t="s">
        <v>248</v>
      </c>
      <c r="C82" t="str">
        <f ca="1">VLOOKUP(B82,CountryNames!A:B,2,FALSE)</f>
        <v>Ireland</v>
      </c>
      <c r="D82" t="str">
        <f ca="1">VLOOKUP(B82,CountryNames!A:C,3,FALSE)</f>
        <v>CentralWest</v>
      </c>
      <c r="E82" t="s">
        <v>138</v>
      </c>
      <c r="F82">
        <v>2010</v>
      </c>
      <c r="G82">
        <v>2011.905</v>
      </c>
      <c r="H82">
        <v>0</v>
      </c>
      <c r="I82">
        <v>0</v>
      </c>
      <c r="J82">
        <v>652.5</v>
      </c>
      <c r="K82">
        <v>841.32999999999993</v>
      </c>
      <c r="L82">
        <v>0</v>
      </c>
      <c r="M82">
        <v>0</v>
      </c>
      <c r="N82">
        <v>210.19200000000001</v>
      </c>
    </row>
    <row r="83" spans="1:14">
      <c r="A83" t="str">
        <f t="shared" si="1"/>
        <v>B2 wood energyItaly2010</v>
      </c>
      <c r="B83" s="84" t="s">
        <v>173</v>
      </c>
      <c r="C83" t="str">
        <f ca="1">VLOOKUP(B83,CountryNames!A:B,2,FALSE)</f>
        <v>Italy</v>
      </c>
      <c r="D83" t="str">
        <f ca="1">VLOOKUP(B83,CountryNames!A:C,3,FALSE)</f>
        <v>SouthWest</v>
      </c>
      <c r="E83" t="s">
        <v>138</v>
      </c>
      <c r="F83">
        <v>2010</v>
      </c>
      <c r="G83">
        <v>1416.933</v>
      </c>
      <c r="H83">
        <v>1453.788</v>
      </c>
      <c r="I83">
        <v>1714.8</v>
      </c>
      <c r="J83">
        <v>5298.2999999999993</v>
      </c>
      <c r="K83">
        <v>1698.81</v>
      </c>
      <c r="L83">
        <v>613.75999999999988</v>
      </c>
      <c r="M83">
        <v>11753.640000000001</v>
      </c>
      <c r="N83">
        <v>25456.547999999999</v>
      </c>
    </row>
    <row r="84" spans="1:14">
      <c r="A84" t="str">
        <f t="shared" si="1"/>
        <v>B2 wood energyLatvia2010</v>
      </c>
      <c r="B84" s="84" t="s">
        <v>249</v>
      </c>
      <c r="C84" t="str">
        <f ca="1">VLOOKUP(B84,CountryNames!A:B,2,FALSE)</f>
        <v>Latvia</v>
      </c>
      <c r="D84" t="str">
        <f ca="1">VLOOKUP(B84,CountryNames!A:C,3,FALSE)</f>
        <v>North</v>
      </c>
      <c r="E84" t="s">
        <v>138</v>
      </c>
      <c r="F84">
        <v>2010</v>
      </c>
      <c r="G84">
        <v>5511.0509999999995</v>
      </c>
      <c r="H84">
        <v>2478.357</v>
      </c>
      <c r="I84">
        <v>490.4</v>
      </c>
      <c r="J84">
        <v>659.25</v>
      </c>
      <c r="K84">
        <v>0</v>
      </c>
      <c r="L84">
        <v>0</v>
      </c>
      <c r="M84">
        <v>0</v>
      </c>
      <c r="N84">
        <v>123.88800000000001</v>
      </c>
    </row>
    <row r="85" spans="1:14">
      <c r="A85" t="str">
        <f t="shared" si="1"/>
        <v>B2 wood energyLithuania2010</v>
      </c>
      <c r="B85" s="84" t="s">
        <v>250</v>
      </c>
      <c r="C85" t="str">
        <f ca="1">VLOOKUP(B85,CountryNames!A:B,2,FALSE)</f>
        <v>Lithuania</v>
      </c>
      <c r="D85" t="str">
        <f ca="1">VLOOKUP(B85,CountryNames!A:C,3,FALSE)</f>
        <v>North</v>
      </c>
      <c r="E85" t="s">
        <v>138</v>
      </c>
      <c r="F85">
        <v>2010</v>
      </c>
      <c r="G85">
        <v>3043.4669999999996</v>
      </c>
      <c r="H85">
        <v>1078.0559999999998</v>
      </c>
      <c r="I85">
        <v>106</v>
      </c>
      <c r="J85">
        <v>780.90000000000009</v>
      </c>
      <c r="K85">
        <v>153</v>
      </c>
      <c r="L85">
        <v>0</v>
      </c>
      <c r="M85">
        <v>0</v>
      </c>
      <c r="N85">
        <v>431.17200000000003</v>
      </c>
    </row>
    <row r="86" spans="1:14">
      <c r="A86" t="str">
        <f t="shared" si="1"/>
        <v>B2 wood energyNetherlands2010</v>
      </c>
      <c r="B86" s="84" t="s">
        <v>251</v>
      </c>
      <c r="C86" t="str">
        <f ca="1">VLOOKUP(B86,CountryNames!A:B,2,FALSE)</f>
        <v>Netherlands</v>
      </c>
      <c r="D86" t="str">
        <f ca="1">VLOOKUP(B86,CountryNames!A:C,3,FALSE)</f>
        <v>CentralWest</v>
      </c>
      <c r="E86" t="s">
        <v>138</v>
      </c>
      <c r="F86">
        <v>2010</v>
      </c>
      <c r="G86">
        <v>384.42599999999999</v>
      </c>
      <c r="H86">
        <v>245.13299999999995</v>
      </c>
      <c r="I86">
        <v>0</v>
      </c>
      <c r="J86">
        <v>0</v>
      </c>
      <c r="K86">
        <v>0</v>
      </c>
      <c r="L86">
        <v>1120</v>
      </c>
      <c r="M86">
        <v>4035.6</v>
      </c>
      <c r="N86">
        <v>8165.82</v>
      </c>
    </row>
    <row r="87" spans="1:14">
      <c r="A87" t="str">
        <f t="shared" si="1"/>
        <v>B2 wood energyNorway2010</v>
      </c>
      <c r="B87" s="84" t="s">
        <v>252</v>
      </c>
      <c r="C87" t="str">
        <f ca="1">VLOOKUP(B87,CountryNames!A:B,2,FALSE)</f>
        <v>Norway</v>
      </c>
      <c r="D87" t="str">
        <f ca="1">VLOOKUP(B87,CountryNames!A:C,3,FALSE)</f>
        <v>North</v>
      </c>
      <c r="E87" t="s">
        <v>138</v>
      </c>
      <c r="F87">
        <v>2010</v>
      </c>
      <c r="G87">
        <v>5689.2779999999993</v>
      </c>
      <c r="H87">
        <v>0</v>
      </c>
      <c r="I87">
        <v>46.6</v>
      </c>
      <c r="J87">
        <v>472.95000000000005</v>
      </c>
      <c r="K87">
        <v>327.25</v>
      </c>
      <c r="L87">
        <v>2584.3999999999996</v>
      </c>
      <c r="M87">
        <v>3283.56</v>
      </c>
      <c r="N87">
        <v>2367.444</v>
      </c>
    </row>
    <row r="88" spans="1:14">
      <c r="A88" t="str">
        <f t="shared" si="1"/>
        <v>B2 wood energyPoland2010</v>
      </c>
      <c r="B88" s="84" t="s">
        <v>253</v>
      </c>
      <c r="C88" t="str">
        <f ca="1">VLOOKUP(B88,CountryNames!A:B,2,FALSE)</f>
        <v>Poland</v>
      </c>
      <c r="D88" t="str">
        <f ca="1">VLOOKUP(B88,CountryNames!A:C,3,FALSE)</f>
        <v>CentralEast</v>
      </c>
      <c r="E88" t="s">
        <v>138</v>
      </c>
      <c r="F88">
        <v>2010</v>
      </c>
      <c r="G88">
        <v>7040.6279999999997</v>
      </c>
      <c r="H88">
        <v>1908.144</v>
      </c>
      <c r="I88">
        <v>1051.2</v>
      </c>
      <c r="J88">
        <v>7446.4500000000007</v>
      </c>
      <c r="K88">
        <v>5189.5899999999992</v>
      </c>
      <c r="L88">
        <v>836.08</v>
      </c>
      <c r="M88">
        <v>2930.4</v>
      </c>
      <c r="N88">
        <v>8576.4599999999991</v>
      </c>
    </row>
    <row r="89" spans="1:14">
      <c r="A89" t="str">
        <f t="shared" si="1"/>
        <v>B2 wood energyPortugal2010</v>
      </c>
      <c r="B89" s="84" t="s">
        <v>254</v>
      </c>
      <c r="C89" t="str">
        <f ca="1">VLOOKUP(B89,CountryNames!A:B,2,FALSE)</f>
        <v>Portugal</v>
      </c>
      <c r="D89" t="str">
        <f ca="1">VLOOKUP(B89,CountryNames!A:C,3,FALSE)</f>
        <v>SouthWest</v>
      </c>
      <c r="E89" t="s">
        <v>138</v>
      </c>
      <c r="F89">
        <v>2010</v>
      </c>
      <c r="G89">
        <v>1537.1369999999999</v>
      </c>
      <c r="H89">
        <v>688.52699999999993</v>
      </c>
      <c r="I89">
        <v>100</v>
      </c>
      <c r="J89">
        <v>856.19999999999993</v>
      </c>
      <c r="K89">
        <v>831.81</v>
      </c>
      <c r="L89">
        <v>0</v>
      </c>
      <c r="M89">
        <v>4281.84</v>
      </c>
      <c r="N89">
        <v>2265.1320000000001</v>
      </c>
    </row>
    <row r="90" spans="1:14">
      <c r="A90" t="str">
        <f t="shared" si="1"/>
        <v>B2 wood energyRomania2010</v>
      </c>
      <c r="B90" s="84" t="s">
        <v>255</v>
      </c>
      <c r="C90" t="str">
        <f ca="1">VLOOKUP(B90,CountryNames!A:B,2,FALSE)</f>
        <v>Romania</v>
      </c>
      <c r="D90" t="str">
        <f ca="1">VLOOKUP(B90,CountryNames!A:C,3,FALSE)</f>
        <v>CentralEast</v>
      </c>
      <c r="E90" t="s">
        <v>138</v>
      </c>
      <c r="F90">
        <v>2010</v>
      </c>
      <c r="G90">
        <v>5238.3239999999996</v>
      </c>
      <c r="H90">
        <v>3656.2049999999999</v>
      </c>
      <c r="I90">
        <v>705.6</v>
      </c>
      <c r="J90">
        <v>1221.75</v>
      </c>
      <c r="K90">
        <v>586.5</v>
      </c>
      <c r="L90">
        <v>236.6</v>
      </c>
      <c r="M90">
        <v>162.72000000000003</v>
      </c>
      <c r="N90">
        <v>1179.72</v>
      </c>
    </row>
    <row r="91" spans="1:14">
      <c r="A91" t="str">
        <f t="shared" si="1"/>
        <v>B2 wood energySerbia2010</v>
      </c>
      <c r="B91" s="84" t="s">
        <v>256</v>
      </c>
      <c r="C91" t="str">
        <f ca="1">VLOOKUP(B91,CountryNames!A:B,2,FALSE)</f>
        <v>Serbia</v>
      </c>
      <c r="D91" t="str">
        <f ca="1">VLOOKUP(B91,CountryNames!A:C,3,FALSE)</f>
        <v>SouthEast</v>
      </c>
      <c r="E91" t="s">
        <v>138</v>
      </c>
      <c r="F91">
        <v>2010</v>
      </c>
      <c r="G91">
        <v>485.16299999999995</v>
      </c>
      <c r="H91">
        <v>648.27</v>
      </c>
      <c r="I91">
        <v>60</v>
      </c>
      <c r="J91">
        <v>0</v>
      </c>
      <c r="K91">
        <v>83.47</v>
      </c>
      <c r="L91">
        <v>140</v>
      </c>
      <c r="M91">
        <v>172.8</v>
      </c>
      <c r="N91">
        <v>815.01599999999996</v>
      </c>
    </row>
    <row r="92" spans="1:14">
      <c r="A92" t="str">
        <f t="shared" si="1"/>
        <v>B2 wood energySlovakia2010</v>
      </c>
      <c r="B92" s="84" t="s">
        <v>257</v>
      </c>
      <c r="C92" t="str">
        <f ca="1">VLOOKUP(B92,CountryNames!A:B,2,FALSE)</f>
        <v>Slovakia</v>
      </c>
      <c r="D92" t="str">
        <f ca="1">VLOOKUP(B92,CountryNames!A:C,3,FALSE)</f>
        <v>CentralEast</v>
      </c>
      <c r="E92" t="s">
        <v>138</v>
      </c>
      <c r="F92">
        <v>2010</v>
      </c>
      <c r="G92">
        <v>3714.0389999999998</v>
      </c>
      <c r="H92">
        <v>1456.2449999999999</v>
      </c>
      <c r="I92">
        <v>134.19999999999999</v>
      </c>
      <c r="J92">
        <v>886.05000000000007</v>
      </c>
      <c r="K92">
        <v>531.25</v>
      </c>
      <c r="L92">
        <v>0</v>
      </c>
      <c r="M92">
        <v>1764</v>
      </c>
      <c r="N92">
        <v>1831.8719999999998</v>
      </c>
    </row>
    <row r="93" spans="1:14">
      <c r="A93" t="str">
        <f t="shared" si="1"/>
        <v>B2 wood energySlovenia2010</v>
      </c>
      <c r="B93" s="84" t="s">
        <v>258</v>
      </c>
      <c r="C93" t="str">
        <f ca="1">VLOOKUP(B93,CountryNames!A:B,2,FALSE)</f>
        <v>Slovenia</v>
      </c>
      <c r="D93" t="str">
        <f ca="1">VLOOKUP(B93,CountryNames!A:C,3,FALSE)</f>
        <v>SouthEast</v>
      </c>
      <c r="E93" t="s">
        <v>138</v>
      </c>
      <c r="F93">
        <v>2010</v>
      </c>
      <c r="G93">
        <v>1285.011</v>
      </c>
      <c r="H93">
        <v>412.39799999999997</v>
      </c>
      <c r="I93">
        <v>182</v>
      </c>
      <c r="J93">
        <v>195</v>
      </c>
      <c r="K93">
        <v>375.7</v>
      </c>
      <c r="L93">
        <v>322</v>
      </c>
      <c r="M93">
        <v>1191.96</v>
      </c>
      <c r="N93">
        <v>953.86800000000005</v>
      </c>
    </row>
    <row r="94" spans="1:14">
      <c r="A94" t="str">
        <f t="shared" si="1"/>
        <v>B2 wood energySpain2010</v>
      </c>
      <c r="B94" s="84" t="s">
        <v>184</v>
      </c>
      <c r="C94" t="str">
        <f ca="1">VLOOKUP(B94,CountryNames!A:B,2,FALSE)</f>
        <v>Spain</v>
      </c>
      <c r="D94" t="str">
        <f ca="1">VLOOKUP(B94,CountryNames!A:C,3,FALSE)</f>
        <v>SouthWest</v>
      </c>
      <c r="E94" t="s">
        <v>138</v>
      </c>
      <c r="F94">
        <v>2010</v>
      </c>
      <c r="G94">
        <v>8977.3109999999997</v>
      </c>
      <c r="H94">
        <v>2093.5529999999999</v>
      </c>
      <c r="I94">
        <v>1230</v>
      </c>
      <c r="J94">
        <v>4229.25</v>
      </c>
      <c r="K94">
        <v>2088.62</v>
      </c>
      <c r="L94">
        <v>1487.6399999999999</v>
      </c>
      <c r="M94">
        <v>5955.48</v>
      </c>
      <c r="N94">
        <v>14777.471999999998</v>
      </c>
    </row>
    <row r="95" spans="1:14">
      <c r="A95" t="str">
        <f t="shared" si="1"/>
        <v>B2 wood energySweden2010</v>
      </c>
      <c r="B95" s="84" t="s">
        <v>259</v>
      </c>
      <c r="C95" t="str">
        <f ca="1">VLOOKUP(B95,CountryNames!A:B,2,FALSE)</f>
        <v>Sweden</v>
      </c>
      <c r="D95" t="str">
        <f ca="1">VLOOKUP(B95,CountryNames!A:C,3,FALSE)</f>
        <v>North</v>
      </c>
      <c r="E95" t="s">
        <v>138</v>
      </c>
      <c r="F95">
        <v>2010</v>
      </c>
      <c r="G95">
        <v>32404.806</v>
      </c>
      <c r="H95">
        <v>346.815</v>
      </c>
      <c r="I95">
        <v>300</v>
      </c>
      <c r="J95">
        <v>2335.6499999999996</v>
      </c>
      <c r="K95">
        <v>816.50999999999988</v>
      </c>
      <c r="L95">
        <v>7279.9999999999991</v>
      </c>
      <c r="M95">
        <v>14512.32</v>
      </c>
      <c r="N95">
        <v>19890.636000000002</v>
      </c>
    </row>
    <row r="96" spans="1:14">
      <c r="A96" t="str">
        <f t="shared" si="1"/>
        <v>B2 wood energySwitzerland2010</v>
      </c>
      <c r="B96" s="84" t="s">
        <v>260</v>
      </c>
      <c r="C96" t="str">
        <f ca="1">VLOOKUP(B96,CountryNames!A:B,2,FALSE)</f>
        <v>Switzerland</v>
      </c>
      <c r="D96" t="str">
        <f ca="1">VLOOKUP(B96,CountryNames!A:C,3,FALSE)</f>
        <v>CentralWest</v>
      </c>
      <c r="E96" t="s">
        <v>138</v>
      </c>
      <c r="F96">
        <v>2010</v>
      </c>
      <c r="G96">
        <v>2829.7080000000001</v>
      </c>
      <c r="H96">
        <v>241.35299999999998</v>
      </c>
      <c r="I96">
        <v>50</v>
      </c>
      <c r="J96">
        <v>536.09999999999991</v>
      </c>
      <c r="K96">
        <v>461.89</v>
      </c>
      <c r="L96">
        <v>933.8</v>
      </c>
      <c r="M96">
        <v>2410.2000000000003</v>
      </c>
      <c r="N96">
        <v>2667.0720000000001</v>
      </c>
    </row>
    <row r="97" spans="1:14">
      <c r="A97" t="str">
        <f t="shared" si="1"/>
        <v>B2 wood energyTurkey2010</v>
      </c>
      <c r="B97" s="84" t="s">
        <v>261</v>
      </c>
      <c r="C97" t="str">
        <f ca="1">VLOOKUP(B97,CountryNames!A:B,2,FALSE)</f>
        <v>Turkey</v>
      </c>
      <c r="D97" t="str">
        <f ca="1">VLOOKUP(B97,CountryNames!A:C,3,FALSE)</f>
        <v>SouthEast</v>
      </c>
      <c r="E97" t="s">
        <v>138</v>
      </c>
      <c r="F97">
        <v>2010</v>
      </c>
      <c r="G97">
        <v>7183.8899999999994</v>
      </c>
      <c r="H97">
        <v>6247.9620000000004</v>
      </c>
      <c r="I97">
        <v>293.60000000000002</v>
      </c>
      <c r="J97">
        <v>5639.85</v>
      </c>
      <c r="K97">
        <v>3559.97</v>
      </c>
      <c r="L97">
        <v>1103.1999999999998</v>
      </c>
      <c r="M97">
        <v>1207.44</v>
      </c>
      <c r="N97">
        <v>6663.8519999999999</v>
      </c>
    </row>
    <row r="98" spans="1:14">
      <c r="A98" t="str">
        <f t="shared" si="1"/>
        <v>B2 wood energyUnited Kingdom2010</v>
      </c>
      <c r="B98" s="84" t="s">
        <v>262</v>
      </c>
      <c r="C98" t="str">
        <f ca="1">VLOOKUP(B98,CountryNames!A:B,2,FALSE)</f>
        <v>United Kingdom</v>
      </c>
      <c r="D98" t="str">
        <f ca="1">VLOOKUP(B98,CountryNames!A:C,3,FALSE)</f>
        <v>CentralWest</v>
      </c>
      <c r="E98" t="s">
        <v>138</v>
      </c>
      <c r="F98">
        <v>2010</v>
      </c>
      <c r="G98">
        <v>5747.1120000000001</v>
      </c>
      <c r="H98">
        <v>0</v>
      </c>
      <c r="I98">
        <v>0</v>
      </c>
      <c r="J98">
        <v>3404.25</v>
      </c>
      <c r="K98">
        <v>1394.6799999999998</v>
      </c>
      <c r="L98">
        <v>3425.52</v>
      </c>
      <c r="M98">
        <v>5397.48</v>
      </c>
      <c r="N98">
        <v>14258.255999999999</v>
      </c>
    </row>
    <row r="99" spans="1:14">
      <c r="A99" t="str">
        <f t="shared" si="1"/>
        <v>B2 wood energyUkraine2010</v>
      </c>
      <c r="B99" s="84" t="s">
        <v>263</v>
      </c>
      <c r="C99" t="str">
        <f ca="1">VLOOKUP(B99,CountryNames!A:B,2,FALSE)</f>
        <v>Ukraine</v>
      </c>
      <c r="D99" t="str">
        <f ca="1">VLOOKUP(B99,CountryNames!A:C,3,FALSE)</f>
        <v>CentralEast</v>
      </c>
      <c r="E99" t="s">
        <v>138</v>
      </c>
      <c r="F99">
        <v>2010</v>
      </c>
      <c r="G99">
        <v>2776.0319999999997</v>
      </c>
      <c r="H99">
        <v>1499.1479999999999</v>
      </c>
      <c r="I99">
        <v>478</v>
      </c>
      <c r="J99">
        <v>1725</v>
      </c>
      <c r="K99">
        <v>204</v>
      </c>
      <c r="L99">
        <v>84</v>
      </c>
      <c r="M99">
        <v>0</v>
      </c>
      <c r="N99">
        <v>2728.32</v>
      </c>
    </row>
    <row r="100" spans="1:14">
      <c r="A100" t="str">
        <f t="shared" si="1"/>
        <v>B2 wood energySmall countries in Europe2010</v>
      </c>
      <c r="B100" s="84" t="s">
        <v>264</v>
      </c>
      <c r="C100" t="str">
        <f ca="1">VLOOKUP(B100,CountryNames!A:B,2,FALSE)</f>
        <v>Small countries in Europe</v>
      </c>
      <c r="D100" t="str">
        <f ca="1">VLOOKUP(B100,CountryNames!A:C,3,FALSE)</f>
        <v>Other</v>
      </c>
      <c r="E100" t="s">
        <v>138</v>
      </c>
      <c r="F100">
        <v>2010</v>
      </c>
      <c r="G100">
        <v>569.64599999999996</v>
      </c>
      <c r="H100">
        <v>228.87899999999999</v>
      </c>
      <c r="I100">
        <v>0</v>
      </c>
      <c r="J100">
        <v>725.25</v>
      </c>
      <c r="K100">
        <v>446.76</v>
      </c>
      <c r="L100">
        <v>0</v>
      </c>
      <c r="M100">
        <v>0</v>
      </c>
      <c r="N100">
        <v>0</v>
      </c>
    </row>
    <row r="101" spans="1:14">
      <c r="A101" t="str">
        <f t="shared" si="1"/>
        <v>B2 wood energyAustria2030</v>
      </c>
      <c r="B101" s="83" t="s">
        <v>234</v>
      </c>
      <c r="C101" t="str">
        <f ca="1">VLOOKUP(B101,CountryNames!A:B,2,FALSE)</f>
        <v>Austria</v>
      </c>
      <c r="D101" t="str">
        <f ca="1">VLOOKUP(B101,CountryNames!A:C,3,FALSE)</f>
        <v>CentralWest</v>
      </c>
      <c r="E101" t="s">
        <v>138</v>
      </c>
      <c r="F101">
        <v>2030</v>
      </c>
      <c r="G101">
        <v>14320.718999999999</v>
      </c>
      <c r="H101">
        <v>359.09999999999997</v>
      </c>
      <c r="I101">
        <v>373</v>
      </c>
      <c r="J101">
        <v>3056.3999999999996</v>
      </c>
      <c r="K101">
        <v>1462</v>
      </c>
      <c r="L101">
        <v>1436.3999999999999</v>
      </c>
      <c r="M101">
        <v>10050.84</v>
      </c>
      <c r="N101">
        <v>7775.0159999999996</v>
      </c>
    </row>
    <row r="102" spans="1:14">
      <c r="A102" t="str">
        <f t="shared" si="1"/>
        <v>B2 wood energyBelgium2030</v>
      </c>
      <c r="B102" s="84" t="s">
        <v>235</v>
      </c>
      <c r="C102" t="str">
        <f ca="1">VLOOKUP(B102,CountryNames!A:B,2,FALSE)</f>
        <v>Belgium</v>
      </c>
      <c r="D102" t="str">
        <f ca="1">VLOOKUP(B102,CountryNames!A:C,3,FALSE)</f>
        <v>CentralWest</v>
      </c>
      <c r="E102" t="s">
        <v>138</v>
      </c>
      <c r="F102">
        <v>2030</v>
      </c>
      <c r="G102">
        <v>1955.5830000000001</v>
      </c>
      <c r="H102">
        <v>186.92099999999999</v>
      </c>
      <c r="I102">
        <v>0</v>
      </c>
      <c r="J102">
        <v>1816.5</v>
      </c>
      <c r="K102">
        <v>775.71</v>
      </c>
      <c r="L102">
        <v>969.64</v>
      </c>
      <c r="M102">
        <v>4079.16</v>
      </c>
      <c r="N102">
        <v>3631.0320000000002</v>
      </c>
    </row>
    <row r="103" spans="1:14">
      <c r="A103" t="str">
        <f t="shared" si="1"/>
        <v>B2 wood energyBelarus2030</v>
      </c>
      <c r="B103" s="84" t="s">
        <v>236</v>
      </c>
      <c r="C103" t="str">
        <f ca="1">VLOOKUP(B103,CountryNames!A:B,2,FALSE)</f>
        <v>Belarus</v>
      </c>
      <c r="D103" t="str">
        <f ca="1">VLOOKUP(B103,CountryNames!A:C,3,FALSE)</f>
        <v>CentralEast</v>
      </c>
      <c r="E103" t="s">
        <v>138</v>
      </c>
      <c r="F103">
        <v>2030</v>
      </c>
      <c r="G103">
        <v>3987.8999999999996</v>
      </c>
      <c r="H103">
        <v>1680.9659999999999</v>
      </c>
      <c r="I103">
        <v>430.2</v>
      </c>
      <c r="J103">
        <v>1090.5</v>
      </c>
      <c r="K103">
        <v>660.79</v>
      </c>
      <c r="L103">
        <v>0</v>
      </c>
      <c r="M103">
        <v>262.44000000000005</v>
      </c>
      <c r="N103">
        <v>1570.5239999999999</v>
      </c>
    </row>
    <row r="104" spans="1:14">
      <c r="A104" t="str">
        <f t="shared" si="1"/>
        <v>B2 wood energyBosnia and Herzegovina2030</v>
      </c>
      <c r="B104" s="84" t="s">
        <v>237</v>
      </c>
      <c r="C104" t="str">
        <f ca="1">VLOOKUP(B104,CountryNames!A:B,2,FALSE)</f>
        <v>Bosnia and Herzegovina</v>
      </c>
      <c r="D104" t="str">
        <f ca="1">VLOOKUP(B104,CountryNames!A:C,3,FALSE)</f>
        <v>SouthEast</v>
      </c>
      <c r="E104" t="s">
        <v>138</v>
      </c>
      <c r="F104">
        <v>2030</v>
      </c>
      <c r="G104">
        <v>1352.8619999999999</v>
      </c>
      <c r="H104">
        <v>1345.491</v>
      </c>
      <c r="I104">
        <v>36.4</v>
      </c>
      <c r="J104">
        <v>0</v>
      </c>
      <c r="K104">
        <v>0</v>
      </c>
      <c r="L104">
        <v>0</v>
      </c>
      <c r="M104">
        <v>0</v>
      </c>
      <c r="N104">
        <v>250.21200000000002</v>
      </c>
    </row>
    <row r="105" spans="1:14">
      <c r="A105" t="str">
        <f t="shared" si="1"/>
        <v>B2 wood energyBulgaria2030</v>
      </c>
      <c r="B105" s="84" t="s">
        <v>238</v>
      </c>
      <c r="C105" t="str">
        <f ca="1">VLOOKUP(B105,CountryNames!A:B,2,FALSE)</f>
        <v>Bulgaria</v>
      </c>
      <c r="D105" t="str">
        <f ca="1">VLOOKUP(B105,CountryNames!A:C,3,FALSE)</f>
        <v>SouthEast</v>
      </c>
      <c r="E105" t="s">
        <v>138</v>
      </c>
      <c r="F105">
        <v>2030</v>
      </c>
      <c r="G105">
        <v>1179.549</v>
      </c>
      <c r="H105">
        <v>210.54599999999999</v>
      </c>
      <c r="I105">
        <v>283.2</v>
      </c>
      <c r="J105">
        <v>780.15000000000009</v>
      </c>
      <c r="K105">
        <v>187</v>
      </c>
      <c r="L105">
        <v>0</v>
      </c>
      <c r="M105">
        <v>0</v>
      </c>
      <c r="N105">
        <v>2196.576</v>
      </c>
    </row>
    <row r="106" spans="1:14">
      <c r="A106" t="str">
        <f t="shared" si="1"/>
        <v>B2 wood energyCroatia2030</v>
      </c>
      <c r="B106" s="84" t="s">
        <v>239</v>
      </c>
      <c r="C106" t="str">
        <f ca="1">VLOOKUP(B106,CountryNames!A:B,2,FALSE)</f>
        <v>Croatia</v>
      </c>
      <c r="D106" t="str">
        <f ca="1">VLOOKUP(B106,CountryNames!A:C,3,FALSE)</f>
        <v>SouthEast</v>
      </c>
      <c r="E106" t="s">
        <v>138</v>
      </c>
      <c r="F106">
        <v>2030</v>
      </c>
      <c r="G106">
        <v>322.62299999999993</v>
      </c>
      <c r="H106">
        <v>1029.4829999999999</v>
      </c>
      <c r="I106">
        <v>71.400000000000006</v>
      </c>
      <c r="J106">
        <v>373.95000000000005</v>
      </c>
      <c r="K106">
        <v>0</v>
      </c>
      <c r="L106">
        <v>323.95999999999998</v>
      </c>
      <c r="M106">
        <v>0</v>
      </c>
      <c r="N106">
        <v>1137.6119999999999</v>
      </c>
    </row>
    <row r="107" spans="1:14">
      <c r="A107" t="str">
        <f t="shared" si="1"/>
        <v>B2 wood energyCzech Republic2030</v>
      </c>
      <c r="B107" s="84" t="s">
        <v>240</v>
      </c>
      <c r="C107" t="str">
        <f ca="1">VLOOKUP(B107,CountryNames!A:B,2,FALSE)</f>
        <v>Czech Republic</v>
      </c>
      <c r="D107" t="str">
        <f ca="1">VLOOKUP(B107,CountryNames!A:C,3,FALSE)</f>
        <v>CentralEast</v>
      </c>
      <c r="E107" t="s">
        <v>138</v>
      </c>
      <c r="F107">
        <v>2030</v>
      </c>
      <c r="G107">
        <v>9638.8109999999997</v>
      </c>
      <c r="H107">
        <v>2058.9659999999999</v>
      </c>
      <c r="I107">
        <v>612.6</v>
      </c>
      <c r="J107">
        <v>2618.5499999999997</v>
      </c>
      <c r="K107">
        <v>729.64</v>
      </c>
      <c r="L107">
        <v>1007.9999999999999</v>
      </c>
      <c r="M107">
        <v>1582.9200000000003</v>
      </c>
      <c r="N107">
        <v>5949.7560000000003</v>
      </c>
    </row>
    <row r="108" spans="1:14">
      <c r="A108" t="str">
        <f t="shared" si="1"/>
        <v>B2 wood energyDenmark2030</v>
      </c>
      <c r="B108" s="84" t="s">
        <v>241</v>
      </c>
      <c r="C108" t="str">
        <f ca="1">VLOOKUP(B108,CountryNames!A:B,2,FALSE)</f>
        <v>Denmark</v>
      </c>
      <c r="D108" t="str">
        <f ca="1">VLOOKUP(B108,CountryNames!A:C,3,FALSE)</f>
        <v>North</v>
      </c>
      <c r="E108" t="s">
        <v>138</v>
      </c>
      <c r="F108">
        <v>2030</v>
      </c>
      <c r="G108">
        <v>840.67200000000003</v>
      </c>
      <c r="H108">
        <v>0</v>
      </c>
      <c r="I108">
        <v>0</v>
      </c>
      <c r="J108">
        <v>217.64999999999998</v>
      </c>
      <c r="K108">
        <v>0</v>
      </c>
      <c r="L108">
        <v>0</v>
      </c>
      <c r="M108">
        <v>540</v>
      </c>
      <c r="N108">
        <v>1296.9959999999999</v>
      </c>
    </row>
    <row r="109" spans="1:14">
      <c r="A109" t="str">
        <f t="shared" si="1"/>
        <v>B2 wood energyEstonia2030</v>
      </c>
      <c r="B109" s="84" t="s">
        <v>242</v>
      </c>
      <c r="C109" t="str">
        <f ca="1">VLOOKUP(B109,CountryNames!A:B,2,FALSE)</f>
        <v>Estonia</v>
      </c>
      <c r="D109" t="str">
        <f ca="1">VLOOKUP(B109,CountryNames!A:C,3,FALSE)</f>
        <v>North</v>
      </c>
      <c r="E109" t="s">
        <v>138</v>
      </c>
      <c r="F109">
        <v>2030</v>
      </c>
      <c r="G109">
        <v>3681.72</v>
      </c>
      <c r="H109">
        <v>873.93599999999992</v>
      </c>
      <c r="I109">
        <v>468.2</v>
      </c>
      <c r="J109">
        <v>345.15</v>
      </c>
      <c r="K109">
        <v>218.11</v>
      </c>
      <c r="L109">
        <v>0</v>
      </c>
      <c r="M109">
        <v>0</v>
      </c>
      <c r="N109">
        <v>668.50799999999992</v>
      </c>
    </row>
    <row r="110" spans="1:14">
      <c r="A110" t="str">
        <f t="shared" si="1"/>
        <v>B2 wood energyFinland2030</v>
      </c>
      <c r="B110" s="84" t="s">
        <v>243</v>
      </c>
      <c r="C110" t="str">
        <f ca="1">VLOOKUP(B110,CountryNames!A:B,2,FALSE)</f>
        <v>Finland</v>
      </c>
      <c r="D110" t="str">
        <f ca="1">VLOOKUP(B110,CountryNames!A:C,3,FALSE)</f>
        <v>North</v>
      </c>
      <c r="E110" t="s">
        <v>138</v>
      </c>
      <c r="F110">
        <v>2030</v>
      </c>
      <c r="G110">
        <v>18742.374</v>
      </c>
      <c r="H110">
        <v>0</v>
      </c>
      <c r="I110">
        <v>2555.4</v>
      </c>
      <c r="J110">
        <v>2830.05</v>
      </c>
      <c r="K110">
        <v>466.14</v>
      </c>
      <c r="L110">
        <v>1127.8399999999999</v>
      </c>
      <c r="M110">
        <v>36834.479999999996</v>
      </c>
      <c r="N110">
        <v>12522.78</v>
      </c>
    </row>
    <row r="111" spans="1:14">
      <c r="A111" t="str">
        <f t="shared" si="1"/>
        <v>B2 wood energyFrance2030</v>
      </c>
      <c r="B111" s="84" t="s">
        <v>244</v>
      </c>
      <c r="C111" t="str">
        <f ca="1">VLOOKUP(B111,CountryNames!A:B,2,FALSE)</f>
        <v>France</v>
      </c>
      <c r="D111" t="str">
        <f ca="1">VLOOKUP(B111,CountryNames!A:C,3,FALSE)</f>
        <v>CentralWest</v>
      </c>
      <c r="E111" t="s">
        <v>138</v>
      </c>
      <c r="F111">
        <v>2030</v>
      </c>
      <c r="G111">
        <v>18732.168000000001</v>
      </c>
      <c r="H111">
        <v>3340.0079999999998</v>
      </c>
      <c r="I111">
        <v>1000</v>
      </c>
      <c r="J111">
        <v>6694.6500000000005</v>
      </c>
      <c r="K111">
        <v>1413.2099999999998</v>
      </c>
      <c r="L111">
        <v>3467.24</v>
      </c>
      <c r="M111">
        <v>17097.48</v>
      </c>
      <c r="N111">
        <v>23343.491999999998</v>
      </c>
    </row>
    <row r="112" spans="1:14">
      <c r="A112" t="str">
        <f t="shared" si="1"/>
        <v>B2 wood energyGermany2030</v>
      </c>
      <c r="B112" s="84" t="s">
        <v>245</v>
      </c>
      <c r="C112" t="str">
        <f ca="1">VLOOKUP(B112,CountryNames!A:B,2,FALSE)</f>
        <v>Germany</v>
      </c>
      <c r="D112" t="str">
        <f ca="1">VLOOKUP(B112,CountryNames!A:C,3,FALSE)</f>
        <v>CentralWest</v>
      </c>
      <c r="E112" t="s">
        <v>138</v>
      </c>
      <c r="F112">
        <v>2030</v>
      </c>
      <c r="G112">
        <v>36935.135999999999</v>
      </c>
      <c r="H112">
        <v>1294.0830000000001</v>
      </c>
      <c r="I112">
        <v>1384.8</v>
      </c>
      <c r="J112">
        <v>16515.75</v>
      </c>
      <c r="K112">
        <v>8115.2900000000009</v>
      </c>
      <c r="L112">
        <v>6972.84</v>
      </c>
      <c r="M112">
        <v>34410.6</v>
      </c>
      <c r="N112">
        <v>45719.892000000007</v>
      </c>
    </row>
    <row r="113" spans="1:14">
      <c r="A113" t="str">
        <f t="shared" si="1"/>
        <v>B2 wood energyGreece2030</v>
      </c>
      <c r="B113" s="84" t="s">
        <v>246</v>
      </c>
      <c r="C113" t="str">
        <f ca="1">VLOOKUP(B113,CountryNames!A:B,2,FALSE)</f>
        <v>Greece</v>
      </c>
      <c r="D113" t="str">
        <f ca="1">VLOOKUP(B113,CountryNames!A:C,3,FALSE)</f>
        <v>SouthEast</v>
      </c>
      <c r="E113" t="s">
        <v>138</v>
      </c>
      <c r="F113">
        <v>2030</v>
      </c>
      <c r="G113">
        <v>1270.269</v>
      </c>
      <c r="H113">
        <v>633.33900000000006</v>
      </c>
      <c r="I113">
        <v>0</v>
      </c>
      <c r="J113">
        <v>1231.1999999999998</v>
      </c>
      <c r="K113">
        <v>0</v>
      </c>
      <c r="L113">
        <v>0</v>
      </c>
      <c r="M113">
        <v>198</v>
      </c>
      <c r="N113">
        <v>2103.66</v>
      </c>
    </row>
    <row r="114" spans="1:14">
      <c r="A114" t="str">
        <f t="shared" si="1"/>
        <v>B2 wood energyHungary2030</v>
      </c>
      <c r="B114" s="84" t="s">
        <v>247</v>
      </c>
      <c r="C114" t="str">
        <f ca="1">VLOOKUP(B114,CountryNames!A:B,2,FALSE)</f>
        <v>Hungary</v>
      </c>
      <c r="D114" t="str">
        <f ca="1">VLOOKUP(B114,CountryNames!A:C,3,FALSE)</f>
        <v>CentralEast</v>
      </c>
      <c r="E114" t="s">
        <v>138</v>
      </c>
      <c r="F114">
        <v>2030</v>
      </c>
      <c r="G114">
        <v>474.012</v>
      </c>
      <c r="H114">
        <v>1099.0349999999999</v>
      </c>
      <c r="I114">
        <v>1461.8</v>
      </c>
      <c r="J114">
        <v>974.69999999999993</v>
      </c>
      <c r="K114">
        <v>129.36999999999998</v>
      </c>
      <c r="L114">
        <v>0</v>
      </c>
      <c r="M114">
        <v>943.56000000000006</v>
      </c>
      <c r="N114">
        <v>6811.7519999999995</v>
      </c>
    </row>
    <row r="115" spans="1:14">
      <c r="A115" t="str">
        <f t="shared" si="1"/>
        <v>B2 wood energyIreland2030</v>
      </c>
      <c r="B115" s="84" t="s">
        <v>248</v>
      </c>
      <c r="C115" t="str">
        <f ca="1">VLOOKUP(B115,CountryNames!A:B,2,FALSE)</f>
        <v>Ireland</v>
      </c>
      <c r="D115" t="str">
        <f ca="1">VLOOKUP(B115,CountryNames!A:C,3,FALSE)</f>
        <v>CentralWest</v>
      </c>
      <c r="E115" t="s">
        <v>138</v>
      </c>
      <c r="F115">
        <v>2030</v>
      </c>
      <c r="G115">
        <v>2693.0610000000001</v>
      </c>
      <c r="H115">
        <v>0</v>
      </c>
      <c r="I115">
        <v>0</v>
      </c>
      <c r="J115">
        <v>215.39999999999998</v>
      </c>
      <c r="K115">
        <v>807.83999999999992</v>
      </c>
      <c r="L115">
        <v>0</v>
      </c>
      <c r="M115">
        <v>0</v>
      </c>
      <c r="N115">
        <v>311.11200000000002</v>
      </c>
    </row>
    <row r="116" spans="1:14">
      <c r="A116" t="str">
        <f t="shared" si="1"/>
        <v>B2 wood energyItaly2030</v>
      </c>
      <c r="B116" s="84" t="s">
        <v>173</v>
      </c>
      <c r="C116" t="str">
        <f ca="1">VLOOKUP(B116,CountryNames!A:B,2,FALSE)</f>
        <v>Italy</v>
      </c>
      <c r="D116" t="str">
        <f ca="1">VLOOKUP(B116,CountryNames!A:C,3,FALSE)</f>
        <v>SouthWest</v>
      </c>
      <c r="E116" t="s">
        <v>138</v>
      </c>
      <c r="F116">
        <v>2030</v>
      </c>
      <c r="G116">
        <v>1132.1099999999999</v>
      </c>
      <c r="H116">
        <v>601.20900000000006</v>
      </c>
      <c r="I116">
        <v>1782</v>
      </c>
      <c r="J116">
        <v>3850.3500000000004</v>
      </c>
      <c r="K116">
        <v>1808.9699999999998</v>
      </c>
      <c r="L116">
        <v>1884.3999999999999</v>
      </c>
      <c r="M116">
        <v>12757.68</v>
      </c>
      <c r="N116">
        <v>29404.608</v>
      </c>
    </row>
    <row r="117" spans="1:14">
      <c r="A117" t="str">
        <f t="shared" si="1"/>
        <v>B2 wood energyLatvia2030</v>
      </c>
      <c r="B117" s="84" t="s">
        <v>249</v>
      </c>
      <c r="C117" t="str">
        <f ca="1">VLOOKUP(B117,CountryNames!A:B,2,FALSE)</f>
        <v>Latvia</v>
      </c>
      <c r="D117" t="str">
        <f ca="1">VLOOKUP(B117,CountryNames!A:C,3,FALSE)</f>
        <v>North</v>
      </c>
      <c r="E117" t="s">
        <v>138</v>
      </c>
      <c r="F117">
        <v>2030</v>
      </c>
      <c r="G117">
        <v>4525.2269999999999</v>
      </c>
      <c r="H117">
        <v>5833.4849999999997</v>
      </c>
      <c r="I117">
        <v>900.2</v>
      </c>
      <c r="J117">
        <v>1356.15</v>
      </c>
      <c r="K117">
        <v>0</v>
      </c>
      <c r="L117">
        <v>0</v>
      </c>
      <c r="M117">
        <v>0</v>
      </c>
      <c r="N117">
        <v>227.244</v>
      </c>
    </row>
    <row r="118" spans="1:14">
      <c r="A118" t="str">
        <f t="shared" si="1"/>
        <v>B2 wood energyLithuania2030</v>
      </c>
      <c r="B118" s="84" t="s">
        <v>250</v>
      </c>
      <c r="C118" t="str">
        <f ca="1">VLOOKUP(B118,CountryNames!A:B,2,FALSE)</f>
        <v>Lithuania</v>
      </c>
      <c r="D118" t="str">
        <f ca="1">VLOOKUP(B118,CountryNames!A:C,3,FALSE)</f>
        <v>North</v>
      </c>
      <c r="E118" t="s">
        <v>138</v>
      </c>
      <c r="F118">
        <v>2030</v>
      </c>
      <c r="G118">
        <v>3542.0489999999995</v>
      </c>
      <c r="H118">
        <v>1378.7549999999999</v>
      </c>
      <c r="I118">
        <v>173.4</v>
      </c>
      <c r="J118">
        <v>1080.9000000000001</v>
      </c>
      <c r="K118">
        <v>248.2</v>
      </c>
      <c r="L118">
        <v>0</v>
      </c>
      <c r="M118">
        <v>0</v>
      </c>
      <c r="N118">
        <v>669.20400000000006</v>
      </c>
    </row>
    <row r="119" spans="1:14">
      <c r="A119" t="str">
        <f t="shared" si="1"/>
        <v>B2 wood energyNetherlands2030</v>
      </c>
      <c r="B119" s="84" t="s">
        <v>251</v>
      </c>
      <c r="C119" t="str">
        <f ca="1">VLOOKUP(B119,CountryNames!A:B,2,FALSE)</f>
        <v>Netherlands</v>
      </c>
      <c r="D119" t="str">
        <f ca="1">VLOOKUP(B119,CountryNames!A:C,3,FALSE)</f>
        <v>CentralWest</v>
      </c>
      <c r="E119" t="s">
        <v>138</v>
      </c>
      <c r="F119">
        <v>2030</v>
      </c>
      <c r="G119">
        <v>431.86499999999995</v>
      </c>
      <c r="H119">
        <v>276.12899999999996</v>
      </c>
      <c r="I119">
        <v>0</v>
      </c>
      <c r="J119">
        <v>0</v>
      </c>
      <c r="K119">
        <v>0</v>
      </c>
      <c r="L119">
        <v>1120</v>
      </c>
      <c r="M119">
        <v>3655.8</v>
      </c>
      <c r="N119">
        <v>9566.1720000000005</v>
      </c>
    </row>
    <row r="120" spans="1:14">
      <c r="A120" t="str">
        <f t="shared" si="1"/>
        <v>B2 wood energyNorway2030</v>
      </c>
      <c r="B120" s="84" t="s">
        <v>252</v>
      </c>
      <c r="C120" t="str">
        <f ca="1">VLOOKUP(B120,CountryNames!A:B,2,FALSE)</f>
        <v>Norway</v>
      </c>
      <c r="D120" t="str">
        <f ca="1">VLOOKUP(B120,CountryNames!A:C,3,FALSE)</f>
        <v>North</v>
      </c>
      <c r="E120" t="s">
        <v>138</v>
      </c>
      <c r="F120">
        <v>2030</v>
      </c>
      <c r="G120">
        <v>6203.5469999999996</v>
      </c>
      <c r="H120">
        <v>0</v>
      </c>
      <c r="I120">
        <v>60</v>
      </c>
      <c r="J120">
        <v>577.20000000000005</v>
      </c>
      <c r="K120">
        <v>346.96999999999997</v>
      </c>
      <c r="L120">
        <v>1652.28</v>
      </c>
      <c r="M120">
        <v>5460.12</v>
      </c>
      <c r="N120">
        <v>3146.9639999999999</v>
      </c>
    </row>
    <row r="121" spans="1:14">
      <c r="A121" t="str">
        <f t="shared" si="1"/>
        <v>B2 wood energyPoland2030</v>
      </c>
      <c r="B121" s="84" t="s">
        <v>253</v>
      </c>
      <c r="C121" t="str">
        <f ca="1">VLOOKUP(B121,CountryNames!A:B,2,FALSE)</f>
        <v>Poland</v>
      </c>
      <c r="D121" t="str">
        <f ca="1">VLOOKUP(B121,CountryNames!A:C,3,FALSE)</f>
        <v>CentralEast</v>
      </c>
      <c r="E121" t="s">
        <v>138</v>
      </c>
      <c r="F121">
        <v>2030</v>
      </c>
      <c r="G121">
        <v>12943.853999999999</v>
      </c>
      <c r="H121">
        <v>3002.8319999999999</v>
      </c>
      <c r="I121">
        <v>1278.4000000000001</v>
      </c>
      <c r="J121">
        <v>9071.25</v>
      </c>
      <c r="K121">
        <v>5828.1100000000006</v>
      </c>
      <c r="L121">
        <v>1531.0399999999997</v>
      </c>
      <c r="M121">
        <v>5110.2</v>
      </c>
      <c r="N121">
        <v>16090.127999999999</v>
      </c>
    </row>
    <row r="122" spans="1:14">
      <c r="A122" t="str">
        <f t="shared" si="1"/>
        <v>B2 wood energyPortugal2030</v>
      </c>
      <c r="B122" s="84" t="s">
        <v>254</v>
      </c>
      <c r="C122" t="str">
        <f ca="1">VLOOKUP(B122,CountryNames!A:B,2,FALSE)</f>
        <v>Portugal</v>
      </c>
      <c r="D122" t="str">
        <f ca="1">VLOOKUP(B122,CountryNames!A:C,3,FALSE)</f>
        <v>SouthWest</v>
      </c>
      <c r="E122" t="s">
        <v>138</v>
      </c>
      <c r="F122">
        <v>2030</v>
      </c>
      <c r="G122">
        <v>1072.575</v>
      </c>
      <c r="H122">
        <v>705.53700000000003</v>
      </c>
      <c r="I122">
        <v>100</v>
      </c>
      <c r="J122">
        <v>975.30000000000007</v>
      </c>
      <c r="K122">
        <v>737.97</v>
      </c>
      <c r="L122">
        <v>0</v>
      </c>
      <c r="M122">
        <v>5006.88</v>
      </c>
      <c r="N122">
        <v>2961.4799999999996</v>
      </c>
    </row>
    <row r="123" spans="1:14">
      <c r="A123" t="str">
        <f t="shared" si="1"/>
        <v>B2 wood energyRomania2030</v>
      </c>
      <c r="B123" s="84" t="s">
        <v>255</v>
      </c>
      <c r="C123" t="str">
        <f ca="1">VLOOKUP(B123,CountryNames!A:B,2,FALSE)</f>
        <v>Romania</v>
      </c>
      <c r="D123" t="str">
        <f ca="1">VLOOKUP(B123,CountryNames!A:C,3,FALSE)</f>
        <v>CentralEast</v>
      </c>
      <c r="E123" t="s">
        <v>138</v>
      </c>
      <c r="F123">
        <v>2030</v>
      </c>
      <c r="G123">
        <v>9352.098</v>
      </c>
      <c r="H123">
        <v>5175.9539999999997</v>
      </c>
      <c r="I123">
        <v>1261.4000000000001</v>
      </c>
      <c r="J123">
        <v>1600.1999999999998</v>
      </c>
      <c r="K123">
        <v>2227.5100000000002</v>
      </c>
      <c r="L123">
        <v>938.83999999999992</v>
      </c>
      <c r="M123">
        <v>457.2</v>
      </c>
      <c r="N123">
        <v>4401.8519999999999</v>
      </c>
    </row>
    <row r="124" spans="1:14">
      <c r="A124" t="str">
        <f t="shared" si="1"/>
        <v>B2 wood energySerbia2030</v>
      </c>
      <c r="B124" s="84" t="s">
        <v>256</v>
      </c>
      <c r="C124" t="str">
        <f ca="1">VLOOKUP(B124,CountryNames!A:B,2,FALSE)</f>
        <v>Serbia</v>
      </c>
      <c r="D124" t="str">
        <f ca="1">VLOOKUP(B124,CountryNames!A:C,3,FALSE)</f>
        <v>SouthEast</v>
      </c>
      <c r="E124" t="s">
        <v>138</v>
      </c>
      <c r="F124">
        <v>2030</v>
      </c>
      <c r="G124">
        <v>774.7109999999999</v>
      </c>
      <c r="H124">
        <v>787.75199999999995</v>
      </c>
      <c r="I124">
        <v>76.400000000000006</v>
      </c>
      <c r="J124">
        <v>0</v>
      </c>
      <c r="K124">
        <v>89.759999999999991</v>
      </c>
      <c r="L124">
        <v>148.11999999999998</v>
      </c>
      <c r="M124">
        <v>172.8</v>
      </c>
      <c r="N124">
        <v>811.1880000000001</v>
      </c>
    </row>
    <row r="125" spans="1:14">
      <c r="A125" t="str">
        <f t="shared" si="1"/>
        <v>B2 wood energySlovakia2030</v>
      </c>
      <c r="B125" s="84" t="s">
        <v>257</v>
      </c>
      <c r="C125" t="str">
        <f ca="1">VLOOKUP(B125,CountryNames!A:B,2,FALSE)</f>
        <v>Slovakia</v>
      </c>
      <c r="D125" t="str">
        <f ca="1">VLOOKUP(B125,CountryNames!A:C,3,FALSE)</f>
        <v>CentralEast</v>
      </c>
      <c r="E125" t="s">
        <v>138</v>
      </c>
      <c r="F125">
        <v>2030</v>
      </c>
      <c r="G125">
        <v>3481.9469999999997</v>
      </c>
      <c r="H125">
        <v>1636.5509999999999</v>
      </c>
      <c r="I125">
        <v>872.2</v>
      </c>
      <c r="J125">
        <v>964.19999999999993</v>
      </c>
      <c r="K125">
        <v>574.6</v>
      </c>
      <c r="L125">
        <v>0</v>
      </c>
      <c r="M125">
        <v>2272.6799999999998</v>
      </c>
      <c r="N125">
        <v>3109.0319999999997</v>
      </c>
    </row>
    <row r="126" spans="1:14">
      <c r="A126" t="str">
        <f t="shared" si="1"/>
        <v>B2 wood energySlovenia2030</v>
      </c>
      <c r="B126" s="84" t="s">
        <v>258</v>
      </c>
      <c r="C126" t="str">
        <f ca="1">VLOOKUP(B126,CountryNames!A:B,2,FALSE)</f>
        <v>Slovenia</v>
      </c>
      <c r="D126" t="str">
        <f ca="1">VLOOKUP(B126,CountryNames!A:C,3,FALSE)</f>
        <v>SouthEast</v>
      </c>
      <c r="E126" t="s">
        <v>138</v>
      </c>
      <c r="F126">
        <v>2030</v>
      </c>
      <c r="G126">
        <v>3091.6619999999998</v>
      </c>
      <c r="H126">
        <v>811.37699999999995</v>
      </c>
      <c r="I126">
        <v>241</v>
      </c>
      <c r="J126">
        <v>538.5</v>
      </c>
      <c r="K126">
        <v>448.28999999999996</v>
      </c>
      <c r="L126">
        <v>333.47999999999996</v>
      </c>
      <c r="M126">
        <v>1755.7199999999998</v>
      </c>
      <c r="N126">
        <v>1084.02</v>
      </c>
    </row>
    <row r="127" spans="1:14">
      <c r="A127" t="str">
        <f t="shared" si="1"/>
        <v>B2 wood energySpain2030</v>
      </c>
      <c r="B127" s="84" t="s">
        <v>184</v>
      </c>
      <c r="C127" t="str">
        <f ca="1">VLOOKUP(B127,CountryNames!A:B,2,FALSE)</f>
        <v>Spain</v>
      </c>
      <c r="D127" t="str">
        <f ca="1">VLOOKUP(B127,CountryNames!A:C,3,FALSE)</f>
        <v>SouthWest</v>
      </c>
      <c r="E127" t="s">
        <v>138</v>
      </c>
      <c r="F127">
        <v>2030</v>
      </c>
      <c r="G127">
        <v>7625.0159999999996</v>
      </c>
      <c r="H127">
        <v>1614.06</v>
      </c>
      <c r="I127">
        <v>1230</v>
      </c>
      <c r="J127">
        <v>5674.9500000000007</v>
      </c>
      <c r="K127">
        <v>2146.9300000000003</v>
      </c>
      <c r="L127">
        <v>2247</v>
      </c>
      <c r="M127">
        <v>7080.12</v>
      </c>
      <c r="N127">
        <v>17458.116000000002</v>
      </c>
    </row>
    <row r="128" spans="1:14">
      <c r="A128" t="str">
        <f t="shared" si="1"/>
        <v>B2 wood energySweden2030</v>
      </c>
      <c r="B128" s="84" t="s">
        <v>259</v>
      </c>
      <c r="C128" t="str">
        <f ca="1">VLOOKUP(B128,CountryNames!A:B,2,FALSE)</f>
        <v>Sweden</v>
      </c>
      <c r="D128" t="str">
        <f ca="1">VLOOKUP(B128,CountryNames!A:C,3,FALSE)</f>
        <v>North</v>
      </c>
      <c r="E128" t="s">
        <v>138</v>
      </c>
      <c r="F128">
        <v>2030</v>
      </c>
      <c r="G128">
        <v>32003.558999999994</v>
      </c>
      <c r="H128">
        <v>173.12399999999997</v>
      </c>
      <c r="I128">
        <v>300</v>
      </c>
      <c r="J128">
        <v>4374.4500000000007</v>
      </c>
      <c r="K128">
        <v>1443.98</v>
      </c>
      <c r="L128">
        <v>7279.9999999999991</v>
      </c>
      <c r="M128">
        <v>23571</v>
      </c>
      <c r="N128">
        <v>18066.072</v>
      </c>
    </row>
    <row r="129" spans="1:14">
      <c r="A129" t="str">
        <f t="shared" si="1"/>
        <v>B2 wood energySwitzerland2030</v>
      </c>
      <c r="B129" s="84" t="s">
        <v>260</v>
      </c>
      <c r="C129" t="str">
        <f ca="1">VLOOKUP(B129,CountryNames!A:B,2,FALSE)</f>
        <v>Switzerland</v>
      </c>
      <c r="D129" t="str">
        <f ca="1">VLOOKUP(B129,CountryNames!A:C,3,FALSE)</f>
        <v>CentralWest</v>
      </c>
      <c r="E129" t="s">
        <v>138</v>
      </c>
      <c r="F129">
        <v>2030</v>
      </c>
      <c r="G129">
        <v>3093.741</v>
      </c>
      <c r="H129">
        <v>261.95399999999995</v>
      </c>
      <c r="I129">
        <v>50</v>
      </c>
      <c r="J129">
        <v>924</v>
      </c>
      <c r="K129">
        <v>495.21</v>
      </c>
      <c r="L129">
        <v>972.15999999999985</v>
      </c>
      <c r="M129">
        <v>2004.4799999999998</v>
      </c>
      <c r="N129">
        <v>3593.4479999999999</v>
      </c>
    </row>
    <row r="130" spans="1:14">
      <c r="A130" t="str">
        <f t="shared" ref="A130:A157" si="2">CONCATENATE(E130,C130,F130)</f>
        <v>B2 wood energyTurkey2030</v>
      </c>
      <c r="B130" s="84" t="s">
        <v>261</v>
      </c>
      <c r="C130" t="str">
        <f ca="1">VLOOKUP(B130,CountryNames!A:B,2,FALSE)</f>
        <v>Turkey</v>
      </c>
      <c r="D130" t="str">
        <f ca="1">VLOOKUP(B130,CountryNames!A:C,3,FALSE)</f>
        <v>SouthEast</v>
      </c>
      <c r="E130" t="s">
        <v>138</v>
      </c>
      <c r="F130">
        <v>2030</v>
      </c>
      <c r="G130">
        <v>8896.23</v>
      </c>
      <c r="H130">
        <v>7074.8369999999995</v>
      </c>
      <c r="I130">
        <v>293.60000000000002</v>
      </c>
      <c r="J130">
        <v>6822.75</v>
      </c>
      <c r="K130">
        <v>4452.9800000000005</v>
      </c>
      <c r="L130">
        <v>2000.0399999999997</v>
      </c>
      <c r="M130">
        <v>3241.8</v>
      </c>
      <c r="N130">
        <v>9586.0079999999998</v>
      </c>
    </row>
    <row r="131" spans="1:14">
      <c r="A131" t="str">
        <f t="shared" si="2"/>
        <v>B2 wood energyUnited Kingdom2030</v>
      </c>
      <c r="B131" s="84" t="s">
        <v>262</v>
      </c>
      <c r="C131" t="str">
        <f ca="1">VLOOKUP(B131,CountryNames!A:B,2,FALSE)</f>
        <v>United Kingdom</v>
      </c>
      <c r="D131" t="str">
        <f ca="1">VLOOKUP(B131,CountryNames!A:C,3,FALSE)</f>
        <v>CentralWest</v>
      </c>
      <c r="E131" t="s">
        <v>138</v>
      </c>
      <c r="F131">
        <v>2030</v>
      </c>
      <c r="G131">
        <v>5484.9689999999991</v>
      </c>
      <c r="H131">
        <v>0</v>
      </c>
      <c r="I131">
        <v>0</v>
      </c>
      <c r="J131">
        <v>3741</v>
      </c>
      <c r="K131">
        <v>1328.3799999999999</v>
      </c>
      <c r="L131">
        <v>5447.12</v>
      </c>
      <c r="M131">
        <v>7517.16</v>
      </c>
      <c r="N131">
        <v>16557.144</v>
      </c>
    </row>
    <row r="132" spans="1:14">
      <c r="A132" t="str">
        <f t="shared" si="2"/>
        <v>B2 wood energyUkraine2030</v>
      </c>
      <c r="B132" s="84" t="s">
        <v>263</v>
      </c>
      <c r="C132" t="str">
        <f ca="1">VLOOKUP(B132,CountryNames!A:B,2,FALSE)</f>
        <v>Ukraine</v>
      </c>
      <c r="D132" t="str">
        <f ca="1">VLOOKUP(B132,CountryNames!A:C,3,FALSE)</f>
        <v>CentralEast</v>
      </c>
      <c r="E132" t="s">
        <v>138</v>
      </c>
      <c r="F132">
        <v>2030</v>
      </c>
      <c r="G132">
        <v>2363.8229999999999</v>
      </c>
      <c r="H132">
        <v>3601.0169999999998</v>
      </c>
      <c r="I132">
        <v>529.79999999999995</v>
      </c>
      <c r="J132">
        <v>2880.6000000000004</v>
      </c>
      <c r="K132">
        <v>440.3</v>
      </c>
      <c r="L132">
        <v>84</v>
      </c>
      <c r="M132">
        <v>0</v>
      </c>
      <c r="N132">
        <v>3893.424</v>
      </c>
    </row>
    <row r="133" spans="1:14">
      <c r="A133" t="str">
        <f t="shared" si="2"/>
        <v>B2 wood energySmall countries in Europe2030</v>
      </c>
      <c r="B133" s="84" t="s">
        <v>264</v>
      </c>
      <c r="C133" t="str">
        <f ca="1">VLOOKUP(B133,CountryNames!A:B,2,FALSE)</f>
        <v>Small countries in Europe</v>
      </c>
      <c r="D133" t="str">
        <f ca="1">VLOOKUP(B133,CountryNames!A:C,3,FALSE)</f>
        <v>Other</v>
      </c>
      <c r="E133" t="s">
        <v>138</v>
      </c>
      <c r="F133">
        <v>2030</v>
      </c>
      <c r="G133">
        <v>800.03700000000003</v>
      </c>
      <c r="H133">
        <v>246.45599999999999</v>
      </c>
      <c r="I133">
        <v>0</v>
      </c>
      <c r="J133">
        <v>884.84999999999991</v>
      </c>
      <c r="K133">
        <v>545.02</v>
      </c>
      <c r="L133">
        <v>0</v>
      </c>
      <c r="M133">
        <v>0</v>
      </c>
      <c r="N133">
        <v>0</v>
      </c>
    </row>
    <row r="134" spans="1:14">
      <c r="A134" t="str">
        <f t="shared" si="2"/>
        <v>B2 referenceCentralEast2010</v>
      </c>
      <c r="C134" t="s">
        <v>192</v>
      </c>
      <c r="E134" t="s">
        <v>55</v>
      </c>
      <c r="F134">
        <v>2010</v>
      </c>
      <c r="G134" s="85">
        <v>32769.198000000004</v>
      </c>
      <c r="H134" s="85">
        <v>11442.248999999998</v>
      </c>
      <c r="I134" s="85">
        <v>3416.7999999999997</v>
      </c>
      <c r="J134" s="85">
        <v>15181.349999999999</v>
      </c>
      <c r="K134" s="85">
        <v>7593.5599999999995</v>
      </c>
      <c r="L134" s="85">
        <v>1646.6799999999998</v>
      </c>
      <c r="M134" s="85">
        <v>6595.92</v>
      </c>
      <c r="N134" s="85">
        <v>19502.268</v>
      </c>
    </row>
    <row r="135" spans="1:14">
      <c r="A135" t="str">
        <f t="shared" si="2"/>
        <v>B2 referenceCentralEast2030</v>
      </c>
      <c r="C135" t="s">
        <v>192</v>
      </c>
      <c r="E135" t="s">
        <v>55</v>
      </c>
      <c r="F135">
        <v>2030</v>
      </c>
      <c r="G135" s="85">
        <v>43339.400999999998</v>
      </c>
      <c r="H135" s="85">
        <v>18392.156999999999</v>
      </c>
      <c r="I135" s="85">
        <v>6549.6</v>
      </c>
      <c r="J135" s="85">
        <v>19505.550000000003</v>
      </c>
      <c r="K135" s="85">
        <v>10616.159999999998</v>
      </c>
      <c r="L135" s="85">
        <v>3703.2799999999993</v>
      </c>
      <c r="M135" s="85">
        <v>10833.84</v>
      </c>
      <c r="N135" s="85">
        <v>44163.983999999997</v>
      </c>
    </row>
    <row r="136" spans="1:14">
      <c r="A136" t="str">
        <f t="shared" si="2"/>
        <v>B2 wood energyCentralEast2010</v>
      </c>
      <c r="C136" t="s">
        <v>192</v>
      </c>
      <c r="E136" t="s">
        <v>138</v>
      </c>
      <c r="F136">
        <v>2010</v>
      </c>
      <c r="G136" s="85">
        <v>32769.387000000002</v>
      </c>
      <c r="H136" s="85">
        <v>11441.870999999997</v>
      </c>
      <c r="I136" s="85">
        <v>3416.9999999999995</v>
      </c>
      <c r="J136" s="85">
        <v>15181.349999999999</v>
      </c>
      <c r="K136" s="85">
        <v>7593.73</v>
      </c>
      <c r="L136" s="85">
        <v>1646.6799999999998</v>
      </c>
      <c r="M136" s="85">
        <v>6595.92</v>
      </c>
      <c r="N136" s="85">
        <v>19501.919999999998</v>
      </c>
    </row>
    <row r="137" spans="1:14">
      <c r="A137" t="str">
        <f t="shared" si="2"/>
        <v>B2 wood energyCentralEast2030</v>
      </c>
      <c r="C137" t="s">
        <v>192</v>
      </c>
      <c r="E137" t="s">
        <v>138</v>
      </c>
      <c r="F137">
        <v>2030</v>
      </c>
      <c r="G137" s="85">
        <v>42242.444999999992</v>
      </c>
      <c r="H137" s="85">
        <v>18255.320999999996</v>
      </c>
      <c r="I137" s="85">
        <v>6446.4</v>
      </c>
      <c r="J137" s="85">
        <v>19200</v>
      </c>
      <c r="K137" s="85">
        <v>10590.32</v>
      </c>
      <c r="L137" s="85">
        <v>3561.8799999999992</v>
      </c>
      <c r="M137" s="85">
        <v>10629.000000000002</v>
      </c>
      <c r="N137" s="85">
        <v>41826.467999999993</v>
      </c>
    </row>
    <row r="138" spans="1:14">
      <c r="A138" t="str">
        <f t="shared" si="2"/>
        <v>B2 referenceCentralWest2010</v>
      </c>
      <c r="C138" t="s">
        <v>191</v>
      </c>
      <c r="E138" t="s">
        <v>55</v>
      </c>
      <c r="F138">
        <v>2010</v>
      </c>
      <c r="G138" s="85">
        <v>87933.573000000004</v>
      </c>
      <c r="H138" s="85">
        <v>6858.9989999999989</v>
      </c>
      <c r="I138" s="85">
        <v>2439.8000000000002</v>
      </c>
      <c r="J138" s="85">
        <v>31759.35</v>
      </c>
      <c r="K138" s="85">
        <v>16318.980000000001</v>
      </c>
      <c r="L138" s="85">
        <v>17580.919999999998</v>
      </c>
      <c r="M138" s="85">
        <v>71288.28</v>
      </c>
      <c r="N138" s="85">
        <v>93788.784</v>
      </c>
    </row>
    <row r="139" spans="1:14">
      <c r="A139" t="str">
        <f t="shared" si="2"/>
        <v>B2 referenceCentralWest2030</v>
      </c>
      <c r="C139" t="s">
        <v>191</v>
      </c>
      <c r="E139" t="s">
        <v>55</v>
      </c>
      <c r="F139">
        <v>2030</v>
      </c>
      <c r="G139" s="85">
        <v>85605.659999999989</v>
      </c>
      <c r="H139" s="85">
        <v>5720.4629999999988</v>
      </c>
      <c r="I139" s="85">
        <v>2812</v>
      </c>
      <c r="J139" s="85">
        <v>34648.949999999997</v>
      </c>
      <c r="K139" s="85">
        <v>18228.420000000002</v>
      </c>
      <c r="L139" s="85">
        <v>20372.240000000002</v>
      </c>
      <c r="M139" s="85">
        <v>81532.799999999988</v>
      </c>
      <c r="N139" s="85">
        <v>111346.42800000001</v>
      </c>
    </row>
    <row r="140" spans="1:14">
      <c r="A140" t="str">
        <f t="shared" si="2"/>
        <v>B2 wood energyCentralWest2010</v>
      </c>
      <c r="C140" t="s">
        <v>191</v>
      </c>
      <c r="E140" t="s">
        <v>138</v>
      </c>
      <c r="F140">
        <v>2010</v>
      </c>
      <c r="G140" s="85">
        <v>87933.762000000002</v>
      </c>
      <c r="H140" s="85">
        <v>6858.9989999999989</v>
      </c>
      <c r="I140" s="85">
        <v>2440</v>
      </c>
      <c r="J140" s="85">
        <v>31759.35</v>
      </c>
      <c r="K140" s="85">
        <v>16318.980000000001</v>
      </c>
      <c r="L140" s="85">
        <v>17580.919999999998</v>
      </c>
      <c r="M140" s="85">
        <v>71287.92</v>
      </c>
      <c r="N140" s="85">
        <v>93788.436000000002</v>
      </c>
    </row>
    <row r="141" spans="1:14">
      <c r="A141" t="str">
        <f t="shared" si="2"/>
        <v>B2 wood energyCentralWest2030</v>
      </c>
      <c r="C141" t="s">
        <v>191</v>
      </c>
      <c r="E141" t="s">
        <v>138</v>
      </c>
      <c r="F141">
        <v>2030</v>
      </c>
      <c r="G141" s="85">
        <v>83647.241999999998</v>
      </c>
      <c r="H141" s="85">
        <v>5718.1949999999988</v>
      </c>
      <c r="I141" s="85">
        <v>2807.8</v>
      </c>
      <c r="J141" s="85">
        <v>32963.699999999997</v>
      </c>
      <c r="K141" s="85">
        <v>14397.64</v>
      </c>
      <c r="L141" s="85">
        <v>20385.399999999998</v>
      </c>
      <c r="M141" s="85">
        <v>78815.520000000004</v>
      </c>
      <c r="N141" s="85">
        <v>110497.308</v>
      </c>
    </row>
    <row r="142" spans="1:14">
      <c r="A142" t="str">
        <f t="shared" si="2"/>
        <v>B2 referenceNorth2010</v>
      </c>
      <c r="C142" t="s">
        <v>81</v>
      </c>
      <c r="E142" t="s">
        <v>55</v>
      </c>
      <c r="F142">
        <v>2010</v>
      </c>
      <c r="G142" s="85">
        <v>73080.819000000003</v>
      </c>
      <c r="H142" s="85">
        <v>4336.226999999999</v>
      </c>
      <c r="I142" s="85">
        <v>3509</v>
      </c>
      <c r="J142" s="85">
        <v>8027.55</v>
      </c>
      <c r="K142" s="85">
        <v>2281.5699999999997</v>
      </c>
      <c r="L142" s="85">
        <v>11233.32</v>
      </c>
      <c r="M142" s="85">
        <v>49330.799999999996</v>
      </c>
      <c r="N142" s="85">
        <v>37303.512000000002</v>
      </c>
    </row>
    <row r="143" spans="1:14">
      <c r="A143" t="str">
        <f t="shared" si="2"/>
        <v>B2 referenceNorth2030</v>
      </c>
      <c r="C143" t="s">
        <v>81</v>
      </c>
      <c r="E143" t="s">
        <v>55</v>
      </c>
      <c r="F143">
        <v>2030</v>
      </c>
      <c r="G143" s="85">
        <v>70075.152000000002</v>
      </c>
      <c r="H143" s="85">
        <v>8653.1759999999995</v>
      </c>
      <c r="I143" s="85">
        <v>4259.8</v>
      </c>
      <c r="J143" s="85">
        <v>11400</v>
      </c>
      <c r="K143" s="85">
        <v>3148.3999999999996</v>
      </c>
      <c r="L143" s="85">
        <v>10059.84</v>
      </c>
      <c r="M143" s="85">
        <v>67551.839999999997</v>
      </c>
      <c r="N143" s="85">
        <v>37955.316000000006</v>
      </c>
    </row>
    <row r="144" spans="1:14">
      <c r="A144" t="str">
        <f t="shared" si="2"/>
        <v>B2 wood energyNorth2010</v>
      </c>
      <c r="C144" t="s">
        <v>81</v>
      </c>
      <c r="E144" t="s">
        <v>138</v>
      </c>
      <c r="F144">
        <v>2010</v>
      </c>
      <c r="G144" s="85">
        <v>73080.62999999999</v>
      </c>
      <c r="H144" s="85">
        <v>4336.226999999999</v>
      </c>
      <c r="I144" s="85">
        <v>3509.2000000000003</v>
      </c>
      <c r="J144" s="85">
        <v>8027.55</v>
      </c>
      <c r="K144" s="85">
        <v>2281.5699999999997</v>
      </c>
      <c r="L144" s="85">
        <v>11233.32</v>
      </c>
      <c r="M144" s="85">
        <v>49331.519999999997</v>
      </c>
      <c r="N144" s="85">
        <v>37303.86</v>
      </c>
    </row>
    <row r="145" spans="1:14">
      <c r="A145" t="str">
        <f t="shared" si="2"/>
        <v>B2 wood energyNorth2030</v>
      </c>
      <c r="C145" t="s">
        <v>81</v>
      </c>
      <c r="E145" t="s">
        <v>138</v>
      </c>
      <c r="F145">
        <v>2030</v>
      </c>
      <c r="G145" s="85">
        <v>69539.147999999986</v>
      </c>
      <c r="H145" s="85">
        <v>8259.2999999999993</v>
      </c>
      <c r="I145" s="85">
        <v>4457.2</v>
      </c>
      <c r="J145" s="85">
        <v>10781.55</v>
      </c>
      <c r="K145" s="85">
        <v>2723.4</v>
      </c>
      <c r="L145" s="85">
        <v>10060.119999999999</v>
      </c>
      <c r="M145" s="85">
        <v>66405.600000000006</v>
      </c>
      <c r="N145" s="85">
        <v>36597.767999999996</v>
      </c>
    </row>
    <row r="146" spans="1:14">
      <c r="A146" t="str">
        <f t="shared" si="2"/>
        <v>B2 referenceSouthEast2010</v>
      </c>
      <c r="C146" t="s">
        <v>58</v>
      </c>
      <c r="E146" t="s">
        <v>55</v>
      </c>
      <c r="F146">
        <v>2010</v>
      </c>
      <c r="G146" s="85">
        <v>11789.441999999999</v>
      </c>
      <c r="H146" s="85">
        <v>10307.871000000001</v>
      </c>
      <c r="I146" s="85">
        <v>816.80000000000007</v>
      </c>
      <c r="J146" s="85">
        <v>7998.1500000000005</v>
      </c>
      <c r="K146" s="85">
        <v>4206.1399999999994</v>
      </c>
      <c r="L146" s="85">
        <v>1623.7199999999998</v>
      </c>
      <c r="M146" s="85">
        <v>2770.2</v>
      </c>
      <c r="N146" s="85">
        <v>12860.688</v>
      </c>
    </row>
    <row r="147" spans="1:14">
      <c r="A147" t="str">
        <f t="shared" si="2"/>
        <v>B2 referenceSouthEast2030</v>
      </c>
      <c r="C147" t="s">
        <v>58</v>
      </c>
      <c r="E147" t="s">
        <v>55</v>
      </c>
      <c r="F147">
        <v>2030</v>
      </c>
      <c r="G147" s="85">
        <v>16426.178999999996</v>
      </c>
      <c r="H147" s="85">
        <v>11469.653999999999</v>
      </c>
      <c r="I147" s="85">
        <v>1001.6</v>
      </c>
      <c r="J147" s="85">
        <v>9386.1</v>
      </c>
      <c r="K147" s="85">
        <v>5224.4400000000005</v>
      </c>
      <c r="L147" s="85">
        <v>2812.6</v>
      </c>
      <c r="M147" s="85">
        <v>5388.84</v>
      </c>
      <c r="N147" s="85">
        <v>17051.304</v>
      </c>
    </row>
    <row r="148" spans="1:14">
      <c r="A148" t="str">
        <f t="shared" si="2"/>
        <v>B2 wood energySouthEast2010</v>
      </c>
      <c r="C148" t="s">
        <v>58</v>
      </c>
      <c r="E148" t="s">
        <v>138</v>
      </c>
      <c r="F148">
        <v>2010</v>
      </c>
      <c r="G148" s="85">
        <v>11789.441999999999</v>
      </c>
      <c r="H148" s="85">
        <v>10308.060000000001</v>
      </c>
      <c r="I148" s="85">
        <v>816.80000000000007</v>
      </c>
      <c r="J148" s="85">
        <v>7998.1500000000005</v>
      </c>
      <c r="K148" s="85">
        <v>4206.1399999999994</v>
      </c>
      <c r="L148" s="85">
        <v>1623.7199999999998</v>
      </c>
      <c r="M148" s="85">
        <v>2770.2</v>
      </c>
      <c r="N148" s="85">
        <v>12860.688</v>
      </c>
    </row>
    <row r="149" spans="1:14">
      <c r="A149" t="str">
        <f t="shared" si="2"/>
        <v>B2 wood energySouthEast2030</v>
      </c>
      <c r="C149" t="s">
        <v>58</v>
      </c>
      <c r="E149" t="s">
        <v>138</v>
      </c>
      <c r="F149">
        <v>2030</v>
      </c>
      <c r="G149" s="85">
        <v>16887.905999999999</v>
      </c>
      <c r="H149" s="85">
        <v>11892.824999999999</v>
      </c>
      <c r="I149" s="85">
        <v>1002</v>
      </c>
      <c r="J149" s="85">
        <v>9746.5499999999993</v>
      </c>
      <c r="K149" s="85">
        <v>5178.0300000000007</v>
      </c>
      <c r="L149" s="85">
        <v>2805.5999999999995</v>
      </c>
      <c r="M149" s="85">
        <v>5368.32</v>
      </c>
      <c r="N149" s="85">
        <v>17169.275999999998</v>
      </c>
    </row>
    <row r="150" spans="1:14">
      <c r="A150" t="str">
        <f t="shared" si="2"/>
        <v>B2 referenceSouthWest2010</v>
      </c>
      <c r="C150" t="s">
        <v>86</v>
      </c>
      <c r="E150" t="s">
        <v>55</v>
      </c>
      <c r="F150">
        <v>2010</v>
      </c>
      <c r="G150" s="85">
        <v>11931.380999999999</v>
      </c>
      <c r="H150" s="85">
        <v>4236.0569999999998</v>
      </c>
      <c r="I150" s="85">
        <v>3044.8</v>
      </c>
      <c r="J150" s="85">
        <v>10383.75</v>
      </c>
      <c r="K150" s="85">
        <v>4619.07</v>
      </c>
      <c r="L150" s="85">
        <v>2101.3999999999996</v>
      </c>
      <c r="M150" s="85">
        <v>21990.959999999999</v>
      </c>
      <c r="N150" s="85">
        <v>42500.195999999996</v>
      </c>
    </row>
    <row r="151" spans="1:14">
      <c r="A151" t="str">
        <f t="shared" si="2"/>
        <v>B2 referenceSouthWest2030</v>
      </c>
      <c r="C151" t="s">
        <v>86</v>
      </c>
      <c r="E151" t="s">
        <v>55</v>
      </c>
      <c r="F151">
        <v>2030</v>
      </c>
      <c r="G151" s="85">
        <v>10577.574000000001</v>
      </c>
      <c r="H151" s="85">
        <v>2723.49</v>
      </c>
      <c r="I151" s="85">
        <v>3112</v>
      </c>
      <c r="J151" s="85">
        <v>9909.4500000000007</v>
      </c>
      <c r="K151" s="85">
        <v>4455.0200000000004</v>
      </c>
      <c r="L151" s="85">
        <v>4248.4400000000005</v>
      </c>
      <c r="M151" s="85">
        <v>25173</v>
      </c>
      <c r="N151" s="85">
        <v>49955.400000000009</v>
      </c>
    </row>
    <row r="152" spans="1:14">
      <c r="A152" t="str">
        <f t="shared" si="2"/>
        <v>B2 wood energySouthWest2010</v>
      </c>
      <c r="C152" t="s">
        <v>86</v>
      </c>
      <c r="E152" t="s">
        <v>138</v>
      </c>
      <c r="F152">
        <v>2010</v>
      </c>
      <c r="G152" s="85">
        <v>11931.380999999999</v>
      </c>
      <c r="H152" s="85">
        <v>4235.8680000000004</v>
      </c>
      <c r="I152" s="85">
        <v>3044.8</v>
      </c>
      <c r="J152" s="85">
        <v>10383.75</v>
      </c>
      <c r="K152" s="85">
        <v>4619.24</v>
      </c>
      <c r="L152" s="85">
        <v>2101.3999999999996</v>
      </c>
      <c r="M152" s="85">
        <v>21990.959999999999</v>
      </c>
      <c r="N152" s="85">
        <v>42499.152000000002</v>
      </c>
    </row>
    <row r="153" spans="1:14">
      <c r="A153" t="str">
        <f t="shared" si="2"/>
        <v>B2 wood energySouthWest2030</v>
      </c>
      <c r="C153" t="s">
        <v>86</v>
      </c>
      <c r="E153" t="s">
        <v>138</v>
      </c>
      <c r="F153">
        <v>2030</v>
      </c>
      <c r="G153" s="85">
        <v>9829.7009999999991</v>
      </c>
      <c r="H153" s="85">
        <v>2920.806</v>
      </c>
      <c r="I153" s="85">
        <v>3112</v>
      </c>
      <c r="J153" s="85">
        <v>10500.600000000002</v>
      </c>
      <c r="K153" s="85">
        <v>4693.87</v>
      </c>
      <c r="L153" s="85">
        <v>4131.3999999999996</v>
      </c>
      <c r="M153" s="85">
        <v>24844.68</v>
      </c>
      <c r="N153" s="85">
        <v>49824.203999999998</v>
      </c>
    </row>
    <row r="154" spans="1:14">
      <c r="A154" t="str">
        <f t="shared" si="2"/>
        <v>B2 referenceEFSOS Total2010</v>
      </c>
      <c r="C154" t="s">
        <v>140</v>
      </c>
      <c r="E154" t="s">
        <v>55</v>
      </c>
      <c r="F154">
        <v>2010</v>
      </c>
      <c r="G154">
        <v>218074.05900000004</v>
      </c>
      <c r="H154">
        <v>37410.282000000007</v>
      </c>
      <c r="I154">
        <v>13227.200000000003</v>
      </c>
      <c r="J154">
        <v>74075.400000000009</v>
      </c>
      <c r="K154">
        <v>35466.080000000009</v>
      </c>
      <c r="L154">
        <v>34186.039999999994</v>
      </c>
      <c r="M154">
        <v>151976.16000000003</v>
      </c>
      <c r="N154">
        <v>205955.44800000003</v>
      </c>
    </row>
    <row r="155" spans="1:14">
      <c r="A155" t="str">
        <f t="shared" si="2"/>
        <v>B2 referenceEFSOS Total2030</v>
      </c>
      <c r="C155" t="s">
        <v>140</v>
      </c>
      <c r="E155" t="s">
        <v>55</v>
      </c>
      <c r="F155">
        <v>2030</v>
      </c>
      <c r="G155">
        <v>226808.883</v>
      </c>
      <c r="H155">
        <v>47205.584999999992</v>
      </c>
      <c r="I155">
        <v>17734.999999999993</v>
      </c>
      <c r="J155">
        <v>85734.9</v>
      </c>
      <c r="K155">
        <v>42217.46</v>
      </c>
      <c r="L155">
        <v>41196.400000000001</v>
      </c>
      <c r="M155">
        <v>190480.32000000004</v>
      </c>
      <c r="N155">
        <v>260472.43199999997</v>
      </c>
    </row>
    <row r="156" spans="1:14">
      <c r="A156" t="str">
        <f t="shared" si="2"/>
        <v>B2 wood energyEFSOS Total2010</v>
      </c>
      <c r="C156" t="s">
        <v>140</v>
      </c>
      <c r="E156" t="s">
        <v>138</v>
      </c>
      <c r="F156">
        <v>2010</v>
      </c>
      <c r="G156">
        <v>218074.24799999999</v>
      </c>
      <c r="H156">
        <v>37409.904000000002</v>
      </c>
      <c r="I156">
        <v>13227.800000000003</v>
      </c>
      <c r="J156">
        <v>74075.400000000009</v>
      </c>
      <c r="K156">
        <v>35466.420000000006</v>
      </c>
      <c r="L156">
        <v>34186.039999999994</v>
      </c>
      <c r="M156">
        <v>151976.52000000002</v>
      </c>
      <c r="N156">
        <v>205954.05600000004</v>
      </c>
    </row>
    <row r="157" spans="1:14">
      <c r="A157" t="str">
        <f t="shared" si="2"/>
        <v>B2 wood energyEFSOS Total2030</v>
      </c>
      <c r="C157" t="s">
        <v>140</v>
      </c>
      <c r="E157" t="s">
        <v>138</v>
      </c>
      <c r="F157">
        <v>2030</v>
      </c>
      <c r="G157">
        <v>222946.47900000005</v>
      </c>
      <c r="H157">
        <v>47292.902999999998</v>
      </c>
      <c r="I157">
        <v>17825.399999999998</v>
      </c>
      <c r="J157">
        <v>84077.25</v>
      </c>
      <c r="K157">
        <v>38128.280000000006</v>
      </c>
      <c r="L157">
        <v>40944.400000000001</v>
      </c>
      <c r="M157">
        <v>186063.11999999997</v>
      </c>
      <c r="N157">
        <v>255915.024</v>
      </c>
    </row>
  </sheetData>
  <sheetCalcPr fullCalcOnLoad="1"/>
  <phoneticPr fontId="0"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E40"/>
  <sheetViews>
    <sheetView workbookViewId="0">
      <pane ySplit="1" topLeftCell="A2" activePane="bottomLeft" state="frozen"/>
      <selection activeCell="A2" sqref="A2:A881"/>
      <selection pane="bottomLeft" activeCell="A2" sqref="A2"/>
    </sheetView>
  </sheetViews>
  <sheetFormatPr defaultRowHeight="15"/>
  <cols>
    <col min="1" max="1" width="17" bestFit="1" customWidth="1"/>
    <col min="2" max="2" width="23.85546875" bestFit="1" customWidth="1"/>
  </cols>
  <sheetData>
    <row r="1" spans="1:5">
      <c r="A1" t="s">
        <v>144</v>
      </c>
      <c r="B1" t="s">
        <v>145</v>
      </c>
      <c r="C1" t="s">
        <v>52</v>
      </c>
    </row>
    <row r="2" spans="1:5">
      <c r="A2" s="83" t="s">
        <v>234</v>
      </c>
      <c r="B2" s="75" t="s">
        <v>60</v>
      </c>
      <c r="C2" t="s">
        <v>191</v>
      </c>
      <c r="E2" s="83"/>
    </row>
    <row r="3" spans="1:5">
      <c r="A3" s="84" t="s">
        <v>235</v>
      </c>
      <c r="B3" s="75" t="s">
        <v>65</v>
      </c>
      <c r="C3" t="s">
        <v>191</v>
      </c>
      <c r="E3" s="84"/>
    </row>
    <row r="4" spans="1:5">
      <c r="A4" s="84" t="s">
        <v>236</v>
      </c>
      <c r="B4" s="75" t="s">
        <v>69</v>
      </c>
      <c r="C4" t="s">
        <v>192</v>
      </c>
      <c r="E4" s="84"/>
    </row>
    <row r="5" spans="1:5">
      <c r="A5" s="84" t="s">
        <v>237</v>
      </c>
      <c r="B5" s="75" t="s">
        <v>63</v>
      </c>
      <c r="C5" t="s">
        <v>58</v>
      </c>
      <c r="E5" s="84"/>
    </row>
    <row r="6" spans="1:5">
      <c r="A6" s="84" t="s">
        <v>238</v>
      </c>
      <c r="B6" s="75" t="s">
        <v>67</v>
      </c>
      <c r="C6" t="s">
        <v>58</v>
      </c>
      <c r="E6" s="84"/>
    </row>
    <row r="7" spans="1:5">
      <c r="A7" s="84" t="s">
        <v>239</v>
      </c>
      <c r="B7" s="75" t="s">
        <v>94</v>
      </c>
      <c r="C7" t="s">
        <v>58</v>
      </c>
      <c r="E7" s="84"/>
    </row>
    <row r="8" spans="1:5">
      <c r="A8" s="84" t="s">
        <v>240</v>
      </c>
      <c r="B8" s="75" t="s">
        <v>76</v>
      </c>
      <c r="C8" t="s">
        <v>192</v>
      </c>
      <c r="E8" s="84"/>
    </row>
    <row r="9" spans="1:5">
      <c r="A9" s="84" t="s">
        <v>241</v>
      </c>
      <c r="B9" s="75" t="s">
        <v>80</v>
      </c>
      <c r="C9" t="s">
        <v>81</v>
      </c>
      <c r="E9" s="84"/>
    </row>
    <row r="10" spans="1:5">
      <c r="A10" s="84" t="s">
        <v>242</v>
      </c>
      <c r="B10" s="75" t="s">
        <v>83</v>
      </c>
      <c r="C10" t="s">
        <v>81</v>
      </c>
      <c r="E10" s="84"/>
    </row>
    <row r="11" spans="1:5">
      <c r="A11" s="84" t="s">
        <v>243</v>
      </c>
      <c r="B11" s="75" t="s">
        <v>88</v>
      </c>
      <c r="C11" t="s">
        <v>81</v>
      </c>
      <c r="E11" s="84"/>
    </row>
    <row r="12" spans="1:5">
      <c r="A12" s="84" t="s">
        <v>244</v>
      </c>
      <c r="B12" s="75" t="s">
        <v>90</v>
      </c>
      <c r="C12" t="s">
        <v>191</v>
      </c>
      <c r="E12" s="84"/>
    </row>
    <row r="13" spans="1:5">
      <c r="A13" s="84" t="s">
        <v>245</v>
      </c>
      <c r="B13" s="75" t="s">
        <v>78</v>
      </c>
      <c r="C13" t="s">
        <v>191</v>
      </c>
      <c r="E13" s="84"/>
    </row>
    <row r="14" spans="1:5">
      <c r="A14" s="84" t="s">
        <v>246</v>
      </c>
      <c r="B14" s="75" t="s">
        <v>92</v>
      </c>
      <c r="C14" t="s">
        <v>58</v>
      </c>
      <c r="E14" s="84"/>
    </row>
    <row r="15" spans="1:5">
      <c r="A15" s="84" t="s">
        <v>247</v>
      </c>
      <c r="B15" s="75" t="s">
        <v>96</v>
      </c>
      <c r="C15" t="s">
        <v>192</v>
      </c>
      <c r="E15" s="84"/>
    </row>
    <row r="16" spans="1:5">
      <c r="A16" s="84" t="s">
        <v>248</v>
      </c>
      <c r="B16" s="75" t="s">
        <v>98</v>
      </c>
      <c r="C16" t="s">
        <v>191</v>
      </c>
      <c r="E16" s="84"/>
    </row>
    <row r="17" spans="1:5">
      <c r="A17" s="84" t="s">
        <v>173</v>
      </c>
      <c r="B17" s="75" t="s">
        <v>100</v>
      </c>
      <c r="C17" t="s">
        <v>86</v>
      </c>
      <c r="E17" s="84"/>
    </row>
    <row r="18" spans="1:5">
      <c r="A18" s="84" t="s">
        <v>249</v>
      </c>
      <c r="B18" s="75" t="s">
        <v>106</v>
      </c>
      <c r="C18" t="s">
        <v>81</v>
      </c>
      <c r="E18" s="84"/>
    </row>
    <row r="19" spans="1:5">
      <c r="A19" s="84" t="s">
        <v>250</v>
      </c>
      <c r="B19" s="75" t="s">
        <v>102</v>
      </c>
      <c r="C19" t="s">
        <v>81</v>
      </c>
      <c r="E19" s="84"/>
    </row>
    <row r="20" spans="1:5">
      <c r="A20" s="84" t="s">
        <v>251</v>
      </c>
      <c r="B20" s="75" t="s">
        <v>114</v>
      </c>
      <c r="C20" t="s">
        <v>191</v>
      </c>
      <c r="D20" s="75"/>
      <c r="E20" s="84"/>
    </row>
    <row r="21" spans="1:5">
      <c r="A21" s="84" t="s">
        <v>252</v>
      </c>
      <c r="B21" s="75" t="s">
        <v>116</v>
      </c>
      <c r="C21" t="s">
        <v>81</v>
      </c>
      <c r="D21" s="75"/>
      <c r="E21" s="84"/>
    </row>
    <row r="22" spans="1:5">
      <c r="A22" s="84" t="s">
        <v>253</v>
      </c>
      <c r="B22" s="75" t="s">
        <v>118</v>
      </c>
      <c r="C22" t="s">
        <v>192</v>
      </c>
      <c r="D22" s="75"/>
      <c r="E22" s="84"/>
    </row>
    <row r="23" spans="1:5">
      <c r="A23" s="84" t="s">
        <v>254</v>
      </c>
      <c r="B23" s="75" t="s">
        <v>120</v>
      </c>
      <c r="C23" t="s">
        <v>86</v>
      </c>
      <c r="E23" s="84"/>
    </row>
    <row r="24" spans="1:5">
      <c r="A24" s="84" t="s">
        <v>255</v>
      </c>
      <c r="B24" s="75" t="s">
        <v>122</v>
      </c>
      <c r="C24" t="s">
        <v>192</v>
      </c>
      <c r="E24" s="84"/>
    </row>
    <row r="25" spans="1:5">
      <c r="A25" s="84" t="s">
        <v>256</v>
      </c>
      <c r="B25" s="75" t="s">
        <v>124</v>
      </c>
      <c r="C25" t="s">
        <v>58</v>
      </c>
      <c r="E25" s="84"/>
    </row>
    <row r="26" spans="1:5">
      <c r="A26" s="84" t="s">
        <v>257</v>
      </c>
      <c r="B26" s="75" t="s">
        <v>130</v>
      </c>
      <c r="C26" t="s">
        <v>192</v>
      </c>
      <c r="E26" s="84"/>
    </row>
    <row r="27" spans="1:5">
      <c r="A27" s="84" t="s">
        <v>258</v>
      </c>
      <c r="B27" s="75" t="s">
        <v>128</v>
      </c>
      <c r="C27" t="s">
        <v>58</v>
      </c>
      <c r="E27" s="84"/>
    </row>
    <row r="28" spans="1:5">
      <c r="A28" s="84" t="s">
        <v>184</v>
      </c>
      <c r="B28" s="75" t="s">
        <v>85</v>
      </c>
      <c r="C28" t="s">
        <v>86</v>
      </c>
      <c r="E28" s="84"/>
    </row>
    <row r="29" spans="1:5">
      <c r="A29" s="84" t="s">
        <v>259</v>
      </c>
      <c r="B29" s="75" t="s">
        <v>126</v>
      </c>
      <c r="C29" t="s">
        <v>81</v>
      </c>
      <c r="E29" s="84"/>
    </row>
    <row r="30" spans="1:5">
      <c r="A30" s="84" t="s">
        <v>260</v>
      </c>
      <c r="B30" s="75" t="s">
        <v>72</v>
      </c>
      <c r="C30" t="s">
        <v>191</v>
      </c>
      <c r="E30" s="84"/>
    </row>
    <row r="31" spans="1:5">
      <c r="A31" s="84" t="s">
        <v>261</v>
      </c>
      <c r="B31" s="75" t="s">
        <v>132</v>
      </c>
      <c r="C31" t="s">
        <v>58</v>
      </c>
      <c r="E31" s="84"/>
    </row>
    <row r="32" spans="1:5">
      <c r="A32" s="84" t="s">
        <v>262</v>
      </c>
      <c r="B32" s="75" t="s">
        <v>136</v>
      </c>
      <c r="C32" t="s">
        <v>191</v>
      </c>
      <c r="E32" s="84"/>
    </row>
    <row r="33" spans="1:5">
      <c r="A33" s="84" t="s">
        <v>263</v>
      </c>
      <c r="B33" s="75" t="s">
        <v>134</v>
      </c>
      <c r="C33" t="s">
        <v>192</v>
      </c>
      <c r="E33" s="84"/>
    </row>
    <row r="34" spans="1:5">
      <c r="A34" s="84" t="s">
        <v>264</v>
      </c>
      <c r="B34" s="85" t="s">
        <v>265</v>
      </c>
      <c r="C34" t="s">
        <v>193</v>
      </c>
      <c r="E34" s="84"/>
    </row>
    <row r="35" spans="1:5">
      <c r="B35" s="75" t="s">
        <v>58</v>
      </c>
    </row>
    <row r="36" spans="1:5">
      <c r="B36" s="86" t="s">
        <v>191</v>
      </c>
    </row>
    <row r="37" spans="1:5">
      <c r="B37" s="86" t="s">
        <v>192</v>
      </c>
    </row>
    <row r="38" spans="1:5">
      <c r="B38" s="75" t="s">
        <v>81</v>
      </c>
    </row>
    <row r="39" spans="1:5">
      <c r="B39" s="75" t="s">
        <v>86</v>
      </c>
    </row>
    <row r="40" spans="1:5">
      <c r="B40" s="75" t="s">
        <v>140</v>
      </c>
    </row>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tabSelected="1" workbookViewId="0"/>
  </sheetViews>
  <sheetFormatPr defaultRowHeight="15"/>
  <sheetData/>
  <phoneticPr fontId="0" type="noConversion"/>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dimension ref="A1"/>
  <sheetViews>
    <sheetView workbookViewId="0">
      <selection activeCell="N20" sqref="N20"/>
    </sheetView>
  </sheetViews>
  <sheetFormatPr defaultRowHeight="15"/>
  <sheetData/>
  <phoneticPr fontId="0"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E45"/>
  <sheetViews>
    <sheetView workbookViewId="0">
      <selection activeCell="F4" sqref="F4"/>
    </sheetView>
  </sheetViews>
  <sheetFormatPr defaultRowHeight="12.75"/>
  <cols>
    <col min="1" max="1" width="9.140625" style="91"/>
    <col min="2" max="2" width="21.28515625" style="91" bestFit="1" customWidth="1"/>
    <col min="3" max="4" width="9.140625" style="91"/>
    <col min="5" max="5" width="11.28515625" style="91" bestFit="1" customWidth="1"/>
    <col min="6" max="16384" width="9.140625" style="91"/>
  </cols>
  <sheetData>
    <row r="1" spans="1:5" ht="15">
      <c r="A1" s="89" t="s">
        <v>267</v>
      </c>
      <c r="B1" s="90"/>
      <c r="C1" s="90"/>
    </row>
    <row r="2" spans="1:5" ht="14.25">
      <c r="A2" s="92"/>
      <c r="B2" s="93"/>
      <c r="C2" s="93"/>
    </row>
    <row r="3" spans="1:5" ht="15">
      <c r="A3" s="94"/>
      <c r="B3" s="94" t="s">
        <v>144</v>
      </c>
      <c r="C3" s="95" t="s">
        <v>268</v>
      </c>
      <c r="D3" s="96" t="s">
        <v>269</v>
      </c>
    </row>
    <row r="4" spans="1:5" ht="15">
      <c r="A4" s="97"/>
      <c r="B4" s="97" t="s">
        <v>270</v>
      </c>
      <c r="C4" s="98" t="s">
        <v>271</v>
      </c>
      <c r="D4" s="99" t="s">
        <v>272</v>
      </c>
    </row>
    <row r="5" spans="1:5" ht="15">
      <c r="A5" s="97"/>
      <c r="B5" s="97"/>
      <c r="C5" s="98"/>
      <c r="D5" s="100"/>
    </row>
    <row r="6" spans="1:5" ht="15">
      <c r="A6" s="101">
        <v>1</v>
      </c>
      <c r="B6" s="101" t="s">
        <v>160</v>
      </c>
      <c r="C6" s="102" t="s">
        <v>68</v>
      </c>
      <c r="D6" s="103" t="s">
        <v>273</v>
      </c>
      <c r="E6" s="104" t="s">
        <v>192</v>
      </c>
    </row>
    <row r="7" spans="1:5" ht="15">
      <c r="A7" s="105">
        <f>+A6+1</f>
        <v>2</v>
      </c>
      <c r="B7" s="105" t="s">
        <v>164</v>
      </c>
      <c r="C7" s="106" t="s">
        <v>75</v>
      </c>
      <c r="D7" s="103" t="s">
        <v>273</v>
      </c>
      <c r="E7" s="104" t="s">
        <v>192</v>
      </c>
    </row>
    <row r="8" spans="1:5" ht="15">
      <c r="A8" s="107">
        <f t="shared" ref="A8:A33" si="0">+A7+1</f>
        <v>3</v>
      </c>
      <c r="B8" s="107" t="s">
        <v>171</v>
      </c>
      <c r="C8" s="108" t="s">
        <v>95</v>
      </c>
      <c r="D8" s="109" t="s">
        <v>273</v>
      </c>
      <c r="E8" s="104" t="s">
        <v>192</v>
      </c>
    </row>
    <row r="9" spans="1:5" ht="15">
      <c r="A9" s="110">
        <f t="shared" si="0"/>
        <v>4</v>
      </c>
      <c r="B9" s="110" t="s">
        <v>274</v>
      </c>
      <c r="C9" s="111" t="s">
        <v>107</v>
      </c>
      <c r="D9" s="103" t="s">
        <v>273</v>
      </c>
      <c r="E9" s="112" t="s">
        <v>192</v>
      </c>
    </row>
    <row r="10" spans="1:5" ht="15">
      <c r="A10" s="105">
        <f t="shared" si="0"/>
        <v>5</v>
      </c>
      <c r="B10" s="105" t="s">
        <v>178</v>
      </c>
      <c r="C10" s="106" t="s">
        <v>117</v>
      </c>
      <c r="D10" s="103" t="s">
        <v>273</v>
      </c>
      <c r="E10" s="113" t="s">
        <v>192</v>
      </c>
    </row>
    <row r="11" spans="1:5" ht="15">
      <c r="A11" s="107">
        <f t="shared" si="0"/>
        <v>6</v>
      </c>
      <c r="B11" s="107" t="s">
        <v>180</v>
      </c>
      <c r="C11" s="108" t="s">
        <v>121</v>
      </c>
      <c r="D11" s="109" t="s">
        <v>273</v>
      </c>
      <c r="E11" s="114" t="s">
        <v>192</v>
      </c>
    </row>
    <row r="12" spans="1:5" ht="15">
      <c r="A12" s="101">
        <f t="shared" si="0"/>
        <v>7</v>
      </c>
      <c r="B12" s="101" t="s">
        <v>182</v>
      </c>
      <c r="C12" s="102" t="s">
        <v>129</v>
      </c>
      <c r="D12" s="115" t="s">
        <v>273</v>
      </c>
      <c r="E12" s="112" t="s">
        <v>192</v>
      </c>
    </row>
    <row r="13" spans="1:5" ht="15">
      <c r="A13" s="105">
        <f t="shared" si="0"/>
        <v>8</v>
      </c>
      <c r="B13" s="105" t="s">
        <v>189</v>
      </c>
      <c r="C13" s="106" t="s">
        <v>133</v>
      </c>
      <c r="D13" s="116" t="s">
        <v>273</v>
      </c>
      <c r="E13" s="113" t="s">
        <v>192</v>
      </c>
    </row>
    <row r="14" spans="1:5" ht="15">
      <c r="A14" s="107">
        <f t="shared" si="0"/>
        <v>9</v>
      </c>
      <c r="B14" s="107" t="s">
        <v>157</v>
      </c>
      <c r="C14" s="108" t="s">
        <v>59</v>
      </c>
      <c r="D14" s="117" t="s">
        <v>275</v>
      </c>
      <c r="E14" s="118" t="s">
        <v>191</v>
      </c>
    </row>
    <row r="15" spans="1:5" ht="15">
      <c r="A15" s="101">
        <f t="shared" si="0"/>
        <v>10</v>
      </c>
      <c r="B15" s="101" t="s">
        <v>159</v>
      </c>
      <c r="C15" s="102" t="s">
        <v>64</v>
      </c>
      <c r="D15" s="119" t="s">
        <v>275</v>
      </c>
      <c r="E15" s="120" t="s">
        <v>191</v>
      </c>
    </row>
    <row r="16" spans="1:5" ht="15">
      <c r="A16" s="105">
        <f t="shared" si="0"/>
        <v>11</v>
      </c>
      <c r="B16" s="105" t="s">
        <v>186</v>
      </c>
      <c r="C16" s="106" t="s">
        <v>71</v>
      </c>
      <c r="D16" s="121" t="s">
        <v>275</v>
      </c>
      <c r="E16" s="122" t="s">
        <v>191</v>
      </c>
    </row>
    <row r="17" spans="1:5" ht="15">
      <c r="A17" s="107">
        <f t="shared" si="0"/>
        <v>12</v>
      </c>
      <c r="B17" s="107" t="s">
        <v>169</v>
      </c>
      <c r="C17" s="108" t="s">
        <v>77</v>
      </c>
      <c r="D17" s="117" t="s">
        <v>275</v>
      </c>
      <c r="E17" s="118" t="s">
        <v>191</v>
      </c>
    </row>
    <row r="18" spans="1:5" ht="15">
      <c r="A18" s="101">
        <f t="shared" si="0"/>
        <v>13</v>
      </c>
      <c r="B18" s="101" t="s">
        <v>168</v>
      </c>
      <c r="C18" s="102" t="s">
        <v>89</v>
      </c>
      <c r="D18" s="119" t="s">
        <v>275</v>
      </c>
      <c r="E18" s="120" t="s">
        <v>191</v>
      </c>
    </row>
    <row r="19" spans="1:5" ht="15">
      <c r="A19" s="105">
        <f t="shared" si="0"/>
        <v>14</v>
      </c>
      <c r="B19" s="105" t="s">
        <v>188</v>
      </c>
      <c r="C19" s="106" t="s">
        <v>276</v>
      </c>
      <c r="D19" s="121" t="s">
        <v>275</v>
      </c>
      <c r="E19" s="122" t="s">
        <v>191</v>
      </c>
    </row>
    <row r="20" spans="1:5" ht="15">
      <c r="A20" s="107">
        <f t="shared" si="0"/>
        <v>15</v>
      </c>
      <c r="B20" s="107" t="s">
        <v>172</v>
      </c>
      <c r="C20" s="108" t="s">
        <v>97</v>
      </c>
      <c r="D20" s="117" t="s">
        <v>275</v>
      </c>
      <c r="E20" s="118" t="s">
        <v>191</v>
      </c>
    </row>
    <row r="21" spans="1:5" ht="15">
      <c r="A21" s="101">
        <f t="shared" si="0"/>
        <v>16</v>
      </c>
      <c r="B21" s="101" t="s">
        <v>277</v>
      </c>
      <c r="C21" s="102" t="s">
        <v>103</v>
      </c>
      <c r="D21" s="123" t="s">
        <v>275</v>
      </c>
      <c r="E21" s="124" t="s">
        <v>191</v>
      </c>
    </row>
    <row r="22" spans="1:5" ht="15">
      <c r="A22" s="105">
        <f t="shared" si="0"/>
        <v>17</v>
      </c>
      <c r="B22" s="105" t="s">
        <v>176</v>
      </c>
      <c r="C22" s="106" t="s">
        <v>113</v>
      </c>
      <c r="D22" s="123" t="s">
        <v>275</v>
      </c>
      <c r="E22" s="124" t="s">
        <v>191</v>
      </c>
    </row>
    <row r="23" spans="1:5" ht="15">
      <c r="A23" s="107">
        <f t="shared" si="0"/>
        <v>18</v>
      </c>
      <c r="B23" s="107" t="s">
        <v>278</v>
      </c>
      <c r="C23" s="108" t="s">
        <v>56</v>
      </c>
      <c r="D23" s="125" t="s">
        <v>279</v>
      </c>
      <c r="E23" s="125" t="s">
        <v>58</v>
      </c>
    </row>
    <row r="24" spans="1:5" ht="15">
      <c r="A24" s="101">
        <f t="shared" si="0"/>
        <v>19</v>
      </c>
      <c r="B24" s="101" t="s">
        <v>161</v>
      </c>
      <c r="C24" s="102" t="s">
        <v>62</v>
      </c>
      <c r="D24" s="126" t="s">
        <v>279</v>
      </c>
      <c r="E24" s="126" t="s">
        <v>58</v>
      </c>
    </row>
    <row r="25" spans="1:5" ht="15">
      <c r="A25" s="105">
        <f t="shared" si="0"/>
        <v>20</v>
      </c>
      <c r="B25" s="105" t="s">
        <v>162</v>
      </c>
      <c r="C25" s="106" t="s">
        <v>66</v>
      </c>
      <c r="D25" s="125" t="s">
        <v>279</v>
      </c>
      <c r="E25" s="125" t="s">
        <v>58</v>
      </c>
    </row>
    <row r="26" spans="1:5" ht="15">
      <c r="A26" s="107">
        <f t="shared" si="0"/>
        <v>21</v>
      </c>
      <c r="B26" s="107" t="s">
        <v>280</v>
      </c>
      <c r="C26" s="108" t="s">
        <v>73</v>
      </c>
      <c r="D26" s="127" t="s">
        <v>279</v>
      </c>
      <c r="E26" s="127" t="s">
        <v>58</v>
      </c>
    </row>
    <row r="27" spans="1:5" ht="15">
      <c r="A27" s="101">
        <f t="shared" si="0"/>
        <v>22</v>
      </c>
      <c r="B27" s="101" t="s">
        <v>170</v>
      </c>
      <c r="C27" s="102" t="s">
        <v>91</v>
      </c>
      <c r="D27" s="128" t="s">
        <v>279</v>
      </c>
      <c r="E27" s="125" t="s">
        <v>58</v>
      </c>
    </row>
    <row r="28" spans="1:5" ht="15">
      <c r="A28" s="105">
        <f t="shared" si="0"/>
        <v>23</v>
      </c>
      <c r="B28" s="105" t="s">
        <v>163</v>
      </c>
      <c r="C28" s="106" t="s">
        <v>93</v>
      </c>
      <c r="D28" s="128" t="s">
        <v>279</v>
      </c>
      <c r="E28" s="125" t="s">
        <v>58</v>
      </c>
    </row>
    <row r="29" spans="1:5" ht="15">
      <c r="A29" s="107">
        <f t="shared" si="0"/>
        <v>24</v>
      </c>
      <c r="B29" s="107" t="s">
        <v>281</v>
      </c>
      <c r="C29" s="108" t="s">
        <v>109</v>
      </c>
      <c r="D29" s="125" t="s">
        <v>279</v>
      </c>
      <c r="E29" s="125" t="s">
        <v>58</v>
      </c>
    </row>
    <row r="30" spans="1:5" ht="15">
      <c r="A30" s="101">
        <f t="shared" si="0"/>
        <v>25</v>
      </c>
      <c r="B30" s="101" t="s">
        <v>282</v>
      </c>
      <c r="C30" s="102" t="s">
        <v>111</v>
      </c>
      <c r="D30" s="126" t="s">
        <v>279</v>
      </c>
      <c r="E30" s="126" t="s">
        <v>58</v>
      </c>
    </row>
    <row r="31" spans="1:5" ht="15">
      <c r="A31" s="105">
        <f t="shared" si="0"/>
        <v>26</v>
      </c>
      <c r="B31" s="105" t="s">
        <v>181</v>
      </c>
      <c r="C31" s="106" t="s">
        <v>123</v>
      </c>
      <c r="D31" s="125" t="s">
        <v>279</v>
      </c>
      <c r="E31" s="125" t="s">
        <v>58</v>
      </c>
    </row>
    <row r="32" spans="1:5" ht="15">
      <c r="A32" s="107">
        <f t="shared" si="0"/>
        <v>27</v>
      </c>
      <c r="B32" s="107" t="s">
        <v>183</v>
      </c>
      <c r="C32" s="108" t="s">
        <v>127</v>
      </c>
      <c r="D32" s="127" t="s">
        <v>279</v>
      </c>
      <c r="E32" s="127" t="s">
        <v>58</v>
      </c>
    </row>
    <row r="33" spans="1:5" ht="15">
      <c r="A33" s="101">
        <f t="shared" si="0"/>
        <v>28</v>
      </c>
      <c r="B33" s="101" t="s">
        <v>187</v>
      </c>
      <c r="C33" s="102" t="s">
        <v>131</v>
      </c>
      <c r="D33" s="128" t="s">
        <v>279</v>
      </c>
      <c r="E33" s="125" t="s">
        <v>58</v>
      </c>
    </row>
    <row r="34" spans="1:5" ht="15">
      <c r="A34" s="105">
        <v>29</v>
      </c>
      <c r="B34" s="105" t="s">
        <v>184</v>
      </c>
      <c r="C34" s="106" t="s">
        <v>84</v>
      </c>
      <c r="D34" s="129" t="s">
        <v>283</v>
      </c>
      <c r="E34" s="130" t="s">
        <v>86</v>
      </c>
    </row>
    <row r="35" spans="1:5" ht="15">
      <c r="A35" s="107">
        <v>30</v>
      </c>
      <c r="B35" s="107" t="s">
        <v>173</v>
      </c>
      <c r="C35" s="108" t="s">
        <v>99</v>
      </c>
      <c r="D35" s="131" t="s">
        <v>283</v>
      </c>
      <c r="E35" s="130" t="s">
        <v>86</v>
      </c>
    </row>
    <row r="36" spans="1:5" ht="15">
      <c r="A36" s="101">
        <v>31</v>
      </c>
      <c r="B36" s="101" t="s">
        <v>284</v>
      </c>
      <c r="C36" s="102" t="s">
        <v>285</v>
      </c>
      <c r="D36" s="132" t="s">
        <v>283</v>
      </c>
      <c r="E36" s="133" t="s">
        <v>86</v>
      </c>
    </row>
    <row r="37" spans="1:5" ht="15">
      <c r="A37" s="105">
        <v>32</v>
      </c>
      <c r="B37" s="105" t="s">
        <v>179</v>
      </c>
      <c r="C37" s="106" t="s">
        <v>119</v>
      </c>
      <c r="D37" s="131" t="s">
        <v>283</v>
      </c>
      <c r="E37" s="134" t="s">
        <v>86</v>
      </c>
    </row>
    <row r="38" spans="1:5" ht="15">
      <c r="A38" s="107">
        <v>33</v>
      </c>
      <c r="B38" s="107" t="s">
        <v>165</v>
      </c>
      <c r="C38" s="108" t="s">
        <v>79</v>
      </c>
      <c r="D38" s="135" t="s">
        <v>286</v>
      </c>
      <c r="E38" s="136" t="s">
        <v>81</v>
      </c>
    </row>
    <row r="39" spans="1:5" ht="15">
      <c r="A39" s="101">
        <v>34</v>
      </c>
      <c r="B39" s="101" t="s">
        <v>166</v>
      </c>
      <c r="C39" s="102" t="s">
        <v>82</v>
      </c>
      <c r="D39" s="137" t="s">
        <v>286</v>
      </c>
      <c r="E39" s="138" t="s">
        <v>81</v>
      </c>
    </row>
    <row r="40" spans="1:5" ht="15">
      <c r="A40" s="105">
        <v>35</v>
      </c>
      <c r="B40" s="105" t="s">
        <v>167</v>
      </c>
      <c r="C40" s="106" t="s">
        <v>87</v>
      </c>
      <c r="D40" s="137" t="s">
        <v>286</v>
      </c>
      <c r="E40" s="138" t="s">
        <v>81</v>
      </c>
    </row>
    <row r="41" spans="1:5" ht="15">
      <c r="A41" s="107">
        <v>36</v>
      </c>
      <c r="B41" s="107" t="s">
        <v>287</v>
      </c>
      <c r="C41" s="108" t="s">
        <v>288</v>
      </c>
      <c r="D41" s="139" t="s">
        <v>286</v>
      </c>
      <c r="E41" s="138" t="s">
        <v>81</v>
      </c>
    </row>
    <row r="42" spans="1:5" ht="15">
      <c r="A42" s="101">
        <v>37</v>
      </c>
      <c r="B42" s="101" t="s">
        <v>175</v>
      </c>
      <c r="C42" s="102" t="s">
        <v>101</v>
      </c>
      <c r="D42" s="140" t="s">
        <v>286</v>
      </c>
      <c r="E42" s="141" t="s">
        <v>81</v>
      </c>
    </row>
    <row r="43" spans="1:5" ht="15">
      <c r="A43" s="105">
        <v>38</v>
      </c>
      <c r="B43" s="105" t="s">
        <v>174</v>
      </c>
      <c r="C43" s="106" t="s">
        <v>105</v>
      </c>
      <c r="D43" s="139" t="s">
        <v>286</v>
      </c>
      <c r="E43" s="142" t="s">
        <v>81</v>
      </c>
    </row>
    <row r="44" spans="1:5" ht="15">
      <c r="A44" s="107">
        <v>39</v>
      </c>
      <c r="B44" s="107" t="s">
        <v>177</v>
      </c>
      <c r="C44" s="108" t="s">
        <v>115</v>
      </c>
      <c r="D44" s="135" t="s">
        <v>286</v>
      </c>
      <c r="E44" s="136" t="s">
        <v>81</v>
      </c>
    </row>
    <row r="45" spans="1:5" ht="15">
      <c r="A45" s="143">
        <v>40</v>
      </c>
      <c r="B45" s="143" t="s">
        <v>185</v>
      </c>
      <c r="C45" s="144" t="s">
        <v>125</v>
      </c>
      <c r="D45" s="135" t="s">
        <v>286</v>
      </c>
      <c r="E45" s="145" t="s">
        <v>81</v>
      </c>
    </row>
  </sheetData>
  <phoneticPr fontId="0" type="noConversion"/>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dimension ref="A1:O40"/>
  <sheetViews>
    <sheetView workbookViewId="0">
      <selection activeCell="B1" sqref="B1"/>
    </sheetView>
  </sheetViews>
  <sheetFormatPr defaultColWidth="11.42578125" defaultRowHeight="15"/>
  <cols>
    <col min="1" max="1" width="15.28515625" bestFit="1" customWidth="1"/>
    <col min="2" max="2" width="19.28515625" bestFit="1" customWidth="1"/>
    <col min="15" max="15" width="0" hidden="1" customWidth="1"/>
  </cols>
  <sheetData>
    <row r="1" spans="1:15">
      <c r="A1" t="s">
        <v>46</v>
      </c>
      <c r="B1" t="s">
        <v>60</v>
      </c>
    </row>
    <row r="2" spans="1:15">
      <c r="E2" s="146" t="s">
        <v>2</v>
      </c>
      <c r="F2" s="147"/>
      <c r="G2" s="146" t="s">
        <v>3</v>
      </c>
      <c r="H2" s="147"/>
      <c r="I2" s="146" t="s">
        <v>4</v>
      </c>
      <c r="J2" s="147"/>
      <c r="K2" s="146" t="s">
        <v>5</v>
      </c>
      <c r="L2" s="147"/>
      <c r="O2" s="75" t="s">
        <v>60</v>
      </c>
    </row>
    <row r="3" spans="1:15">
      <c r="B3" s="1"/>
      <c r="E3" s="6">
        <v>2010</v>
      </c>
      <c r="F3" s="7">
        <v>2030</v>
      </c>
      <c r="G3" s="148">
        <v>2030</v>
      </c>
      <c r="H3" s="149"/>
      <c r="I3" s="148">
        <v>2030</v>
      </c>
      <c r="J3" s="149"/>
      <c r="K3" s="148">
        <v>2030</v>
      </c>
      <c r="L3" s="149"/>
      <c r="O3" s="75" t="s">
        <v>65</v>
      </c>
    </row>
    <row r="4" spans="1:15">
      <c r="A4" t="s">
        <v>6</v>
      </c>
      <c r="C4" s="4" t="s">
        <v>0</v>
      </c>
      <c r="D4" s="5" t="s">
        <v>1</v>
      </c>
      <c r="E4" s="2"/>
      <c r="F4" s="3"/>
      <c r="G4" s="6" t="s">
        <v>7</v>
      </c>
      <c r="H4" s="7" t="s">
        <v>8</v>
      </c>
      <c r="I4" s="6" t="s">
        <v>7</v>
      </c>
      <c r="J4" s="7" t="s">
        <v>8</v>
      </c>
      <c r="K4" s="6" t="s">
        <v>7</v>
      </c>
      <c r="L4" s="7" t="s">
        <v>8</v>
      </c>
      <c r="O4" s="75" t="s">
        <v>69</v>
      </c>
    </row>
    <row r="5" spans="1:15">
      <c r="A5" s="150" t="s">
        <v>9</v>
      </c>
      <c r="B5" s="8" t="s">
        <v>10</v>
      </c>
      <c r="C5" s="8" t="s">
        <v>11</v>
      </c>
      <c r="D5" s="9" t="s">
        <v>12</v>
      </c>
      <c r="E5" s="87">
        <f ca="1">'detailed table'!E7</f>
        <v>27.064525937400003</v>
      </c>
      <c r="F5" s="11">
        <f ca="1">'detailed table'!F7</f>
        <v>29.949912702599999</v>
      </c>
      <c r="G5" s="12">
        <f ca="1">'detailed table'!G7</f>
        <v>29.949918647400001</v>
      </c>
      <c r="H5" s="11">
        <f t="shared" ref="H5:H11" si="0">G5-$F5</f>
        <v>5.9448000016004698E-6</v>
      </c>
      <c r="I5" s="12">
        <f ca="1">'detailed table'!I7</f>
        <v>29.949913334199998</v>
      </c>
      <c r="J5" s="11">
        <f t="shared" ref="J5:J11" si="1">I5-$F5</f>
        <v>6.3159999896811314E-7</v>
      </c>
      <c r="K5" s="12">
        <f ca="1">'detailed table'!K7</f>
        <v>31.300163266399998</v>
      </c>
      <c r="L5" s="11">
        <f t="shared" ref="L5:L15" si="2">K5-$F5</f>
        <v>1.3502505637999995</v>
      </c>
      <c r="O5" s="75" t="s">
        <v>63</v>
      </c>
    </row>
    <row r="6" spans="1:15">
      <c r="A6" s="152"/>
      <c r="B6" s="13" t="s">
        <v>13</v>
      </c>
      <c r="C6" s="13" t="s">
        <v>14</v>
      </c>
      <c r="D6" s="3" t="s">
        <v>12</v>
      </c>
      <c r="E6" s="14">
        <f ca="1">'detailed table'!E8</f>
        <v>1.0233333333333334</v>
      </c>
      <c r="F6" s="15">
        <f ca="1">'detailed table'!F8</f>
        <v>3.3948888888888891</v>
      </c>
      <c r="G6" s="14">
        <f ca="1">'detailed table'!G8</f>
        <v>2.8526666666666669</v>
      </c>
      <c r="H6" s="15">
        <f t="shared" si="0"/>
        <v>-0.54222222222222216</v>
      </c>
      <c r="I6" s="2">
        <f ca="1">'detailed table'!I8</f>
        <v>0</v>
      </c>
      <c r="J6" s="15">
        <f t="shared" si="1"/>
        <v>-3.3948888888888891</v>
      </c>
      <c r="K6" s="14">
        <f ca="1">'detailed table'!K8</f>
        <v>5.8331111111111111</v>
      </c>
      <c r="L6" s="15">
        <f t="shared" si="2"/>
        <v>2.4382222222222221</v>
      </c>
      <c r="O6" s="75" t="s">
        <v>67</v>
      </c>
    </row>
    <row r="7" spans="1:15">
      <c r="A7" s="152"/>
      <c r="B7" s="13" t="s">
        <v>15</v>
      </c>
      <c r="C7" s="13" t="s">
        <v>14</v>
      </c>
      <c r="D7" s="3" t="s">
        <v>12</v>
      </c>
      <c r="E7" s="14">
        <f ca="1">'detailed table'!E9</f>
        <v>0</v>
      </c>
      <c r="F7" s="15">
        <f ca="1">'detailed table'!F9</f>
        <v>0</v>
      </c>
      <c r="G7" s="14">
        <f ca="1">'detailed table'!G9</f>
        <v>0</v>
      </c>
      <c r="H7" s="15">
        <f t="shared" si="0"/>
        <v>0</v>
      </c>
      <c r="I7" s="2">
        <f ca="1">'detailed table'!I9</f>
        <v>0</v>
      </c>
      <c r="J7" s="15">
        <f t="shared" si="1"/>
        <v>0</v>
      </c>
      <c r="K7" s="14">
        <f ca="1">'detailed table'!K9</f>
        <v>4.1342222222222222</v>
      </c>
      <c r="L7" s="15">
        <f t="shared" si="2"/>
        <v>4.1342222222222222</v>
      </c>
      <c r="O7" s="75" t="s">
        <v>94</v>
      </c>
    </row>
    <row r="8" spans="1:15">
      <c r="A8" s="152"/>
      <c r="B8" s="1" t="s">
        <v>16</v>
      </c>
      <c r="C8" s="1" t="s">
        <v>14</v>
      </c>
      <c r="D8" s="16" t="s">
        <v>17</v>
      </c>
      <c r="E8" s="14">
        <f ca="1">'detailed table'!E10</f>
        <v>0.87352999999999992</v>
      </c>
      <c r="F8" s="15">
        <f ca="1">'detailed table'!F10</f>
        <v>1.1151500000000001</v>
      </c>
      <c r="G8" s="14">
        <f ca="1">'detailed table'!G10</f>
        <v>1.1151500000000001</v>
      </c>
      <c r="H8" s="15">
        <f t="shared" si="0"/>
        <v>0</v>
      </c>
      <c r="I8" s="14">
        <f ca="1">'detailed table'!I10</f>
        <v>1.1151500000000001</v>
      </c>
      <c r="J8" s="15">
        <f t="shared" si="1"/>
        <v>0</v>
      </c>
      <c r="K8" s="14">
        <f ca="1">'detailed table'!K10</f>
        <v>1.4868599999999998</v>
      </c>
      <c r="L8" s="15">
        <f>K8-$F8</f>
        <v>0.37170999999999976</v>
      </c>
      <c r="O8" s="75" t="s">
        <v>76</v>
      </c>
    </row>
    <row r="9" spans="1:15">
      <c r="A9" s="152"/>
      <c r="B9" s="13" t="s">
        <v>18</v>
      </c>
      <c r="C9" s="13" t="s">
        <v>14</v>
      </c>
      <c r="D9" s="3" t="s">
        <v>17</v>
      </c>
      <c r="E9" s="14">
        <f ca="1">'detailed table'!E11</f>
        <v>1.00379</v>
      </c>
      <c r="F9" s="15">
        <f ca="1">'detailed table'!F11</f>
        <v>1.1936</v>
      </c>
      <c r="G9" s="14">
        <f ca="1">'detailed table'!G11</f>
        <v>1.1936</v>
      </c>
      <c r="H9" s="15">
        <f t="shared" si="0"/>
        <v>0</v>
      </c>
      <c r="I9" s="14">
        <f ca="1">'detailed table'!I11</f>
        <v>1.1936</v>
      </c>
      <c r="J9" s="15">
        <f t="shared" si="1"/>
        <v>0</v>
      </c>
      <c r="K9" s="14">
        <f ca="1">'detailed table'!K11</f>
        <v>1.1936</v>
      </c>
      <c r="L9" s="15">
        <f>K9-$F9</f>
        <v>0</v>
      </c>
      <c r="O9" s="75" t="s">
        <v>80</v>
      </c>
    </row>
    <row r="10" spans="1:15">
      <c r="A10" s="152"/>
      <c r="B10" s="1" t="s">
        <v>19</v>
      </c>
      <c r="C10" s="1" t="s">
        <v>14</v>
      </c>
      <c r="D10" s="16" t="s">
        <v>20</v>
      </c>
      <c r="E10" s="14">
        <f ca="1">SUM('detailed table'!E12:E14)</f>
        <v>10.438289800000002</v>
      </c>
      <c r="F10" s="15">
        <f ca="1">SUM('detailed table'!F12:F14)</f>
        <v>9.5866272999999964</v>
      </c>
      <c r="G10" s="14">
        <f ca="1">SUM('detailed table'!G12:G14)</f>
        <v>9.5866272999999964</v>
      </c>
      <c r="H10" s="15">
        <f t="shared" si="0"/>
        <v>0</v>
      </c>
      <c r="I10" s="14">
        <f ca="1">SUM('detailed table'!I12:I14)</f>
        <v>9.5866272999999964</v>
      </c>
      <c r="J10" s="15">
        <f t="shared" si="1"/>
        <v>0</v>
      </c>
      <c r="K10" s="14">
        <f ca="1">SUM('detailed table'!K12:K14)</f>
        <v>9.5890972999999988</v>
      </c>
      <c r="L10" s="15">
        <f t="shared" si="2"/>
        <v>2.4700000000024147E-3</v>
      </c>
      <c r="O10" s="75" t="s">
        <v>83</v>
      </c>
    </row>
    <row r="11" spans="1:15">
      <c r="A11" s="152"/>
      <c r="B11" s="13" t="s">
        <v>21</v>
      </c>
      <c r="C11" s="13" t="s">
        <v>14</v>
      </c>
      <c r="D11" s="3" t="s">
        <v>20</v>
      </c>
      <c r="E11" s="14">
        <f ca="1">'detailed table'!E15</f>
        <v>2.3853161999999974</v>
      </c>
      <c r="F11" s="15">
        <f ca="1">'detailed table'!F15</f>
        <v>6.0255700000001522E-2</v>
      </c>
      <c r="G11" s="14">
        <f ca="1">'detailed table'!G15</f>
        <v>6.0255700000001522E-2</v>
      </c>
      <c r="H11" s="15">
        <f t="shared" si="0"/>
        <v>0</v>
      </c>
      <c r="I11" s="14">
        <f ca="1">'detailed table'!I15</f>
        <v>6.0255700000001522E-2</v>
      </c>
      <c r="J11" s="15">
        <f t="shared" si="1"/>
        <v>0</v>
      </c>
      <c r="K11" s="14">
        <f ca="1">'detailed table'!K15</f>
        <v>-5.6354299999999059E-2</v>
      </c>
      <c r="L11" s="15">
        <f t="shared" si="2"/>
        <v>-0.11661000000000057</v>
      </c>
      <c r="O11" s="75" t="s">
        <v>88</v>
      </c>
    </row>
    <row r="12" spans="1:15">
      <c r="A12" s="151"/>
      <c r="B12" s="17" t="s">
        <v>22</v>
      </c>
      <c r="C12" s="17" t="s">
        <v>14</v>
      </c>
      <c r="D12" s="18"/>
      <c r="E12" s="19">
        <f t="shared" ref="E12:L12" si="3">SUM(E5:E11)</f>
        <v>42.788785270733335</v>
      </c>
      <c r="F12" s="20">
        <f t="shared" si="3"/>
        <v>45.300434591488887</v>
      </c>
      <c r="G12" s="21">
        <f t="shared" si="3"/>
        <v>44.75821831406666</v>
      </c>
      <c r="H12" s="22">
        <f t="shared" si="3"/>
        <v>-0.54221627742222056</v>
      </c>
      <c r="I12" s="19">
        <f ca="1">SUM(I5:I11)</f>
        <v>41.90554633419999</v>
      </c>
      <c r="J12" s="20">
        <f ca="1">SUM(J5:J11)</f>
        <v>-3.3948882572888901</v>
      </c>
      <c r="K12" s="21">
        <f t="shared" si="3"/>
        <v>53.480699599733327</v>
      </c>
      <c r="L12" s="22">
        <f t="shared" si="3"/>
        <v>8.1802650082444455</v>
      </c>
      <c r="O12" s="75" t="s">
        <v>90</v>
      </c>
    </row>
    <row r="13" spans="1:15">
      <c r="A13" s="150" t="s">
        <v>23</v>
      </c>
      <c r="B13" s="8" t="s">
        <v>24</v>
      </c>
      <c r="C13" s="8" t="s">
        <v>14</v>
      </c>
      <c r="D13" s="8" t="s">
        <v>20</v>
      </c>
      <c r="E13" s="12">
        <f ca="1">'detailed table'!E17</f>
        <v>25.842445999999999</v>
      </c>
      <c r="F13" s="11">
        <f ca="1">'detailed table'!F17</f>
        <v>22.011762999999998</v>
      </c>
      <c r="G13" s="12">
        <f ca="1">'detailed table'!G17</f>
        <v>22.011762999999998</v>
      </c>
      <c r="H13" s="11">
        <f ca="1">G13-$F13</f>
        <v>0</v>
      </c>
      <c r="I13" s="23">
        <f ca="1">'detailed table'!I17</f>
        <v>22.011762999999998</v>
      </c>
      <c r="J13" s="11">
        <f ca="1">I13-$F13</f>
        <v>0</v>
      </c>
      <c r="K13" s="12">
        <f ca="1">'detailed table'!K17</f>
        <v>22.361722999999998</v>
      </c>
      <c r="L13" s="11">
        <f t="shared" si="2"/>
        <v>0.34995999999999938</v>
      </c>
      <c r="O13" s="75" t="s">
        <v>78</v>
      </c>
    </row>
    <row r="14" spans="1:15">
      <c r="A14" s="152"/>
      <c r="B14" s="13" t="s">
        <v>25</v>
      </c>
      <c r="C14" s="13" t="s">
        <v>14</v>
      </c>
      <c r="D14" s="13" t="s">
        <v>20</v>
      </c>
      <c r="E14" s="14">
        <f ca="1">'detailed table'!E18</f>
        <v>17.3994</v>
      </c>
      <c r="F14" s="15">
        <f ca="1">'detailed table'!F18</f>
        <v>23.4344</v>
      </c>
      <c r="G14" s="14">
        <f ca="1">'detailed table'!G18</f>
        <v>23.4344</v>
      </c>
      <c r="H14" s="15">
        <f ca="1">G14-$F14</f>
        <v>0</v>
      </c>
      <c r="I14" s="24">
        <f ca="1">'detailed table'!I18</f>
        <v>23.4344</v>
      </c>
      <c r="J14" s="15">
        <f ca="1">I14-$F14</f>
        <v>0</v>
      </c>
      <c r="K14" s="14">
        <f ca="1">'detailed table'!K18</f>
        <v>26.540099999999999</v>
      </c>
      <c r="L14" s="15">
        <f t="shared" si="2"/>
        <v>3.1056999999999988</v>
      </c>
      <c r="O14" s="75" t="s">
        <v>92</v>
      </c>
    </row>
    <row r="15" spans="1:15">
      <c r="A15" s="151"/>
      <c r="B15" s="17" t="s">
        <v>22</v>
      </c>
      <c r="C15" s="17" t="s">
        <v>14</v>
      </c>
      <c r="D15" s="25"/>
      <c r="E15" s="19">
        <f>SUM(E13:E14)</f>
        <v>43.241845999999995</v>
      </c>
      <c r="F15" s="20">
        <f>SUM(F13:F14)</f>
        <v>45.446162999999999</v>
      </c>
      <c r="G15" s="19">
        <f>SUM(G13:G14)</f>
        <v>45.446162999999999</v>
      </c>
      <c r="H15" s="20">
        <f>G15-$F15</f>
        <v>0</v>
      </c>
      <c r="I15" s="26">
        <f>SUM(I13:I14)</f>
        <v>45.446162999999999</v>
      </c>
      <c r="J15" s="20">
        <f>I15-$F15</f>
        <v>0</v>
      </c>
      <c r="K15" s="19">
        <f>SUM(K13:K14)</f>
        <v>48.901822999999993</v>
      </c>
      <c r="L15" s="20">
        <f t="shared" si="2"/>
        <v>3.4556599999999946</v>
      </c>
      <c r="O15" s="75" t="s">
        <v>96</v>
      </c>
    </row>
    <row r="16" spans="1:15">
      <c r="A16" s="27" t="s">
        <v>26</v>
      </c>
      <c r="B16" s="28" t="s">
        <v>27</v>
      </c>
      <c r="C16" s="28" t="s">
        <v>14</v>
      </c>
      <c r="D16" s="28"/>
      <c r="E16" s="29">
        <f>E12-E15</f>
        <v>-0.45306072926666019</v>
      </c>
      <c r="F16" s="30">
        <f t="shared" ref="F16:K16" si="4">F12-F15</f>
        <v>-0.14572840851111124</v>
      </c>
      <c r="G16" s="29">
        <f t="shared" si="4"/>
        <v>-0.68794468593333846</v>
      </c>
      <c r="H16" s="30">
        <f>G16-$F16</f>
        <v>-0.54221627742222722</v>
      </c>
      <c r="I16" s="31">
        <f>I12-I15</f>
        <v>-3.5406166658000089</v>
      </c>
      <c r="J16" s="30">
        <f>I16-$F16</f>
        <v>-3.3948882572888976</v>
      </c>
      <c r="K16" s="29">
        <f t="shared" si="4"/>
        <v>4.5788765997333343</v>
      </c>
      <c r="L16" s="30">
        <f>K16-$F16</f>
        <v>4.7246050082444455</v>
      </c>
      <c r="O16" s="75" t="s">
        <v>98</v>
      </c>
    </row>
    <row r="17" spans="1:15">
      <c r="K17" s="32"/>
      <c r="O17" s="75" t="s">
        <v>100</v>
      </c>
    </row>
    <row r="18" spans="1:15">
      <c r="A18" t="s">
        <v>28</v>
      </c>
      <c r="O18" s="75" t="s">
        <v>106</v>
      </c>
    </row>
    <row r="19" spans="1:15">
      <c r="A19" s="150" t="s">
        <v>29</v>
      </c>
      <c r="B19" s="8" t="s">
        <v>30</v>
      </c>
      <c r="C19" s="8" t="s">
        <v>31</v>
      </c>
      <c r="D19" s="33" t="s">
        <v>20</v>
      </c>
      <c r="E19" s="12">
        <f ca="1">'detailed table'!E23+'detailed table'!E24</f>
        <v>19.129068</v>
      </c>
      <c r="F19" s="11">
        <f ca="1">'detailed table'!F23+'detailed table'!F24</f>
        <v>14.679818999999998</v>
      </c>
      <c r="G19" s="12">
        <f ca="1">'detailed table'!G23+'detailed table'!G24</f>
        <v>14.679818999999998</v>
      </c>
      <c r="H19" s="11">
        <f ca="1">'detailed table'!H23+'detailed table'!H24</f>
        <v>0</v>
      </c>
      <c r="I19" s="23" t="s">
        <v>32</v>
      </c>
      <c r="J19" s="23" t="s">
        <v>32</v>
      </c>
      <c r="K19" s="12">
        <f ca="1">'detailed table'!K23+'detailed table'!K24</f>
        <v>14.679818999999998</v>
      </c>
      <c r="L19" s="11">
        <f ca="1">'detailed table'!L23+'detailed table'!L24</f>
        <v>0</v>
      </c>
      <c r="O19" s="75" t="s">
        <v>102</v>
      </c>
    </row>
    <row r="20" spans="1:15">
      <c r="A20" s="152"/>
      <c r="B20" s="1" t="s">
        <v>33</v>
      </c>
      <c r="C20" s="13" t="s">
        <v>31</v>
      </c>
      <c r="D20" s="1" t="s">
        <v>20</v>
      </c>
      <c r="E20" s="14">
        <f ca="1">SUM('detailed table'!E25:E27)</f>
        <v>4.39703</v>
      </c>
      <c r="F20" s="15">
        <f ca="1">SUM('detailed table'!F25:F27)</f>
        <v>4.88605</v>
      </c>
      <c r="G20" s="14">
        <f ca="1">SUM('detailed table'!G25:G27)</f>
        <v>4.88605</v>
      </c>
      <c r="H20" s="15">
        <f ca="1">SUM('detailed table'!H25:H27)</f>
        <v>0</v>
      </c>
      <c r="I20" s="24" t="s">
        <v>32</v>
      </c>
      <c r="J20" s="24" t="s">
        <v>32</v>
      </c>
      <c r="K20" s="14">
        <f ca="1">SUM('detailed table'!K25:K27)</f>
        <v>4.8913999999999991</v>
      </c>
      <c r="L20" s="15">
        <f ca="1">SUM('detailed table'!L25:L27)</f>
        <v>5.3499999999996328E-3</v>
      </c>
      <c r="O20" s="75" t="s">
        <v>114</v>
      </c>
    </row>
    <row r="21" spans="1:15">
      <c r="A21" s="152"/>
      <c r="B21" s="1" t="s">
        <v>34</v>
      </c>
      <c r="C21" s="13" t="s">
        <v>31</v>
      </c>
      <c r="D21" s="1" t="s">
        <v>20</v>
      </c>
      <c r="E21" s="14">
        <f ca="1">SUM('detailed table'!E28:E30)</f>
        <v>18.317596000000002</v>
      </c>
      <c r="F21" s="15">
        <f ca="1">SUM('detailed table'!F28:F30)</f>
        <v>19.262256000000001</v>
      </c>
      <c r="G21" s="14">
        <f ca="1">SUM('detailed table'!G28:G30)</f>
        <v>19.262256000000001</v>
      </c>
      <c r="H21" s="15">
        <f ca="1">SUM('detailed table'!H28:H30)</f>
        <v>0</v>
      </c>
      <c r="I21" s="24" t="s">
        <v>32</v>
      </c>
      <c r="J21" s="24" t="s">
        <v>32</v>
      </c>
      <c r="K21" s="14">
        <f ca="1">SUM('detailed table'!K28:K30)</f>
        <v>19.262256000000001</v>
      </c>
      <c r="L21" s="15">
        <f ca="1">SUM('detailed table'!L28:L30)</f>
        <v>0</v>
      </c>
      <c r="O21" s="75" t="s">
        <v>116</v>
      </c>
    </row>
    <row r="22" spans="1:15">
      <c r="A22" s="151"/>
      <c r="B22" s="34" t="s">
        <v>22</v>
      </c>
      <c r="C22" s="17" t="s">
        <v>31</v>
      </c>
      <c r="D22" s="34" t="s">
        <v>20</v>
      </c>
      <c r="E22" s="19">
        <f ca="1">SUM(E19:E21)</f>
        <v>41.843693999999999</v>
      </c>
      <c r="F22" s="20">
        <f t="shared" ref="F22:L22" si="5">SUM(F19:F21)</f>
        <v>38.828125</v>
      </c>
      <c r="G22" s="19">
        <f t="shared" si="5"/>
        <v>38.828125</v>
      </c>
      <c r="H22" s="20">
        <f t="shared" si="5"/>
        <v>0</v>
      </c>
      <c r="I22" s="26" t="s">
        <v>32</v>
      </c>
      <c r="J22" s="26" t="s">
        <v>32</v>
      </c>
      <c r="K22" s="19">
        <f t="shared" si="5"/>
        <v>38.833475</v>
      </c>
      <c r="L22" s="20">
        <f t="shared" si="5"/>
        <v>5.3499999999996328E-3</v>
      </c>
      <c r="O22" s="75" t="s">
        <v>118</v>
      </c>
    </row>
    <row r="23" spans="1:15">
      <c r="A23" s="150" t="s">
        <v>35</v>
      </c>
      <c r="B23" s="8" t="s">
        <v>30</v>
      </c>
      <c r="C23" s="8" t="s">
        <v>31</v>
      </c>
      <c r="D23" s="33" t="s">
        <v>20</v>
      </c>
      <c r="E23" s="12">
        <f ca="1">'detailed table'!E32+'detailed table'!E33</f>
        <v>11.466062999999998</v>
      </c>
      <c r="F23" s="11">
        <f ca="1">'detailed table'!F32+'detailed table'!F33</f>
        <v>12.308435999999999</v>
      </c>
      <c r="G23" s="12">
        <f ca="1">'detailed table'!G32+'detailed table'!G33</f>
        <v>12.308435999999999</v>
      </c>
      <c r="H23" s="11">
        <f ca="1">'detailed table'!H32+'detailed table'!H33</f>
        <v>0</v>
      </c>
      <c r="I23" s="23" t="s">
        <v>32</v>
      </c>
      <c r="J23" s="23" t="s">
        <v>32</v>
      </c>
      <c r="K23" s="12">
        <f ca="1">'detailed table'!K32+'detailed table'!K33</f>
        <v>12.220551</v>
      </c>
      <c r="L23" s="11">
        <f ca="1">'detailed table'!L32+'detailed table'!L33</f>
        <v>-8.7884999999997715E-2</v>
      </c>
      <c r="O23" s="75" t="s">
        <v>120</v>
      </c>
    </row>
    <row r="24" spans="1:15">
      <c r="A24" s="152"/>
      <c r="B24" s="1" t="s">
        <v>33</v>
      </c>
      <c r="C24" s="13" t="s">
        <v>31</v>
      </c>
      <c r="D24" s="1" t="s">
        <v>20</v>
      </c>
      <c r="E24" s="14">
        <f ca="1">SUM('detailed table'!E34:E36)</f>
        <v>2.5196500000000004</v>
      </c>
      <c r="F24" s="15">
        <f ca="1">SUM('detailed table'!F34:F36)</f>
        <v>2.6916000000000002</v>
      </c>
      <c r="G24" s="14">
        <f ca="1">SUM('detailed table'!G34:G36)</f>
        <v>2.6916000000000002</v>
      </c>
      <c r="H24" s="15">
        <f ca="1">SUM('detailed table'!H34:H36)</f>
        <v>0</v>
      </c>
      <c r="I24" s="24" t="s">
        <v>32</v>
      </c>
      <c r="J24" s="24" t="s">
        <v>32</v>
      </c>
      <c r="K24" s="14">
        <f ca="1">SUM('detailed table'!K34:K36)</f>
        <v>2.6658499999999998</v>
      </c>
      <c r="L24" s="15">
        <f ca="1">SUM('detailed table'!L34:L36)</f>
        <v>-2.5750000000000162E-2</v>
      </c>
      <c r="O24" s="75" t="s">
        <v>122</v>
      </c>
    </row>
    <row r="25" spans="1:15">
      <c r="A25" s="152"/>
      <c r="B25" s="1" t="s">
        <v>34</v>
      </c>
      <c r="C25" s="13" t="s">
        <v>31</v>
      </c>
      <c r="D25" s="1" t="s">
        <v>20</v>
      </c>
      <c r="E25" s="14">
        <f ca="1">SUM('detailed table'!E37:E39)</f>
        <v>8.1228239999999996</v>
      </c>
      <c r="F25" s="15">
        <f ca="1">SUM('detailed table'!F37:F39)</f>
        <v>9.3620880000000017</v>
      </c>
      <c r="G25" s="14">
        <f ca="1">SUM('detailed table'!G37:G39)</f>
        <v>9.3620880000000017</v>
      </c>
      <c r="H25" s="15">
        <f ca="1">SUM('detailed table'!H37:H39)</f>
        <v>0</v>
      </c>
      <c r="I25" s="24" t="s">
        <v>32</v>
      </c>
      <c r="J25" s="24" t="s">
        <v>32</v>
      </c>
      <c r="K25" s="14">
        <f ca="1">SUM('detailed table'!K37:K39)</f>
        <v>9.3405880000000003</v>
      </c>
      <c r="L25" s="15">
        <f ca="1">SUM('detailed table'!L37:L39)</f>
        <v>-2.1500000000001629E-2</v>
      </c>
      <c r="O25" s="75" t="s">
        <v>124</v>
      </c>
    </row>
    <row r="26" spans="1:15">
      <c r="A26" s="151"/>
      <c r="B26" s="34" t="s">
        <v>22</v>
      </c>
      <c r="C26" s="17" t="s">
        <v>31</v>
      </c>
      <c r="D26" s="34" t="s">
        <v>20</v>
      </c>
      <c r="E26" s="19">
        <f ca="1">SUM(E23:E25)</f>
        <v>22.108536999999998</v>
      </c>
      <c r="F26" s="20">
        <f t="shared" ref="F26:L26" si="6">SUM(F23:F25)</f>
        <v>24.362124000000001</v>
      </c>
      <c r="G26" s="19">
        <f t="shared" si="6"/>
        <v>24.362124000000001</v>
      </c>
      <c r="H26" s="20">
        <f t="shared" si="6"/>
        <v>0</v>
      </c>
      <c r="I26" s="26" t="s">
        <v>32</v>
      </c>
      <c r="J26" s="26" t="s">
        <v>32</v>
      </c>
      <c r="K26" s="19">
        <f t="shared" si="6"/>
        <v>24.226989</v>
      </c>
      <c r="L26" s="20">
        <f t="shared" si="6"/>
        <v>-0.13513499999999951</v>
      </c>
      <c r="O26" s="75" t="s">
        <v>130</v>
      </c>
    </row>
    <row r="27" spans="1:15">
      <c r="A27" s="150" t="s">
        <v>36</v>
      </c>
      <c r="B27" s="13" t="s">
        <v>30</v>
      </c>
      <c r="C27" s="13" t="s">
        <v>31</v>
      </c>
      <c r="D27" s="1" t="s">
        <v>20</v>
      </c>
      <c r="E27" s="14">
        <f ca="1">'detailed table'!E41+'detailed table'!E42</f>
        <v>-7.663005000000001</v>
      </c>
      <c r="F27" s="15">
        <f ca="1">'detailed table'!F41+'detailed table'!F42</f>
        <v>-2.3713829999999998</v>
      </c>
      <c r="G27" s="14">
        <f ca="1">'detailed table'!G41+'detailed table'!G42</f>
        <v>-2.3713829999999998</v>
      </c>
      <c r="H27" s="15">
        <f ca="1">'detailed table'!H41+'detailed table'!H42</f>
        <v>0</v>
      </c>
      <c r="I27" s="24" t="s">
        <v>32</v>
      </c>
      <c r="J27" s="24" t="s">
        <v>32</v>
      </c>
      <c r="K27" s="14">
        <f ca="1">'detailed table'!K41+'detailed table'!K42</f>
        <v>-2.4592679999999976</v>
      </c>
      <c r="L27" s="15">
        <f ca="1">'detailed table'!L41+'detailed table'!L42</f>
        <v>-8.7884999999997715E-2</v>
      </c>
      <c r="O27" s="75" t="s">
        <v>128</v>
      </c>
    </row>
    <row r="28" spans="1:15">
      <c r="A28" s="152"/>
      <c r="B28" s="1" t="s">
        <v>33</v>
      </c>
      <c r="C28" s="13" t="s">
        <v>31</v>
      </c>
      <c r="D28" s="1" t="s">
        <v>20</v>
      </c>
      <c r="E28" s="14">
        <f ca="1">SUM('detailed table'!E43:E45)</f>
        <v>-1.8773799999999996</v>
      </c>
      <c r="F28" s="15">
        <f ca="1">SUM('detailed table'!F43:F45)</f>
        <v>-2.1944499999999998</v>
      </c>
      <c r="G28" s="14">
        <f ca="1">SUM('detailed table'!G43:G45)</f>
        <v>-2.1944499999999998</v>
      </c>
      <c r="H28" s="15">
        <f ca="1">SUM('detailed table'!H43:H45)</f>
        <v>0</v>
      </c>
      <c r="I28" s="24" t="s">
        <v>32</v>
      </c>
      <c r="J28" s="24" t="s">
        <v>32</v>
      </c>
      <c r="K28" s="14">
        <f ca="1">SUM('detailed table'!K43:K45)</f>
        <v>-2.2255499999999997</v>
      </c>
      <c r="L28" s="15">
        <f ca="1">SUM('detailed table'!L43:L45)</f>
        <v>-3.1099999999999794E-2</v>
      </c>
      <c r="O28" s="75" t="s">
        <v>85</v>
      </c>
    </row>
    <row r="29" spans="1:15">
      <c r="A29" s="152"/>
      <c r="B29" s="1" t="s">
        <v>34</v>
      </c>
      <c r="C29" s="13" t="s">
        <v>31</v>
      </c>
      <c r="D29" s="1" t="s">
        <v>20</v>
      </c>
      <c r="E29" s="14">
        <f ca="1">SUM('detailed table'!E46:E48)</f>
        <v>-10.194772</v>
      </c>
      <c r="F29" s="15">
        <f ca="1">SUM('detailed table'!F46:F48)</f>
        <v>-9.900167999999999</v>
      </c>
      <c r="G29" s="14">
        <f ca="1">SUM('detailed table'!G46:G48)</f>
        <v>-9.900167999999999</v>
      </c>
      <c r="H29" s="15">
        <f ca="1">SUM('detailed table'!H46:H48)</f>
        <v>0</v>
      </c>
      <c r="I29" s="24" t="s">
        <v>32</v>
      </c>
      <c r="J29" s="24" t="s">
        <v>32</v>
      </c>
      <c r="K29" s="14">
        <f ca="1">SUM('detailed table'!K46:K48)</f>
        <v>-9.9216680000000004</v>
      </c>
      <c r="L29" s="15">
        <f ca="1">SUM('detailed table'!L46:L48)</f>
        <v>-2.1500000000000741E-2</v>
      </c>
      <c r="O29" s="75" t="s">
        <v>126</v>
      </c>
    </row>
    <row r="30" spans="1:15">
      <c r="A30" s="151"/>
      <c r="B30" s="34" t="s">
        <v>22</v>
      </c>
      <c r="C30" s="17" t="s">
        <v>31</v>
      </c>
      <c r="D30" s="34" t="s">
        <v>20</v>
      </c>
      <c r="E30" s="19">
        <f>SUM(E27:E29)</f>
        <v>-19.735157000000001</v>
      </c>
      <c r="F30" s="20">
        <f t="shared" ref="F30:L30" si="7">SUM(F27:F29)</f>
        <v>-14.466000999999999</v>
      </c>
      <c r="G30" s="19">
        <f t="shared" si="7"/>
        <v>-14.466000999999999</v>
      </c>
      <c r="H30" s="20">
        <f t="shared" si="7"/>
        <v>0</v>
      </c>
      <c r="I30" s="26" t="s">
        <v>32</v>
      </c>
      <c r="J30" s="26" t="s">
        <v>32</v>
      </c>
      <c r="K30" s="19">
        <f t="shared" si="7"/>
        <v>-14.606485999999997</v>
      </c>
      <c r="L30" s="20">
        <f t="shared" si="7"/>
        <v>-0.14048499999999825</v>
      </c>
      <c r="O30" s="75" t="s">
        <v>72</v>
      </c>
    </row>
    <row r="31" spans="1:15">
      <c r="A31" s="13"/>
      <c r="B31" s="1"/>
      <c r="C31" s="13"/>
      <c r="D31" s="1"/>
      <c r="E31" s="24"/>
      <c r="F31" s="24"/>
      <c r="G31" s="24"/>
      <c r="H31" s="24"/>
      <c r="I31" s="13"/>
      <c r="J31" s="13"/>
      <c r="K31" s="24"/>
      <c r="L31" s="13"/>
      <c r="O31" s="75" t="s">
        <v>132</v>
      </c>
    </row>
    <row r="32" spans="1:15">
      <c r="A32" s="13" t="s">
        <v>37</v>
      </c>
      <c r="B32" s="35"/>
      <c r="C32" s="36"/>
      <c r="D32" s="36"/>
      <c r="E32" s="37"/>
      <c r="F32" s="37"/>
      <c r="G32" s="37"/>
      <c r="H32" s="36"/>
      <c r="I32" s="36"/>
      <c r="J32" s="36"/>
      <c r="K32" s="38"/>
      <c r="L32" s="37"/>
      <c r="O32" s="75" t="s">
        <v>136</v>
      </c>
    </row>
    <row r="33" spans="1:15">
      <c r="A33" s="39"/>
      <c r="B33" s="40" t="s">
        <v>38</v>
      </c>
      <c r="C33" s="8" t="s">
        <v>14</v>
      </c>
      <c r="D33" s="8" t="s">
        <v>20</v>
      </c>
      <c r="E33" s="41">
        <f t="shared" ref="E33:J33" si="8">E11</f>
        <v>2.3853161999999974</v>
      </c>
      <c r="F33" s="43">
        <f t="shared" si="8"/>
        <v>6.0255700000001522E-2</v>
      </c>
      <c r="G33" s="41">
        <f t="shared" si="8"/>
        <v>6.0255700000001522E-2</v>
      </c>
      <c r="H33" s="42">
        <f t="shared" si="8"/>
        <v>0</v>
      </c>
      <c r="I33" s="43">
        <f t="shared" si="8"/>
        <v>6.0255700000001522E-2</v>
      </c>
      <c r="J33" s="44">
        <f t="shared" si="8"/>
        <v>0</v>
      </c>
      <c r="K33" s="41">
        <f>K11</f>
        <v>-5.6354299999999059E-2</v>
      </c>
      <c r="L33" s="42">
        <f>L11</f>
        <v>-0.11661000000000057</v>
      </c>
      <c r="O33" s="75" t="s">
        <v>134</v>
      </c>
    </row>
    <row r="34" spans="1:15">
      <c r="A34" s="2"/>
      <c r="B34" s="46" t="s">
        <v>39</v>
      </c>
      <c r="C34" s="13" t="s">
        <v>31</v>
      </c>
      <c r="D34" s="13" t="s">
        <v>20</v>
      </c>
      <c r="E34" s="47">
        <f>E30</f>
        <v>-19.735157000000001</v>
      </c>
      <c r="F34" s="49">
        <f>F30</f>
        <v>-14.466000999999999</v>
      </c>
      <c r="G34" s="47">
        <f>G30</f>
        <v>-14.466000999999999</v>
      </c>
      <c r="H34" s="48">
        <f>H30</f>
        <v>0</v>
      </c>
      <c r="I34" s="50" t="s">
        <v>32</v>
      </c>
      <c r="J34" s="50" t="s">
        <v>32</v>
      </c>
      <c r="K34" s="47">
        <f>K30</f>
        <v>-14.606485999999997</v>
      </c>
      <c r="L34" s="48">
        <f>L30</f>
        <v>-0.14048499999999825</v>
      </c>
      <c r="O34" s="85" t="s">
        <v>265</v>
      </c>
    </row>
    <row r="35" spans="1:15">
      <c r="A35" s="53" t="s">
        <v>40</v>
      </c>
      <c r="B35" s="17"/>
      <c r="C35" s="17" t="s">
        <v>14</v>
      </c>
      <c r="D35" s="17" t="s">
        <v>20</v>
      </c>
      <c r="E35" s="19">
        <f>SUM(E33:E34)</f>
        <v>-17.349840800000003</v>
      </c>
      <c r="F35" s="26">
        <f>SUM(F33:F34)</f>
        <v>-14.405745299999998</v>
      </c>
      <c r="G35" s="19">
        <f>SUM(G33:G34)</f>
        <v>-14.405745299999998</v>
      </c>
      <c r="H35" s="20">
        <f>SUM(H33:H34)</f>
        <v>0</v>
      </c>
      <c r="I35" s="17" t="s">
        <v>32</v>
      </c>
      <c r="J35" s="17" t="s">
        <v>32</v>
      </c>
      <c r="K35" s="19">
        <f>SUM(K33:K34)</f>
        <v>-14.662840299999996</v>
      </c>
      <c r="L35" s="20">
        <f>SUM(L33:L34)</f>
        <v>-0.25709499999999885</v>
      </c>
      <c r="O35" s="75" t="s">
        <v>58</v>
      </c>
    </row>
    <row r="36" spans="1:15">
      <c r="O36" s="86" t="s">
        <v>191</v>
      </c>
    </row>
    <row r="37" spans="1:15">
      <c r="A37" s="150" t="s">
        <v>41</v>
      </c>
      <c r="B37" s="33" t="s">
        <v>42</v>
      </c>
      <c r="C37" s="8" t="s">
        <v>43</v>
      </c>
      <c r="D37" s="9" t="s">
        <v>12</v>
      </c>
      <c r="E37" s="12">
        <f ca="1">'detailed table'!E56</f>
        <v>121.92276634439989</v>
      </c>
      <c r="F37" s="23">
        <f ca="1">'detailed table'!F56</f>
        <v>128.40373584008248</v>
      </c>
      <c r="G37" s="12">
        <f ca="1">'detailed table'!G56</f>
        <v>148.24170656808798</v>
      </c>
      <c r="H37" s="11">
        <f ca="1">'detailed table'!H56</f>
        <v>19.837970728005502</v>
      </c>
      <c r="I37" s="12">
        <f ca="1">'detailed table'!I56</f>
        <v>135.28142664204159</v>
      </c>
      <c r="J37" s="11">
        <f ca="1">'detailed table'!J56</f>
        <v>6.877690801959119</v>
      </c>
      <c r="K37" s="23">
        <f ca="1">'detailed table'!K56</f>
        <v>126.61245616202108</v>
      </c>
      <c r="L37" s="11">
        <f ca="1">'detailed table'!L56</f>
        <v>-1.7912796780614002</v>
      </c>
      <c r="O37" s="86" t="s">
        <v>192</v>
      </c>
    </row>
    <row r="38" spans="1:15">
      <c r="A38" s="151"/>
      <c r="B38" s="54" t="s">
        <v>44</v>
      </c>
      <c r="C38" s="25" t="s">
        <v>45</v>
      </c>
      <c r="D38" s="55" t="s">
        <v>12</v>
      </c>
      <c r="E38" s="56">
        <f ca="1">'detailed table'!E57</f>
        <v>0.5139402420000001</v>
      </c>
      <c r="F38" s="57">
        <f ca="1">'detailed table'!F57</f>
        <v>0.53794062799999987</v>
      </c>
      <c r="G38" s="56">
        <f ca="1">'detailed table'!G57</f>
        <v>0.5379409329999999</v>
      </c>
      <c r="H38" s="58">
        <f ca="1">'detailed table'!H57</f>
        <v>3.050000000337505E-7</v>
      </c>
      <c r="I38" s="56">
        <f ca="1">'detailed table'!I57</f>
        <v>0.70507783599999996</v>
      </c>
      <c r="J38" s="58">
        <f ca="1">'detailed table'!J57</f>
        <v>0.16713720800000009</v>
      </c>
      <c r="K38" s="57">
        <f ca="1">'detailed table'!K57</f>
        <v>0.53794128499999982</v>
      </c>
      <c r="L38" s="58">
        <f ca="1">'detailed table'!L57</f>
        <v>6.5699999995949554E-7</v>
      </c>
      <c r="O38" s="75" t="s">
        <v>81</v>
      </c>
    </row>
    <row r="39" spans="1:15">
      <c r="O39" s="75" t="s">
        <v>86</v>
      </c>
    </row>
    <row r="40" spans="1:15">
      <c r="O40" s="75" t="s">
        <v>140</v>
      </c>
    </row>
  </sheetData>
  <mergeCells count="13">
    <mergeCell ref="A19:A22"/>
    <mergeCell ref="A23:A26"/>
    <mergeCell ref="A27:A30"/>
    <mergeCell ref="K2:L2"/>
    <mergeCell ref="G3:H3"/>
    <mergeCell ref="I3:J3"/>
    <mergeCell ref="K3:L3"/>
    <mergeCell ref="A37:A38"/>
    <mergeCell ref="E2:F2"/>
    <mergeCell ref="G2:H2"/>
    <mergeCell ref="I2:J2"/>
    <mergeCell ref="A5:A12"/>
    <mergeCell ref="A13:A15"/>
  </mergeCells>
  <phoneticPr fontId="0" type="noConversion"/>
  <dataValidations count="1">
    <dataValidation type="list" allowBlank="1" showInputMessage="1" showErrorMessage="1" sqref="B1">
      <formula1>$O$2:$O$40</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C00000"/>
  </sheetPr>
  <dimension ref="A1:H881"/>
  <sheetViews>
    <sheetView workbookViewId="0">
      <pane ySplit="1" topLeftCell="A2" activePane="bottomLeft" state="frozen"/>
      <selection activeCell="A2" sqref="A2:A881"/>
      <selection pane="bottomLeft" activeCell="A2" sqref="A2:A881"/>
    </sheetView>
  </sheetViews>
  <sheetFormatPr defaultRowHeight="12.75"/>
  <cols>
    <col min="1" max="1" width="58.7109375" style="61" bestFit="1" customWidth="1"/>
    <col min="2" max="8" width="9.140625" style="60"/>
    <col min="9" max="16384" width="9.140625" style="61"/>
  </cols>
  <sheetData>
    <row r="1" spans="1:8">
      <c r="A1" s="59" t="s">
        <v>47</v>
      </c>
      <c r="B1" s="60" t="s">
        <v>48</v>
      </c>
      <c r="C1" s="60" t="s">
        <v>49</v>
      </c>
      <c r="D1" s="60" t="s">
        <v>50</v>
      </c>
      <c r="E1" s="60" t="s">
        <v>51</v>
      </c>
      <c r="F1" s="60" t="s">
        <v>52</v>
      </c>
      <c r="G1" s="60" t="s">
        <v>53</v>
      </c>
      <c r="H1" s="60" t="s">
        <v>54</v>
      </c>
    </row>
    <row r="2" spans="1:8">
      <c r="A2" s="61" t="str">
        <f t="shared" ref="A2:A65" si="0">CONCATENATE(C2,E2,G2)</f>
        <v>B2 referenceAlbania2010</v>
      </c>
      <c r="B2" s="60">
        <v>5</v>
      </c>
      <c r="C2" s="60" t="s">
        <v>55</v>
      </c>
      <c r="D2" s="60" t="s">
        <v>56</v>
      </c>
      <c r="E2" s="60" t="s">
        <v>57</v>
      </c>
      <c r="F2" s="60" t="s">
        <v>58</v>
      </c>
      <c r="G2" s="60">
        <v>2010</v>
      </c>
      <c r="H2" s="60">
        <v>444.16301440000001</v>
      </c>
    </row>
    <row r="3" spans="1:8">
      <c r="A3" s="61" t="str">
        <f t="shared" si="0"/>
        <v>B2 referenceAlbania2015</v>
      </c>
      <c r="B3" s="60">
        <v>5</v>
      </c>
      <c r="C3" s="60" t="s">
        <v>55</v>
      </c>
      <c r="D3" s="60" t="s">
        <v>56</v>
      </c>
      <c r="E3" s="60" t="s">
        <v>57</v>
      </c>
      <c r="F3" s="60" t="s">
        <v>58</v>
      </c>
      <c r="G3" s="60">
        <v>2015</v>
      </c>
      <c r="H3" s="60">
        <v>467.34899239999999</v>
      </c>
    </row>
    <row r="4" spans="1:8">
      <c r="A4" s="61" t="str">
        <f t="shared" si="0"/>
        <v>B2 referenceAlbania2020</v>
      </c>
      <c r="B4" s="60">
        <v>5</v>
      </c>
      <c r="C4" s="60" t="s">
        <v>55</v>
      </c>
      <c r="D4" s="60" t="s">
        <v>56</v>
      </c>
      <c r="E4" s="60" t="s">
        <v>57</v>
      </c>
      <c r="F4" s="60" t="s">
        <v>58</v>
      </c>
      <c r="G4" s="60">
        <v>2020</v>
      </c>
      <c r="H4" s="60">
        <v>481.73378919999999</v>
      </c>
    </row>
    <row r="5" spans="1:8">
      <c r="A5" s="61" t="str">
        <f t="shared" si="0"/>
        <v>B2 referenceAlbania2025</v>
      </c>
      <c r="B5" s="60">
        <v>5</v>
      </c>
      <c r="C5" s="60" t="s">
        <v>55</v>
      </c>
      <c r="D5" s="60" t="s">
        <v>56</v>
      </c>
      <c r="E5" s="60" t="s">
        <v>57</v>
      </c>
      <c r="F5" s="60" t="s">
        <v>58</v>
      </c>
      <c r="G5" s="60">
        <v>2025</v>
      </c>
      <c r="H5" s="60">
        <v>491.37881119999997</v>
      </c>
    </row>
    <row r="6" spans="1:8">
      <c r="A6" s="61" t="str">
        <f t="shared" si="0"/>
        <v>B2 referenceAlbania2030</v>
      </c>
      <c r="B6" s="60">
        <v>5</v>
      </c>
      <c r="C6" s="60" t="s">
        <v>55</v>
      </c>
      <c r="D6" s="60" t="s">
        <v>56</v>
      </c>
      <c r="E6" s="60" t="s">
        <v>57</v>
      </c>
      <c r="F6" s="60" t="s">
        <v>58</v>
      </c>
      <c r="G6" s="60">
        <v>2030</v>
      </c>
      <c r="H6" s="60">
        <v>492.06261419999998</v>
      </c>
    </row>
    <row r="7" spans="1:8">
      <c r="A7" s="61" t="str">
        <f t="shared" si="0"/>
        <v>B2 referenceAustria2010</v>
      </c>
      <c r="B7" s="60">
        <v>5</v>
      </c>
      <c r="C7" s="60" t="s">
        <v>55</v>
      </c>
      <c r="D7" s="60" t="s">
        <v>59</v>
      </c>
      <c r="E7" s="60" t="s">
        <v>60</v>
      </c>
      <c r="F7" s="60" t="s">
        <v>61</v>
      </c>
      <c r="G7" s="60">
        <v>2010</v>
      </c>
      <c r="H7" s="60">
        <v>27064.525937400002</v>
      </c>
    </row>
    <row r="8" spans="1:8">
      <c r="A8" s="61" t="str">
        <f t="shared" si="0"/>
        <v>B2 referenceAustria2015</v>
      </c>
      <c r="B8" s="60">
        <v>5</v>
      </c>
      <c r="C8" s="60" t="s">
        <v>55</v>
      </c>
      <c r="D8" s="60" t="s">
        <v>59</v>
      </c>
      <c r="E8" s="60" t="s">
        <v>60</v>
      </c>
      <c r="F8" s="60" t="s">
        <v>61</v>
      </c>
      <c r="G8" s="60">
        <v>2015</v>
      </c>
      <c r="H8" s="60">
        <v>28118.072369000001</v>
      </c>
    </row>
    <row r="9" spans="1:8">
      <c r="A9" s="61" t="str">
        <f t="shared" si="0"/>
        <v>B2 referenceAustria2020</v>
      </c>
      <c r="B9" s="60">
        <v>5</v>
      </c>
      <c r="C9" s="60" t="s">
        <v>55</v>
      </c>
      <c r="D9" s="60" t="s">
        <v>59</v>
      </c>
      <c r="E9" s="60" t="s">
        <v>60</v>
      </c>
      <c r="F9" s="60" t="s">
        <v>61</v>
      </c>
      <c r="G9" s="60">
        <v>2020</v>
      </c>
      <c r="H9" s="60">
        <v>28341.073073799998</v>
      </c>
    </row>
    <row r="10" spans="1:8">
      <c r="A10" s="61" t="str">
        <f t="shared" si="0"/>
        <v>B2 referenceAustria2025</v>
      </c>
      <c r="B10" s="60">
        <v>5</v>
      </c>
      <c r="C10" s="60" t="s">
        <v>55</v>
      </c>
      <c r="D10" s="60" t="s">
        <v>59</v>
      </c>
      <c r="E10" s="60" t="s">
        <v>60</v>
      </c>
      <c r="F10" s="60" t="s">
        <v>61</v>
      </c>
      <c r="G10" s="60">
        <v>2025</v>
      </c>
      <c r="H10" s="60">
        <v>28786.6403522</v>
      </c>
    </row>
    <row r="11" spans="1:8">
      <c r="A11" s="61" t="str">
        <f t="shared" si="0"/>
        <v>B2 referenceAustria2030</v>
      </c>
      <c r="B11" s="60">
        <v>5</v>
      </c>
      <c r="C11" s="60" t="s">
        <v>55</v>
      </c>
      <c r="D11" s="60" t="s">
        <v>59</v>
      </c>
      <c r="E11" s="60" t="s">
        <v>60</v>
      </c>
      <c r="F11" s="60" t="s">
        <v>61</v>
      </c>
      <c r="G11" s="60">
        <v>2030</v>
      </c>
      <c r="H11" s="60">
        <v>29949.912702599999</v>
      </c>
    </row>
    <row r="12" spans="1:8">
      <c r="A12" s="61" t="str">
        <f t="shared" si="0"/>
        <v>B2 referenceBosnia and Herzegovina2010</v>
      </c>
      <c r="B12" s="60">
        <v>5</v>
      </c>
      <c r="C12" s="60" t="s">
        <v>55</v>
      </c>
      <c r="D12" s="60" t="s">
        <v>62</v>
      </c>
      <c r="E12" s="60" t="s">
        <v>63</v>
      </c>
      <c r="F12" s="60" t="s">
        <v>58</v>
      </c>
      <c r="G12" s="60">
        <v>2010</v>
      </c>
      <c r="H12" s="60">
        <v>0</v>
      </c>
    </row>
    <row r="13" spans="1:8">
      <c r="A13" s="61" t="str">
        <f t="shared" si="0"/>
        <v>B2 referenceBosnia and Herzegovina2015</v>
      </c>
      <c r="B13" s="60">
        <v>5</v>
      </c>
      <c r="C13" s="60" t="s">
        <v>55</v>
      </c>
      <c r="D13" s="60" t="s">
        <v>62</v>
      </c>
      <c r="E13" s="60" t="s">
        <v>63</v>
      </c>
      <c r="F13" s="60" t="s">
        <v>58</v>
      </c>
      <c r="G13" s="60">
        <v>2015</v>
      </c>
      <c r="H13" s="60">
        <v>4923.6091797999998</v>
      </c>
    </row>
    <row r="14" spans="1:8">
      <c r="A14" s="61" t="str">
        <f t="shared" si="0"/>
        <v>B2 referenceBosnia and Herzegovina2020</v>
      </c>
      <c r="B14" s="60">
        <v>5</v>
      </c>
      <c r="C14" s="60" t="s">
        <v>55</v>
      </c>
      <c r="D14" s="60" t="s">
        <v>62</v>
      </c>
      <c r="E14" s="60" t="s">
        <v>63</v>
      </c>
      <c r="F14" s="60" t="s">
        <v>58</v>
      </c>
      <c r="G14" s="60">
        <v>2020</v>
      </c>
      <c r="H14" s="60">
        <v>4860.5749999999998</v>
      </c>
    </row>
    <row r="15" spans="1:8">
      <c r="A15" s="61" t="str">
        <f t="shared" si="0"/>
        <v>B2 referenceBosnia and Herzegovina2025</v>
      </c>
      <c r="B15" s="60">
        <v>5</v>
      </c>
      <c r="C15" s="60" t="s">
        <v>55</v>
      </c>
      <c r="D15" s="60" t="s">
        <v>62</v>
      </c>
      <c r="E15" s="60" t="s">
        <v>63</v>
      </c>
      <c r="F15" s="60" t="s">
        <v>58</v>
      </c>
      <c r="G15" s="60">
        <v>2025</v>
      </c>
      <c r="H15" s="60">
        <v>4845.5748045999999</v>
      </c>
    </row>
    <row r="16" spans="1:8">
      <c r="A16" s="61" t="str">
        <f t="shared" si="0"/>
        <v>B2 referenceBosnia and Herzegovina2030</v>
      </c>
      <c r="B16" s="60">
        <v>5</v>
      </c>
      <c r="C16" s="60" t="s">
        <v>55</v>
      </c>
      <c r="D16" s="60" t="s">
        <v>62</v>
      </c>
      <c r="E16" s="60" t="s">
        <v>63</v>
      </c>
      <c r="F16" s="60" t="s">
        <v>58</v>
      </c>
      <c r="G16" s="60">
        <v>2030</v>
      </c>
      <c r="H16" s="60">
        <v>4844.6660155999998</v>
      </c>
    </row>
    <row r="17" spans="1:8">
      <c r="A17" s="61" t="str">
        <f t="shared" si="0"/>
        <v>B2 referenceBelgium2010</v>
      </c>
      <c r="B17" s="60">
        <v>5</v>
      </c>
      <c r="C17" s="60" t="s">
        <v>55</v>
      </c>
      <c r="D17" s="60" t="s">
        <v>64</v>
      </c>
      <c r="E17" s="60" t="s">
        <v>65</v>
      </c>
      <c r="F17" s="60" t="s">
        <v>61</v>
      </c>
      <c r="G17" s="60">
        <v>2010</v>
      </c>
      <c r="H17" s="60">
        <v>4521.5910092000004</v>
      </c>
    </row>
    <row r="18" spans="1:8">
      <c r="A18" s="61" t="str">
        <f t="shared" si="0"/>
        <v>B2 referenceBelgium2015</v>
      </c>
      <c r="B18" s="60">
        <v>5</v>
      </c>
      <c r="C18" s="60" t="s">
        <v>55</v>
      </c>
      <c r="D18" s="60" t="s">
        <v>64</v>
      </c>
      <c r="E18" s="60" t="s">
        <v>65</v>
      </c>
      <c r="F18" s="60" t="s">
        <v>61</v>
      </c>
      <c r="G18" s="60">
        <v>2015</v>
      </c>
      <c r="H18" s="60">
        <v>4468.8634748000004</v>
      </c>
    </row>
    <row r="19" spans="1:8">
      <c r="A19" s="61" t="str">
        <f t="shared" si="0"/>
        <v>B2 referenceBelgium2020</v>
      </c>
      <c r="B19" s="60">
        <v>5</v>
      </c>
      <c r="C19" s="60" t="s">
        <v>55</v>
      </c>
      <c r="D19" s="60" t="s">
        <v>64</v>
      </c>
      <c r="E19" s="60" t="s">
        <v>65</v>
      </c>
      <c r="F19" s="60" t="s">
        <v>61</v>
      </c>
      <c r="G19" s="60">
        <v>2020</v>
      </c>
      <c r="H19" s="60">
        <v>4449.318295</v>
      </c>
    </row>
    <row r="20" spans="1:8">
      <c r="A20" s="61" t="str">
        <f t="shared" si="0"/>
        <v>B2 referenceBelgium2025</v>
      </c>
      <c r="B20" s="60">
        <v>5</v>
      </c>
      <c r="C20" s="60" t="s">
        <v>55</v>
      </c>
      <c r="D20" s="60" t="s">
        <v>64</v>
      </c>
      <c r="E20" s="60" t="s">
        <v>65</v>
      </c>
      <c r="F20" s="60" t="s">
        <v>61</v>
      </c>
      <c r="G20" s="60">
        <v>2025</v>
      </c>
      <c r="H20" s="60">
        <v>4444.0909350000002</v>
      </c>
    </row>
    <row r="21" spans="1:8">
      <c r="A21" s="61" t="str">
        <f t="shared" si="0"/>
        <v>B2 referenceBelgium2030</v>
      </c>
      <c r="B21" s="60">
        <v>5</v>
      </c>
      <c r="C21" s="60" t="s">
        <v>55</v>
      </c>
      <c r="D21" s="60" t="s">
        <v>64</v>
      </c>
      <c r="E21" s="60" t="s">
        <v>65</v>
      </c>
      <c r="F21" s="60" t="s">
        <v>61</v>
      </c>
      <c r="G21" s="60">
        <v>2030</v>
      </c>
      <c r="H21" s="60">
        <v>4313.1590827999999</v>
      </c>
    </row>
    <row r="22" spans="1:8">
      <c r="A22" s="61" t="str">
        <f t="shared" si="0"/>
        <v>B2 referenceBulgaria2010</v>
      </c>
      <c r="B22" s="60">
        <v>5</v>
      </c>
      <c r="C22" s="60" t="s">
        <v>55</v>
      </c>
      <c r="D22" s="60" t="s">
        <v>66</v>
      </c>
      <c r="E22" s="60" t="s">
        <v>67</v>
      </c>
      <c r="F22" s="60" t="s">
        <v>58</v>
      </c>
      <c r="G22" s="60">
        <v>2010</v>
      </c>
      <c r="H22" s="60">
        <v>6404.6293722</v>
      </c>
    </row>
    <row r="23" spans="1:8">
      <c r="A23" s="61" t="str">
        <f t="shared" si="0"/>
        <v>B2 referenceBulgaria2015</v>
      </c>
      <c r="B23" s="60">
        <v>5</v>
      </c>
      <c r="C23" s="60" t="s">
        <v>55</v>
      </c>
      <c r="D23" s="60" t="s">
        <v>66</v>
      </c>
      <c r="E23" s="60" t="s">
        <v>67</v>
      </c>
      <c r="F23" s="60" t="s">
        <v>58</v>
      </c>
      <c r="G23" s="60">
        <v>2015</v>
      </c>
      <c r="H23" s="60">
        <v>6455.6069064000003</v>
      </c>
    </row>
    <row r="24" spans="1:8">
      <c r="A24" s="61" t="str">
        <f t="shared" si="0"/>
        <v>B2 referenceBulgaria2020</v>
      </c>
      <c r="B24" s="60">
        <v>5</v>
      </c>
      <c r="C24" s="60" t="s">
        <v>55</v>
      </c>
      <c r="D24" s="60" t="s">
        <v>66</v>
      </c>
      <c r="E24" s="60" t="s">
        <v>67</v>
      </c>
      <c r="F24" s="60" t="s">
        <v>58</v>
      </c>
      <c r="G24" s="60">
        <v>2020</v>
      </c>
      <c r="H24" s="60">
        <v>6505.3797598000001</v>
      </c>
    </row>
    <row r="25" spans="1:8">
      <c r="A25" s="61" t="str">
        <f t="shared" si="0"/>
        <v>B2 referenceBulgaria2025</v>
      </c>
      <c r="B25" s="60">
        <v>5</v>
      </c>
      <c r="C25" s="60" t="s">
        <v>55</v>
      </c>
      <c r="D25" s="60" t="s">
        <v>66</v>
      </c>
      <c r="E25" s="60" t="s">
        <v>67</v>
      </c>
      <c r="F25" s="60" t="s">
        <v>58</v>
      </c>
      <c r="G25" s="60">
        <v>2025</v>
      </c>
      <c r="H25" s="60">
        <v>6523.9933425999998</v>
      </c>
    </row>
    <row r="26" spans="1:8">
      <c r="A26" s="61" t="str">
        <f t="shared" si="0"/>
        <v>B2 referenceBulgaria2030</v>
      </c>
      <c r="B26" s="60">
        <v>5</v>
      </c>
      <c r="C26" s="60" t="s">
        <v>55</v>
      </c>
      <c r="D26" s="60" t="s">
        <v>66</v>
      </c>
      <c r="E26" s="60" t="s">
        <v>67</v>
      </c>
      <c r="F26" s="60" t="s">
        <v>58</v>
      </c>
      <c r="G26" s="60">
        <v>2030</v>
      </c>
      <c r="H26" s="60">
        <v>6120.4468749999996</v>
      </c>
    </row>
    <row r="27" spans="1:8">
      <c r="A27" s="61" t="str">
        <f t="shared" si="0"/>
        <v>B2 referenceBelarus2010</v>
      </c>
      <c r="B27" s="60">
        <v>5</v>
      </c>
      <c r="C27" s="60" t="s">
        <v>55</v>
      </c>
      <c r="D27" s="60" t="s">
        <v>68</v>
      </c>
      <c r="E27" s="60" t="s">
        <v>69</v>
      </c>
      <c r="F27" s="60" t="s">
        <v>70</v>
      </c>
      <c r="G27" s="60">
        <v>2010</v>
      </c>
      <c r="H27" s="60">
        <v>13747.954076599999</v>
      </c>
    </row>
    <row r="28" spans="1:8">
      <c r="A28" s="61" t="str">
        <f t="shared" si="0"/>
        <v>B2 referenceBelarus2015</v>
      </c>
      <c r="B28" s="60">
        <v>5</v>
      </c>
      <c r="C28" s="60" t="s">
        <v>55</v>
      </c>
      <c r="D28" s="60" t="s">
        <v>68</v>
      </c>
      <c r="E28" s="60" t="s">
        <v>69</v>
      </c>
      <c r="F28" s="60" t="s">
        <v>70</v>
      </c>
      <c r="G28" s="60">
        <v>2015</v>
      </c>
      <c r="H28" s="60">
        <v>14371.8180964</v>
      </c>
    </row>
    <row r="29" spans="1:8">
      <c r="A29" s="61" t="str">
        <f t="shared" si="0"/>
        <v>B2 referenceBelarus2020</v>
      </c>
      <c r="B29" s="60">
        <v>5</v>
      </c>
      <c r="C29" s="60" t="s">
        <v>55</v>
      </c>
      <c r="D29" s="60" t="s">
        <v>68</v>
      </c>
      <c r="E29" s="60" t="s">
        <v>69</v>
      </c>
      <c r="F29" s="60" t="s">
        <v>70</v>
      </c>
      <c r="G29" s="60">
        <v>2020</v>
      </c>
      <c r="H29" s="60">
        <v>15926.227163199999</v>
      </c>
    </row>
    <row r="30" spans="1:8">
      <c r="A30" s="61" t="str">
        <f t="shared" si="0"/>
        <v>B2 referenceBelarus2025</v>
      </c>
      <c r="B30" s="60">
        <v>5</v>
      </c>
      <c r="C30" s="60" t="s">
        <v>55</v>
      </c>
      <c r="D30" s="60" t="s">
        <v>68</v>
      </c>
      <c r="E30" s="60" t="s">
        <v>69</v>
      </c>
      <c r="F30" s="60" t="s">
        <v>70</v>
      </c>
      <c r="G30" s="60">
        <v>2025</v>
      </c>
      <c r="H30" s="60">
        <v>18414.568131</v>
      </c>
    </row>
    <row r="31" spans="1:8">
      <c r="A31" s="61" t="str">
        <f t="shared" si="0"/>
        <v>B2 referenceBelarus2030</v>
      </c>
      <c r="B31" s="60">
        <v>5</v>
      </c>
      <c r="C31" s="60" t="s">
        <v>55</v>
      </c>
      <c r="D31" s="60" t="s">
        <v>68</v>
      </c>
      <c r="E31" s="60" t="s">
        <v>69</v>
      </c>
      <c r="F31" s="60" t="s">
        <v>70</v>
      </c>
      <c r="G31" s="60">
        <v>2030</v>
      </c>
      <c r="H31" s="60">
        <v>24580.454795599999</v>
      </c>
    </row>
    <row r="32" spans="1:8">
      <c r="A32" s="61" t="str">
        <f t="shared" si="0"/>
        <v>B2 referenceSwitzerland2010</v>
      </c>
      <c r="B32" s="60">
        <v>5</v>
      </c>
      <c r="C32" s="60" t="s">
        <v>55</v>
      </c>
      <c r="D32" s="60" t="s">
        <v>71</v>
      </c>
      <c r="E32" s="60" t="s">
        <v>72</v>
      </c>
      <c r="F32" s="60" t="s">
        <v>61</v>
      </c>
      <c r="G32" s="60">
        <v>2010</v>
      </c>
      <c r="H32" s="60">
        <v>5789.9439914000004</v>
      </c>
    </row>
    <row r="33" spans="1:8">
      <c r="A33" s="61" t="str">
        <f t="shared" si="0"/>
        <v>B2 referenceSwitzerland2015</v>
      </c>
      <c r="B33" s="60">
        <v>5</v>
      </c>
      <c r="C33" s="60" t="s">
        <v>55</v>
      </c>
      <c r="D33" s="60" t="s">
        <v>71</v>
      </c>
      <c r="E33" s="60" t="s">
        <v>72</v>
      </c>
      <c r="F33" s="60" t="s">
        <v>61</v>
      </c>
      <c r="G33" s="60">
        <v>2015</v>
      </c>
      <c r="H33" s="60">
        <v>5662.3761074000004</v>
      </c>
    </row>
    <row r="34" spans="1:8">
      <c r="A34" s="61" t="str">
        <f t="shared" si="0"/>
        <v>B2 referenceSwitzerland2020</v>
      </c>
      <c r="B34" s="60">
        <v>5</v>
      </c>
      <c r="C34" s="60" t="s">
        <v>55</v>
      </c>
      <c r="D34" s="60" t="s">
        <v>71</v>
      </c>
      <c r="E34" s="60" t="s">
        <v>72</v>
      </c>
      <c r="F34" s="60" t="s">
        <v>61</v>
      </c>
      <c r="G34" s="60">
        <v>2020</v>
      </c>
      <c r="H34" s="60">
        <v>5793.8761599999998</v>
      </c>
    </row>
    <row r="35" spans="1:8">
      <c r="A35" s="61" t="str">
        <f t="shared" si="0"/>
        <v>B2 referenceSwitzerland2025</v>
      </c>
      <c r="B35" s="60">
        <v>5</v>
      </c>
      <c r="C35" s="60" t="s">
        <v>55</v>
      </c>
      <c r="D35" s="60" t="s">
        <v>71</v>
      </c>
      <c r="E35" s="60" t="s">
        <v>72</v>
      </c>
      <c r="F35" s="60" t="s">
        <v>61</v>
      </c>
      <c r="G35" s="60">
        <v>2025</v>
      </c>
      <c r="H35" s="60">
        <v>6212.5124169999999</v>
      </c>
    </row>
    <row r="36" spans="1:8">
      <c r="A36" s="61" t="str">
        <f t="shared" si="0"/>
        <v>B2 referenceSwitzerland2030</v>
      </c>
      <c r="B36" s="60">
        <v>5</v>
      </c>
      <c r="C36" s="60" t="s">
        <v>55</v>
      </c>
      <c r="D36" s="60" t="s">
        <v>71</v>
      </c>
      <c r="E36" s="60" t="s">
        <v>72</v>
      </c>
      <c r="F36" s="60" t="s">
        <v>61</v>
      </c>
      <c r="G36" s="60">
        <v>2030</v>
      </c>
      <c r="H36" s="60">
        <v>6780.8302931999997</v>
      </c>
    </row>
    <row r="37" spans="1:8">
      <c r="A37" s="61" t="str">
        <f t="shared" si="0"/>
        <v>B2 referenceCyprus2010</v>
      </c>
      <c r="B37" s="60">
        <v>5</v>
      </c>
      <c r="C37" s="60" t="s">
        <v>55</v>
      </c>
      <c r="D37" s="60" t="s">
        <v>73</v>
      </c>
      <c r="E37" s="60" t="s">
        <v>74</v>
      </c>
      <c r="F37" s="60" t="s">
        <v>58</v>
      </c>
      <c r="G37" s="60">
        <v>2010</v>
      </c>
      <c r="H37" s="60">
        <v>0</v>
      </c>
    </row>
    <row r="38" spans="1:8">
      <c r="A38" s="61" t="str">
        <f t="shared" si="0"/>
        <v>B2 referenceCyprus2015</v>
      </c>
      <c r="B38" s="60">
        <v>5</v>
      </c>
      <c r="C38" s="60" t="s">
        <v>55</v>
      </c>
      <c r="D38" s="60" t="s">
        <v>73</v>
      </c>
      <c r="E38" s="60" t="s">
        <v>74</v>
      </c>
      <c r="F38" s="60" t="s">
        <v>58</v>
      </c>
      <c r="G38" s="60">
        <v>2015</v>
      </c>
      <c r="H38" s="60">
        <v>16.284599400000001</v>
      </c>
    </row>
    <row r="39" spans="1:8">
      <c r="A39" s="61" t="str">
        <f t="shared" si="0"/>
        <v>B2 referenceCyprus2020</v>
      </c>
      <c r="B39" s="60">
        <v>5</v>
      </c>
      <c r="C39" s="60" t="s">
        <v>55</v>
      </c>
      <c r="D39" s="60" t="s">
        <v>73</v>
      </c>
      <c r="E39" s="60" t="s">
        <v>74</v>
      </c>
      <c r="F39" s="60" t="s">
        <v>58</v>
      </c>
      <c r="G39" s="60">
        <v>2020</v>
      </c>
      <c r="H39" s="60">
        <v>17.090800399999999</v>
      </c>
    </row>
    <row r="40" spans="1:8">
      <c r="A40" s="61" t="str">
        <f t="shared" si="0"/>
        <v>B2 referenceCyprus2025</v>
      </c>
      <c r="B40" s="60">
        <v>5</v>
      </c>
      <c r="C40" s="60" t="s">
        <v>55</v>
      </c>
      <c r="D40" s="60" t="s">
        <v>73</v>
      </c>
      <c r="E40" s="60" t="s">
        <v>74</v>
      </c>
      <c r="F40" s="60" t="s">
        <v>58</v>
      </c>
      <c r="G40" s="60">
        <v>2025</v>
      </c>
      <c r="H40" s="60">
        <v>17.631399600000002</v>
      </c>
    </row>
    <row r="41" spans="1:8">
      <c r="A41" s="61" t="str">
        <f t="shared" si="0"/>
        <v>B2 referenceCyprus2030</v>
      </c>
      <c r="B41" s="60">
        <v>5</v>
      </c>
      <c r="C41" s="60" t="s">
        <v>55</v>
      </c>
      <c r="D41" s="60" t="s">
        <v>73</v>
      </c>
      <c r="E41" s="60" t="s">
        <v>74</v>
      </c>
      <c r="F41" s="60" t="s">
        <v>58</v>
      </c>
      <c r="G41" s="60">
        <v>2030</v>
      </c>
      <c r="H41" s="60">
        <v>17.669599999999999</v>
      </c>
    </row>
    <row r="42" spans="1:8">
      <c r="A42" s="61" t="str">
        <f t="shared" si="0"/>
        <v>B2 referenceCzech Republic2010</v>
      </c>
      <c r="B42" s="60">
        <v>5</v>
      </c>
      <c r="C42" s="60" t="s">
        <v>55</v>
      </c>
      <c r="D42" s="60" t="s">
        <v>75</v>
      </c>
      <c r="E42" s="60" t="s">
        <v>76</v>
      </c>
      <c r="F42" s="60" t="s">
        <v>70</v>
      </c>
      <c r="G42" s="60">
        <v>2010</v>
      </c>
      <c r="H42" s="60">
        <v>18728.113185800001</v>
      </c>
    </row>
    <row r="43" spans="1:8">
      <c r="A43" s="61" t="str">
        <f t="shared" si="0"/>
        <v>B2 referenceCzech Republic2015</v>
      </c>
      <c r="B43" s="60">
        <v>5</v>
      </c>
      <c r="C43" s="60" t="s">
        <v>55</v>
      </c>
      <c r="D43" s="60" t="s">
        <v>75</v>
      </c>
      <c r="E43" s="60" t="s">
        <v>76</v>
      </c>
      <c r="F43" s="60" t="s">
        <v>70</v>
      </c>
      <c r="G43" s="60">
        <v>2015</v>
      </c>
      <c r="H43" s="60">
        <v>20131.138090600001</v>
      </c>
    </row>
    <row r="44" spans="1:8">
      <c r="A44" s="61" t="str">
        <f t="shared" si="0"/>
        <v>B2 referenceCzech Republic2020</v>
      </c>
      <c r="B44" s="60">
        <v>5</v>
      </c>
      <c r="C44" s="60" t="s">
        <v>55</v>
      </c>
      <c r="D44" s="60" t="s">
        <v>75</v>
      </c>
      <c r="E44" s="60" t="s">
        <v>76</v>
      </c>
      <c r="F44" s="60" t="s">
        <v>70</v>
      </c>
      <c r="G44" s="60">
        <v>2020</v>
      </c>
      <c r="H44" s="60">
        <v>20879.591586400002</v>
      </c>
    </row>
    <row r="45" spans="1:8">
      <c r="A45" s="61" t="str">
        <f t="shared" si="0"/>
        <v>B2 referenceCzech Republic2025</v>
      </c>
      <c r="B45" s="60">
        <v>5</v>
      </c>
      <c r="C45" s="60" t="s">
        <v>55</v>
      </c>
      <c r="D45" s="60" t="s">
        <v>75</v>
      </c>
      <c r="E45" s="60" t="s">
        <v>76</v>
      </c>
      <c r="F45" s="60" t="s">
        <v>70</v>
      </c>
      <c r="G45" s="60">
        <v>2025</v>
      </c>
      <c r="H45" s="60">
        <v>20915.908312</v>
      </c>
    </row>
    <row r="46" spans="1:8">
      <c r="A46" s="61" t="str">
        <f t="shared" si="0"/>
        <v>B2 referenceCzech Republic2030</v>
      </c>
      <c r="B46" s="60">
        <v>5</v>
      </c>
      <c r="C46" s="60" t="s">
        <v>55</v>
      </c>
      <c r="D46" s="60" t="s">
        <v>75</v>
      </c>
      <c r="E46" s="60" t="s">
        <v>76</v>
      </c>
      <c r="F46" s="60" t="s">
        <v>70</v>
      </c>
      <c r="G46" s="60">
        <v>2030</v>
      </c>
      <c r="H46" s="60">
        <v>19731.818493999999</v>
      </c>
    </row>
    <row r="47" spans="1:8">
      <c r="A47" s="61" t="str">
        <f t="shared" si="0"/>
        <v>B2 referenceGermany2010</v>
      </c>
      <c r="B47" s="60">
        <v>5</v>
      </c>
      <c r="C47" s="60" t="s">
        <v>55</v>
      </c>
      <c r="D47" s="60" t="s">
        <v>77</v>
      </c>
      <c r="E47" s="60" t="s">
        <v>78</v>
      </c>
      <c r="F47" s="60" t="s">
        <v>61</v>
      </c>
      <c r="G47" s="60">
        <v>2010</v>
      </c>
      <c r="H47" s="60">
        <v>72255.227783399998</v>
      </c>
    </row>
    <row r="48" spans="1:8">
      <c r="A48" s="61" t="str">
        <f t="shared" si="0"/>
        <v>B2 referenceGermany2015</v>
      </c>
      <c r="B48" s="60">
        <v>5</v>
      </c>
      <c r="C48" s="60" t="s">
        <v>55</v>
      </c>
      <c r="D48" s="60" t="s">
        <v>77</v>
      </c>
      <c r="E48" s="60" t="s">
        <v>78</v>
      </c>
      <c r="F48" s="60" t="s">
        <v>61</v>
      </c>
      <c r="G48" s="60">
        <v>2015</v>
      </c>
      <c r="H48" s="60">
        <v>73786.068603599997</v>
      </c>
    </row>
    <row r="49" spans="1:8">
      <c r="A49" s="61" t="str">
        <f t="shared" si="0"/>
        <v>B2 referenceGermany2020</v>
      </c>
      <c r="B49" s="60">
        <v>5</v>
      </c>
      <c r="C49" s="60" t="s">
        <v>55</v>
      </c>
      <c r="D49" s="60" t="s">
        <v>77</v>
      </c>
      <c r="E49" s="60" t="s">
        <v>78</v>
      </c>
      <c r="F49" s="60" t="s">
        <v>61</v>
      </c>
      <c r="G49" s="60">
        <v>2020</v>
      </c>
      <c r="H49" s="60">
        <v>77815.249634000007</v>
      </c>
    </row>
    <row r="50" spans="1:8">
      <c r="A50" s="61" t="str">
        <f t="shared" si="0"/>
        <v>B2 referenceGermany2025</v>
      </c>
      <c r="B50" s="60">
        <v>5</v>
      </c>
      <c r="C50" s="60" t="s">
        <v>55</v>
      </c>
      <c r="D50" s="60" t="s">
        <v>77</v>
      </c>
      <c r="E50" s="60" t="s">
        <v>78</v>
      </c>
      <c r="F50" s="60" t="s">
        <v>61</v>
      </c>
      <c r="G50" s="60">
        <v>2025</v>
      </c>
      <c r="H50" s="60">
        <v>81526.955127399997</v>
      </c>
    </row>
    <row r="51" spans="1:8">
      <c r="A51" s="61" t="str">
        <f t="shared" si="0"/>
        <v>B2 referenceGermany2030</v>
      </c>
      <c r="B51" s="60">
        <v>5</v>
      </c>
      <c r="C51" s="60" t="s">
        <v>55</v>
      </c>
      <c r="D51" s="60" t="s">
        <v>77</v>
      </c>
      <c r="E51" s="60" t="s">
        <v>78</v>
      </c>
      <c r="F51" s="60" t="s">
        <v>61</v>
      </c>
      <c r="G51" s="60">
        <v>2030</v>
      </c>
      <c r="H51" s="60">
        <v>80662.4570312</v>
      </c>
    </row>
    <row r="52" spans="1:8">
      <c r="A52" s="61" t="str">
        <f t="shared" si="0"/>
        <v>B2 referenceDenmark2010</v>
      </c>
      <c r="B52" s="60">
        <v>5</v>
      </c>
      <c r="C52" s="60" t="s">
        <v>55</v>
      </c>
      <c r="D52" s="60" t="s">
        <v>79</v>
      </c>
      <c r="E52" s="60" t="s">
        <v>80</v>
      </c>
      <c r="F52" s="60" t="s">
        <v>81</v>
      </c>
      <c r="G52" s="60">
        <v>2010</v>
      </c>
      <c r="H52" s="60">
        <v>2778.1585835999999</v>
      </c>
    </row>
    <row r="53" spans="1:8">
      <c r="A53" s="61" t="str">
        <f t="shared" si="0"/>
        <v>B2 referenceDenmark2015</v>
      </c>
      <c r="B53" s="60">
        <v>5</v>
      </c>
      <c r="C53" s="60" t="s">
        <v>55</v>
      </c>
      <c r="D53" s="60" t="s">
        <v>79</v>
      </c>
      <c r="E53" s="60" t="s">
        <v>80</v>
      </c>
      <c r="F53" s="60" t="s">
        <v>81</v>
      </c>
      <c r="G53" s="60">
        <v>2015</v>
      </c>
      <c r="H53" s="60">
        <v>2911.7723864</v>
      </c>
    </row>
    <row r="54" spans="1:8">
      <c r="A54" s="61" t="str">
        <f t="shared" si="0"/>
        <v>B2 referenceDenmark2020</v>
      </c>
      <c r="B54" s="60">
        <v>5</v>
      </c>
      <c r="C54" s="60" t="s">
        <v>55</v>
      </c>
      <c r="D54" s="60" t="s">
        <v>79</v>
      </c>
      <c r="E54" s="60" t="s">
        <v>80</v>
      </c>
      <c r="F54" s="60" t="s">
        <v>81</v>
      </c>
      <c r="G54" s="60">
        <v>2020</v>
      </c>
      <c r="H54" s="60">
        <v>2760.7495521999999</v>
      </c>
    </row>
    <row r="55" spans="1:8">
      <c r="A55" s="61" t="str">
        <f t="shared" si="0"/>
        <v>B2 referenceDenmark2025</v>
      </c>
      <c r="B55" s="60">
        <v>5</v>
      </c>
      <c r="C55" s="60" t="s">
        <v>55</v>
      </c>
      <c r="D55" s="60" t="s">
        <v>79</v>
      </c>
      <c r="E55" s="60" t="s">
        <v>80</v>
      </c>
      <c r="F55" s="60" t="s">
        <v>81</v>
      </c>
      <c r="G55" s="60">
        <v>2025</v>
      </c>
      <c r="H55" s="60">
        <v>2908.5224330000001</v>
      </c>
    </row>
    <row r="56" spans="1:8">
      <c r="A56" s="61" t="str">
        <f t="shared" si="0"/>
        <v>B2 referenceDenmark2030</v>
      </c>
      <c r="B56" s="60">
        <v>5</v>
      </c>
      <c r="C56" s="60" t="s">
        <v>55</v>
      </c>
      <c r="D56" s="60" t="s">
        <v>79</v>
      </c>
      <c r="E56" s="60" t="s">
        <v>80</v>
      </c>
      <c r="F56" s="60" t="s">
        <v>81</v>
      </c>
      <c r="G56" s="60">
        <v>2030</v>
      </c>
      <c r="H56" s="60">
        <v>3002.2267019999999</v>
      </c>
    </row>
    <row r="57" spans="1:8">
      <c r="A57" s="61" t="str">
        <f t="shared" si="0"/>
        <v>B2 referenceEstonia2010</v>
      </c>
      <c r="B57" s="60">
        <v>5</v>
      </c>
      <c r="C57" s="60" t="s">
        <v>55</v>
      </c>
      <c r="D57" s="60" t="s">
        <v>82</v>
      </c>
      <c r="E57" s="60" t="s">
        <v>83</v>
      </c>
      <c r="F57" s="60" t="s">
        <v>81</v>
      </c>
      <c r="G57" s="60">
        <v>2010</v>
      </c>
      <c r="H57" s="60">
        <v>8728.7934244000007</v>
      </c>
    </row>
    <row r="58" spans="1:8">
      <c r="A58" s="61" t="str">
        <f t="shared" si="0"/>
        <v>B2 referenceEstonia2015</v>
      </c>
      <c r="B58" s="60">
        <v>5</v>
      </c>
      <c r="C58" s="60" t="s">
        <v>55</v>
      </c>
      <c r="D58" s="60" t="s">
        <v>82</v>
      </c>
      <c r="E58" s="60" t="s">
        <v>83</v>
      </c>
      <c r="F58" s="60" t="s">
        <v>81</v>
      </c>
      <c r="G58" s="60">
        <v>2015</v>
      </c>
      <c r="H58" s="60">
        <v>10001.7242522</v>
      </c>
    </row>
    <row r="59" spans="1:8">
      <c r="A59" s="61" t="str">
        <f t="shared" si="0"/>
        <v>B2 referenceEstonia2020</v>
      </c>
      <c r="B59" s="60">
        <v>5</v>
      </c>
      <c r="C59" s="60" t="s">
        <v>55</v>
      </c>
      <c r="D59" s="60" t="s">
        <v>82</v>
      </c>
      <c r="E59" s="60" t="s">
        <v>83</v>
      </c>
      <c r="F59" s="60" t="s">
        <v>81</v>
      </c>
      <c r="G59" s="60">
        <v>2020</v>
      </c>
      <c r="H59" s="60">
        <v>11144.492290800001</v>
      </c>
    </row>
    <row r="60" spans="1:8">
      <c r="A60" s="61" t="str">
        <f t="shared" si="0"/>
        <v>B2 referenceEstonia2025</v>
      </c>
      <c r="B60" s="60">
        <v>5</v>
      </c>
      <c r="C60" s="60" t="s">
        <v>55</v>
      </c>
      <c r="D60" s="60" t="s">
        <v>82</v>
      </c>
      <c r="E60" s="60" t="s">
        <v>83</v>
      </c>
      <c r="F60" s="60" t="s">
        <v>81</v>
      </c>
      <c r="G60" s="60">
        <v>2025</v>
      </c>
      <c r="H60" s="60">
        <v>11366.6636242</v>
      </c>
    </row>
    <row r="61" spans="1:8">
      <c r="A61" s="61" t="str">
        <f t="shared" si="0"/>
        <v>B2 referenceEstonia2030</v>
      </c>
      <c r="B61" s="60">
        <v>5</v>
      </c>
      <c r="C61" s="60" t="s">
        <v>55</v>
      </c>
      <c r="D61" s="60" t="s">
        <v>82</v>
      </c>
      <c r="E61" s="60" t="s">
        <v>83</v>
      </c>
      <c r="F61" s="60" t="s">
        <v>81</v>
      </c>
      <c r="G61" s="60">
        <v>2030</v>
      </c>
      <c r="H61" s="60">
        <v>11045.0454646</v>
      </c>
    </row>
    <row r="62" spans="1:8">
      <c r="A62" s="61" t="str">
        <f t="shared" si="0"/>
        <v>B2 referenceSpain2010</v>
      </c>
      <c r="B62" s="60">
        <v>5</v>
      </c>
      <c r="C62" s="60" t="s">
        <v>55</v>
      </c>
      <c r="D62" s="60" t="s">
        <v>84</v>
      </c>
      <c r="E62" s="60" t="s">
        <v>85</v>
      </c>
      <c r="F62" s="60" t="s">
        <v>86</v>
      </c>
      <c r="G62" s="60">
        <v>2010</v>
      </c>
      <c r="H62" s="60">
        <v>19922.903362599998</v>
      </c>
    </row>
    <row r="63" spans="1:8">
      <c r="A63" s="61" t="str">
        <f t="shared" si="0"/>
        <v>B2 referenceSpain2015</v>
      </c>
      <c r="B63" s="60">
        <v>5</v>
      </c>
      <c r="C63" s="60" t="s">
        <v>55</v>
      </c>
      <c r="D63" s="60" t="s">
        <v>84</v>
      </c>
      <c r="E63" s="60" t="s">
        <v>85</v>
      </c>
      <c r="F63" s="60" t="s">
        <v>86</v>
      </c>
      <c r="G63" s="60">
        <v>2015</v>
      </c>
      <c r="H63" s="60">
        <v>20194.698480399999</v>
      </c>
    </row>
    <row r="64" spans="1:8">
      <c r="A64" s="61" t="str">
        <f t="shared" si="0"/>
        <v>B2 referenceSpain2020</v>
      </c>
      <c r="B64" s="60">
        <v>5</v>
      </c>
      <c r="C64" s="60" t="s">
        <v>55</v>
      </c>
      <c r="D64" s="60" t="s">
        <v>84</v>
      </c>
      <c r="E64" s="60" t="s">
        <v>85</v>
      </c>
      <c r="F64" s="60" t="s">
        <v>86</v>
      </c>
      <c r="G64" s="60">
        <v>2020</v>
      </c>
      <c r="H64" s="60">
        <v>20424.494347799999</v>
      </c>
    </row>
    <row r="65" spans="1:8">
      <c r="A65" s="61" t="str">
        <f t="shared" si="0"/>
        <v>B2 referenceSpain2025</v>
      </c>
      <c r="B65" s="60">
        <v>5</v>
      </c>
      <c r="C65" s="60" t="s">
        <v>55</v>
      </c>
      <c r="D65" s="60" t="s">
        <v>84</v>
      </c>
      <c r="E65" s="60" t="s">
        <v>85</v>
      </c>
      <c r="F65" s="60" t="s">
        <v>86</v>
      </c>
      <c r="G65" s="60">
        <v>2025</v>
      </c>
      <c r="H65" s="60">
        <v>20113.1296874</v>
      </c>
    </row>
    <row r="66" spans="1:8">
      <c r="A66" s="61" t="str">
        <f t="shared" ref="A66:A129" si="1">CONCATENATE(C66,E66,G66)</f>
        <v>B2 referenceSpain2030</v>
      </c>
      <c r="B66" s="60">
        <v>5</v>
      </c>
      <c r="C66" s="60" t="s">
        <v>55</v>
      </c>
      <c r="D66" s="60" t="s">
        <v>84</v>
      </c>
      <c r="E66" s="60" t="s">
        <v>85</v>
      </c>
      <c r="F66" s="60" t="s">
        <v>86</v>
      </c>
      <c r="G66" s="60">
        <v>2030</v>
      </c>
      <c r="H66" s="60">
        <v>19875.1755982</v>
      </c>
    </row>
    <row r="67" spans="1:8">
      <c r="A67" s="61" t="str">
        <f t="shared" si="1"/>
        <v>B2 referenceFinland2010</v>
      </c>
      <c r="B67" s="60">
        <v>5</v>
      </c>
      <c r="C67" s="60" t="s">
        <v>55</v>
      </c>
      <c r="D67" s="60" t="s">
        <v>87</v>
      </c>
      <c r="E67" s="60" t="s">
        <v>88</v>
      </c>
      <c r="F67" s="60" t="s">
        <v>81</v>
      </c>
      <c r="G67" s="60">
        <v>2010</v>
      </c>
      <c r="H67" s="60">
        <v>67463.968401999999</v>
      </c>
    </row>
    <row r="68" spans="1:8">
      <c r="A68" s="61" t="str">
        <f t="shared" si="1"/>
        <v>B2 referenceFinland2015</v>
      </c>
      <c r="B68" s="60">
        <v>5</v>
      </c>
      <c r="C68" s="60" t="s">
        <v>55</v>
      </c>
      <c r="D68" s="60" t="s">
        <v>87</v>
      </c>
      <c r="E68" s="60" t="s">
        <v>88</v>
      </c>
      <c r="F68" s="60" t="s">
        <v>81</v>
      </c>
      <c r="G68" s="60">
        <v>2015</v>
      </c>
      <c r="H68" s="60">
        <v>71685.155597799996</v>
      </c>
    </row>
    <row r="69" spans="1:8">
      <c r="A69" s="61" t="str">
        <f t="shared" si="1"/>
        <v>B2 referenceFinland2020</v>
      </c>
      <c r="B69" s="60">
        <v>5</v>
      </c>
      <c r="C69" s="60" t="s">
        <v>55</v>
      </c>
      <c r="D69" s="60" t="s">
        <v>87</v>
      </c>
      <c r="E69" s="60" t="s">
        <v>88</v>
      </c>
      <c r="F69" s="60" t="s">
        <v>81</v>
      </c>
      <c r="G69" s="60">
        <v>2020</v>
      </c>
      <c r="H69" s="60">
        <v>71422.834433800002</v>
      </c>
    </row>
    <row r="70" spans="1:8">
      <c r="A70" s="61" t="str">
        <f t="shared" si="1"/>
        <v>B2 referenceFinland2025</v>
      </c>
      <c r="B70" s="60">
        <v>5</v>
      </c>
      <c r="C70" s="60" t="s">
        <v>55</v>
      </c>
      <c r="D70" s="60" t="s">
        <v>87</v>
      </c>
      <c r="E70" s="60" t="s">
        <v>88</v>
      </c>
      <c r="F70" s="60" t="s">
        <v>81</v>
      </c>
      <c r="G70" s="60">
        <v>2025</v>
      </c>
      <c r="H70" s="60">
        <v>69856.927697599996</v>
      </c>
    </row>
    <row r="71" spans="1:8">
      <c r="A71" s="61" t="str">
        <f t="shared" si="1"/>
        <v>B2 referenceFinland2030</v>
      </c>
      <c r="B71" s="60">
        <v>5</v>
      </c>
      <c r="C71" s="60" t="s">
        <v>55</v>
      </c>
      <c r="D71" s="60" t="s">
        <v>87</v>
      </c>
      <c r="E71" s="60" t="s">
        <v>88</v>
      </c>
      <c r="F71" s="60" t="s">
        <v>81</v>
      </c>
      <c r="G71" s="60">
        <v>2030</v>
      </c>
      <c r="H71" s="60">
        <v>70389.197</v>
      </c>
    </row>
    <row r="72" spans="1:8">
      <c r="A72" s="61" t="str">
        <f t="shared" si="1"/>
        <v>B2 referenceFrance2010</v>
      </c>
      <c r="B72" s="60">
        <v>5</v>
      </c>
      <c r="C72" s="60" t="s">
        <v>55</v>
      </c>
      <c r="D72" s="60" t="s">
        <v>89</v>
      </c>
      <c r="E72" s="60" t="s">
        <v>90</v>
      </c>
      <c r="F72" s="60" t="s">
        <v>61</v>
      </c>
      <c r="G72" s="60">
        <v>2010</v>
      </c>
      <c r="H72" s="60">
        <v>57677.484174800004</v>
      </c>
    </row>
    <row r="73" spans="1:8">
      <c r="A73" s="61" t="str">
        <f t="shared" si="1"/>
        <v>B2 referenceFrance2015</v>
      </c>
      <c r="B73" s="60">
        <v>5</v>
      </c>
      <c r="C73" s="60" t="s">
        <v>55</v>
      </c>
      <c r="D73" s="60" t="s">
        <v>89</v>
      </c>
      <c r="E73" s="60" t="s">
        <v>90</v>
      </c>
      <c r="F73" s="60" t="s">
        <v>61</v>
      </c>
      <c r="G73" s="60">
        <v>2015</v>
      </c>
      <c r="H73" s="60">
        <v>58396.013462399998</v>
      </c>
    </row>
    <row r="74" spans="1:8">
      <c r="A74" s="61" t="str">
        <f t="shared" si="1"/>
        <v>B2 referenceFrance2020</v>
      </c>
      <c r="B74" s="60">
        <v>5</v>
      </c>
      <c r="C74" s="60" t="s">
        <v>55</v>
      </c>
      <c r="D74" s="60" t="s">
        <v>89</v>
      </c>
      <c r="E74" s="60" t="s">
        <v>90</v>
      </c>
      <c r="F74" s="60" t="s">
        <v>61</v>
      </c>
      <c r="G74" s="60">
        <v>2020</v>
      </c>
      <c r="H74" s="60">
        <v>61853.909771999999</v>
      </c>
    </row>
    <row r="75" spans="1:8">
      <c r="A75" s="61" t="str">
        <f t="shared" si="1"/>
        <v>B2 referenceFrance2025</v>
      </c>
      <c r="B75" s="60">
        <v>5</v>
      </c>
      <c r="C75" s="60" t="s">
        <v>55</v>
      </c>
      <c r="D75" s="60" t="s">
        <v>89</v>
      </c>
      <c r="E75" s="60" t="s">
        <v>90</v>
      </c>
      <c r="F75" s="60" t="s">
        <v>61</v>
      </c>
      <c r="G75" s="60">
        <v>2025</v>
      </c>
      <c r="H75" s="60">
        <v>66893.455167199994</v>
      </c>
    </row>
    <row r="76" spans="1:8">
      <c r="A76" s="61" t="str">
        <f t="shared" si="1"/>
        <v>B2 referenceFrance2030</v>
      </c>
      <c r="B76" s="60">
        <v>5</v>
      </c>
      <c r="C76" s="60" t="s">
        <v>55</v>
      </c>
      <c r="D76" s="60" t="s">
        <v>89</v>
      </c>
      <c r="E76" s="60" t="s">
        <v>90</v>
      </c>
      <c r="F76" s="60" t="s">
        <v>61</v>
      </c>
      <c r="G76" s="60">
        <v>2030</v>
      </c>
      <c r="H76" s="60">
        <v>67264.864608200005</v>
      </c>
    </row>
    <row r="77" spans="1:8">
      <c r="A77" s="61" t="str">
        <f t="shared" si="1"/>
        <v>B2 referenceGreece2010</v>
      </c>
      <c r="B77" s="60">
        <v>5</v>
      </c>
      <c r="C77" s="60" t="s">
        <v>55</v>
      </c>
      <c r="D77" s="60" t="s">
        <v>91</v>
      </c>
      <c r="E77" s="60" t="s">
        <v>92</v>
      </c>
      <c r="F77" s="60" t="s">
        <v>58</v>
      </c>
      <c r="G77" s="60">
        <v>2010</v>
      </c>
      <c r="H77" s="60">
        <v>0</v>
      </c>
    </row>
    <row r="78" spans="1:8">
      <c r="A78" s="61" t="str">
        <f t="shared" si="1"/>
        <v>B2 referenceGreece2015</v>
      </c>
      <c r="B78" s="60">
        <v>5</v>
      </c>
      <c r="C78" s="60" t="s">
        <v>55</v>
      </c>
      <c r="D78" s="60" t="s">
        <v>91</v>
      </c>
      <c r="E78" s="60" t="s">
        <v>92</v>
      </c>
      <c r="F78" s="60" t="s">
        <v>58</v>
      </c>
      <c r="G78" s="60">
        <v>2015</v>
      </c>
      <c r="H78" s="60">
        <v>3496.3316405999999</v>
      </c>
    </row>
    <row r="79" spans="1:8">
      <c r="A79" s="61" t="str">
        <f t="shared" si="1"/>
        <v>B2 referenceGreece2020</v>
      </c>
      <c r="B79" s="60">
        <v>5</v>
      </c>
      <c r="C79" s="60" t="s">
        <v>55</v>
      </c>
      <c r="D79" s="60" t="s">
        <v>91</v>
      </c>
      <c r="E79" s="60" t="s">
        <v>92</v>
      </c>
      <c r="F79" s="60" t="s">
        <v>58</v>
      </c>
      <c r="G79" s="60">
        <v>2020</v>
      </c>
      <c r="H79" s="60">
        <v>3925.5132812000002</v>
      </c>
    </row>
    <row r="80" spans="1:8">
      <c r="A80" s="61" t="str">
        <f t="shared" si="1"/>
        <v>B2 referenceGreece2025</v>
      </c>
      <c r="B80" s="60">
        <v>5</v>
      </c>
      <c r="C80" s="60" t="s">
        <v>55</v>
      </c>
      <c r="D80" s="60" t="s">
        <v>91</v>
      </c>
      <c r="E80" s="60" t="s">
        <v>92</v>
      </c>
      <c r="F80" s="60" t="s">
        <v>58</v>
      </c>
      <c r="G80" s="60">
        <v>2025</v>
      </c>
      <c r="H80" s="60">
        <v>4005.4654295999999</v>
      </c>
    </row>
    <row r="81" spans="1:8">
      <c r="A81" s="61" t="str">
        <f t="shared" si="1"/>
        <v>B2 referenceGreece2030</v>
      </c>
      <c r="B81" s="60">
        <v>5</v>
      </c>
      <c r="C81" s="60" t="s">
        <v>55</v>
      </c>
      <c r="D81" s="60" t="s">
        <v>91</v>
      </c>
      <c r="E81" s="60" t="s">
        <v>92</v>
      </c>
      <c r="F81" s="60" t="s">
        <v>58</v>
      </c>
      <c r="G81" s="60">
        <v>2030</v>
      </c>
      <c r="H81" s="60">
        <v>3883.5589844000001</v>
      </c>
    </row>
    <row r="82" spans="1:8">
      <c r="A82" s="61" t="str">
        <f t="shared" si="1"/>
        <v>B2 referenceCroatia2010</v>
      </c>
      <c r="B82" s="60">
        <v>5</v>
      </c>
      <c r="C82" s="60" t="s">
        <v>55</v>
      </c>
      <c r="D82" s="60" t="s">
        <v>93</v>
      </c>
      <c r="E82" s="60" t="s">
        <v>94</v>
      </c>
      <c r="F82" s="60" t="s">
        <v>58</v>
      </c>
      <c r="G82" s="60">
        <v>2010</v>
      </c>
      <c r="H82" s="60">
        <v>6516.9768975999996</v>
      </c>
    </row>
    <row r="83" spans="1:8">
      <c r="A83" s="61" t="str">
        <f t="shared" si="1"/>
        <v>B2 referenceCroatia2015</v>
      </c>
      <c r="B83" s="60">
        <v>5</v>
      </c>
      <c r="C83" s="60" t="s">
        <v>55</v>
      </c>
      <c r="D83" s="60" t="s">
        <v>93</v>
      </c>
      <c r="E83" s="60" t="s">
        <v>94</v>
      </c>
      <c r="F83" s="60" t="s">
        <v>58</v>
      </c>
      <c r="G83" s="60">
        <v>2015</v>
      </c>
      <c r="H83" s="60">
        <v>6541.5909353999996</v>
      </c>
    </row>
    <row r="84" spans="1:8">
      <c r="A84" s="61" t="str">
        <f t="shared" si="1"/>
        <v>B2 referenceCroatia2020</v>
      </c>
      <c r="B84" s="60">
        <v>5</v>
      </c>
      <c r="C84" s="60" t="s">
        <v>55</v>
      </c>
      <c r="D84" s="60" t="s">
        <v>93</v>
      </c>
      <c r="E84" s="60" t="s">
        <v>94</v>
      </c>
      <c r="F84" s="60" t="s">
        <v>58</v>
      </c>
      <c r="G84" s="60">
        <v>2020</v>
      </c>
      <c r="H84" s="60">
        <v>6567.7046368000001</v>
      </c>
    </row>
    <row r="85" spans="1:8">
      <c r="A85" s="61" t="str">
        <f t="shared" si="1"/>
        <v>B2 referenceCroatia2025</v>
      </c>
      <c r="B85" s="60">
        <v>5</v>
      </c>
      <c r="C85" s="60" t="s">
        <v>55</v>
      </c>
      <c r="D85" s="60" t="s">
        <v>93</v>
      </c>
      <c r="E85" s="60" t="s">
        <v>94</v>
      </c>
      <c r="F85" s="60" t="s">
        <v>58</v>
      </c>
      <c r="G85" s="60">
        <v>2025</v>
      </c>
      <c r="H85" s="60">
        <v>6489.7666402000004</v>
      </c>
    </row>
    <row r="86" spans="1:8">
      <c r="A86" s="61" t="str">
        <f t="shared" si="1"/>
        <v>B2 referenceCroatia2030</v>
      </c>
      <c r="B86" s="60">
        <v>5</v>
      </c>
      <c r="C86" s="60" t="s">
        <v>55</v>
      </c>
      <c r="D86" s="60" t="s">
        <v>93</v>
      </c>
      <c r="E86" s="60" t="s">
        <v>94</v>
      </c>
      <c r="F86" s="60" t="s">
        <v>58</v>
      </c>
      <c r="G86" s="60">
        <v>2030</v>
      </c>
      <c r="H86" s="60">
        <v>6434.0142927999996</v>
      </c>
    </row>
    <row r="87" spans="1:8">
      <c r="A87" s="61" t="str">
        <f t="shared" si="1"/>
        <v>B2 referenceHungary2010</v>
      </c>
      <c r="B87" s="60">
        <v>5</v>
      </c>
      <c r="C87" s="60" t="s">
        <v>55</v>
      </c>
      <c r="D87" s="60" t="s">
        <v>95</v>
      </c>
      <c r="E87" s="60" t="s">
        <v>96</v>
      </c>
      <c r="F87" s="60" t="s">
        <v>70</v>
      </c>
      <c r="G87" s="60">
        <v>2010</v>
      </c>
      <c r="H87" s="60">
        <v>7218.7730573999997</v>
      </c>
    </row>
    <row r="88" spans="1:8">
      <c r="A88" s="61" t="str">
        <f t="shared" si="1"/>
        <v>B2 referenceHungary2015</v>
      </c>
      <c r="B88" s="60">
        <v>5</v>
      </c>
      <c r="C88" s="60" t="s">
        <v>55</v>
      </c>
      <c r="D88" s="60" t="s">
        <v>95</v>
      </c>
      <c r="E88" s="60" t="s">
        <v>96</v>
      </c>
      <c r="F88" s="60" t="s">
        <v>70</v>
      </c>
      <c r="G88" s="60">
        <v>2015</v>
      </c>
      <c r="H88" s="60">
        <v>8375.5222066000006</v>
      </c>
    </row>
    <row r="89" spans="1:8">
      <c r="A89" s="61" t="str">
        <f t="shared" si="1"/>
        <v>B2 referenceHungary2020</v>
      </c>
      <c r="B89" s="60">
        <v>5</v>
      </c>
      <c r="C89" s="60" t="s">
        <v>55</v>
      </c>
      <c r="D89" s="60" t="s">
        <v>95</v>
      </c>
      <c r="E89" s="60" t="s">
        <v>96</v>
      </c>
      <c r="F89" s="60" t="s">
        <v>70</v>
      </c>
      <c r="G89" s="60">
        <v>2020</v>
      </c>
      <c r="H89" s="60">
        <v>9153.6588363999999</v>
      </c>
    </row>
    <row r="90" spans="1:8">
      <c r="A90" s="61" t="str">
        <f t="shared" si="1"/>
        <v>B2 referenceHungary2025</v>
      </c>
      <c r="B90" s="60">
        <v>5</v>
      </c>
      <c r="C90" s="60" t="s">
        <v>55</v>
      </c>
      <c r="D90" s="60" t="s">
        <v>95</v>
      </c>
      <c r="E90" s="60" t="s">
        <v>96</v>
      </c>
      <c r="F90" s="60" t="s">
        <v>70</v>
      </c>
      <c r="G90" s="60">
        <v>2025</v>
      </c>
      <c r="H90" s="60">
        <v>8844.2043205999998</v>
      </c>
    </row>
    <row r="91" spans="1:8">
      <c r="A91" s="61" t="str">
        <f t="shared" si="1"/>
        <v>B2 referenceHungary2030</v>
      </c>
      <c r="B91" s="60">
        <v>5</v>
      </c>
      <c r="C91" s="60" t="s">
        <v>55</v>
      </c>
      <c r="D91" s="60" t="s">
        <v>95</v>
      </c>
      <c r="E91" s="60" t="s">
        <v>96</v>
      </c>
      <c r="F91" s="60" t="s">
        <v>70</v>
      </c>
      <c r="G91" s="60">
        <v>2030</v>
      </c>
      <c r="H91" s="60">
        <v>8960.5681105999993</v>
      </c>
    </row>
    <row r="92" spans="1:8">
      <c r="A92" s="61" t="str">
        <f t="shared" si="1"/>
        <v>B2 referenceIreland2010</v>
      </c>
      <c r="B92" s="60">
        <v>5</v>
      </c>
      <c r="C92" s="60" t="s">
        <v>55</v>
      </c>
      <c r="D92" s="60" t="s">
        <v>97</v>
      </c>
      <c r="E92" s="60" t="s">
        <v>98</v>
      </c>
      <c r="F92" s="60" t="s">
        <v>61</v>
      </c>
      <c r="G92" s="60">
        <v>2010</v>
      </c>
      <c r="H92" s="60">
        <v>2288.977234</v>
      </c>
    </row>
    <row r="93" spans="1:8">
      <c r="A93" s="61" t="str">
        <f t="shared" si="1"/>
        <v>B2 referenceIreland2015</v>
      </c>
      <c r="B93" s="60">
        <v>5</v>
      </c>
      <c r="C93" s="60" t="s">
        <v>55</v>
      </c>
      <c r="D93" s="60" t="s">
        <v>97</v>
      </c>
      <c r="E93" s="60" t="s">
        <v>98</v>
      </c>
      <c r="F93" s="60" t="s">
        <v>61</v>
      </c>
      <c r="G93" s="60">
        <v>2015</v>
      </c>
      <c r="H93" s="60">
        <v>2474.9092891999999</v>
      </c>
    </row>
    <row r="94" spans="1:8">
      <c r="A94" s="61" t="str">
        <f t="shared" si="1"/>
        <v>B2 referenceIreland2020</v>
      </c>
      <c r="B94" s="60">
        <v>5</v>
      </c>
      <c r="C94" s="60" t="s">
        <v>55</v>
      </c>
      <c r="D94" s="60" t="s">
        <v>97</v>
      </c>
      <c r="E94" s="60" t="s">
        <v>98</v>
      </c>
      <c r="F94" s="60" t="s">
        <v>61</v>
      </c>
      <c r="G94" s="60">
        <v>2020</v>
      </c>
      <c r="H94" s="60">
        <v>3097.3181264</v>
      </c>
    </row>
    <row r="95" spans="1:8">
      <c r="A95" s="61" t="str">
        <f t="shared" si="1"/>
        <v>B2 referenceIreland2025</v>
      </c>
      <c r="B95" s="60">
        <v>5</v>
      </c>
      <c r="C95" s="60" t="s">
        <v>55</v>
      </c>
      <c r="D95" s="60" t="s">
        <v>97</v>
      </c>
      <c r="E95" s="60" t="s">
        <v>98</v>
      </c>
      <c r="F95" s="60" t="s">
        <v>61</v>
      </c>
      <c r="G95" s="60">
        <v>2025</v>
      </c>
      <c r="H95" s="60">
        <v>3238.8636922000001</v>
      </c>
    </row>
    <row r="96" spans="1:8">
      <c r="A96" s="61" t="str">
        <f t="shared" si="1"/>
        <v>B2 referenceIreland2030</v>
      </c>
      <c r="B96" s="60">
        <v>5</v>
      </c>
      <c r="C96" s="60" t="s">
        <v>55</v>
      </c>
      <c r="D96" s="60" t="s">
        <v>97</v>
      </c>
      <c r="E96" s="60" t="s">
        <v>98</v>
      </c>
      <c r="F96" s="60" t="s">
        <v>61</v>
      </c>
      <c r="G96" s="60">
        <v>2030</v>
      </c>
      <c r="H96" s="60">
        <v>3770.0455963999998</v>
      </c>
    </row>
    <row r="97" spans="1:8">
      <c r="A97" s="61" t="str">
        <f t="shared" si="1"/>
        <v>B2 referenceItaly2010</v>
      </c>
      <c r="B97" s="60">
        <v>5</v>
      </c>
      <c r="C97" s="60" t="s">
        <v>55</v>
      </c>
      <c r="D97" s="60" t="s">
        <v>99</v>
      </c>
      <c r="E97" s="60" t="s">
        <v>100</v>
      </c>
      <c r="F97" s="60" t="s">
        <v>86</v>
      </c>
      <c r="G97" s="60">
        <v>2010</v>
      </c>
      <c r="H97" s="60">
        <v>9769.6052096000003</v>
      </c>
    </row>
    <row r="98" spans="1:8">
      <c r="A98" s="61" t="str">
        <f t="shared" si="1"/>
        <v>B2 referenceItaly2015</v>
      </c>
      <c r="B98" s="60">
        <v>5</v>
      </c>
      <c r="C98" s="60" t="s">
        <v>55</v>
      </c>
      <c r="D98" s="60" t="s">
        <v>99</v>
      </c>
      <c r="E98" s="60" t="s">
        <v>100</v>
      </c>
      <c r="F98" s="60" t="s">
        <v>86</v>
      </c>
      <c r="G98" s="60">
        <v>2015</v>
      </c>
      <c r="H98" s="60">
        <v>10246.536200799999</v>
      </c>
    </row>
    <row r="99" spans="1:8">
      <c r="A99" s="61" t="str">
        <f t="shared" si="1"/>
        <v>B2 referenceItaly2020</v>
      </c>
      <c r="B99" s="60">
        <v>5</v>
      </c>
      <c r="C99" s="60" t="s">
        <v>55</v>
      </c>
      <c r="D99" s="60" t="s">
        <v>99</v>
      </c>
      <c r="E99" s="60" t="s">
        <v>100</v>
      </c>
      <c r="F99" s="60" t="s">
        <v>86</v>
      </c>
      <c r="G99" s="60">
        <v>2020</v>
      </c>
      <c r="H99" s="60">
        <v>10710.6729872</v>
      </c>
    </row>
    <row r="100" spans="1:8">
      <c r="A100" s="61" t="str">
        <f t="shared" si="1"/>
        <v>B2 referenceItaly2025</v>
      </c>
      <c r="B100" s="60">
        <v>5</v>
      </c>
      <c r="C100" s="60" t="s">
        <v>55</v>
      </c>
      <c r="D100" s="60" t="s">
        <v>99</v>
      </c>
      <c r="E100" s="60" t="s">
        <v>100</v>
      </c>
      <c r="F100" s="60" t="s">
        <v>86</v>
      </c>
      <c r="G100" s="60">
        <v>2025</v>
      </c>
      <c r="H100" s="60">
        <v>11238.9907088</v>
      </c>
    </row>
    <row r="101" spans="1:8">
      <c r="A101" s="61" t="str">
        <f t="shared" si="1"/>
        <v>B2 referenceItaly2030</v>
      </c>
      <c r="B101" s="60">
        <v>5</v>
      </c>
      <c r="C101" s="60" t="s">
        <v>55</v>
      </c>
      <c r="D101" s="60" t="s">
        <v>99</v>
      </c>
      <c r="E101" s="60" t="s">
        <v>100</v>
      </c>
      <c r="F101" s="60" t="s">
        <v>86</v>
      </c>
      <c r="G101" s="60">
        <v>2030</v>
      </c>
      <c r="H101" s="60">
        <v>12198.6272524</v>
      </c>
    </row>
    <row r="102" spans="1:8">
      <c r="A102" s="61" t="str">
        <f t="shared" si="1"/>
        <v>B2 referenceLithuania2010</v>
      </c>
      <c r="B102" s="60">
        <v>5</v>
      </c>
      <c r="C102" s="60" t="s">
        <v>55</v>
      </c>
      <c r="D102" s="60" t="s">
        <v>101</v>
      </c>
      <c r="E102" s="60" t="s">
        <v>102</v>
      </c>
      <c r="F102" s="60" t="s">
        <v>81</v>
      </c>
      <c r="G102" s="60">
        <v>2010</v>
      </c>
      <c r="H102" s="60">
        <v>8056.9804062000003</v>
      </c>
    </row>
    <row r="103" spans="1:8">
      <c r="A103" s="61" t="str">
        <f t="shared" si="1"/>
        <v>B2 referenceLithuania2015</v>
      </c>
      <c r="B103" s="60">
        <v>5</v>
      </c>
      <c r="C103" s="60" t="s">
        <v>55</v>
      </c>
      <c r="D103" s="60" t="s">
        <v>101</v>
      </c>
      <c r="E103" s="60" t="s">
        <v>102</v>
      </c>
      <c r="F103" s="60" t="s">
        <v>81</v>
      </c>
      <c r="G103" s="60">
        <v>2015</v>
      </c>
      <c r="H103" s="60">
        <v>8540.9577214000001</v>
      </c>
    </row>
    <row r="104" spans="1:8">
      <c r="A104" s="61" t="str">
        <f t="shared" si="1"/>
        <v>B2 referenceLithuania2020</v>
      </c>
      <c r="B104" s="60">
        <v>5</v>
      </c>
      <c r="C104" s="60" t="s">
        <v>55</v>
      </c>
      <c r="D104" s="60" t="s">
        <v>101</v>
      </c>
      <c r="E104" s="60" t="s">
        <v>102</v>
      </c>
      <c r="F104" s="60" t="s">
        <v>81</v>
      </c>
      <c r="G104" s="60">
        <v>2020</v>
      </c>
      <c r="H104" s="60">
        <v>8288.3213627999994</v>
      </c>
    </row>
    <row r="105" spans="1:8">
      <c r="A105" s="61" t="str">
        <f t="shared" si="1"/>
        <v>B2 referenceLithuania2025</v>
      </c>
      <c r="B105" s="60">
        <v>5</v>
      </c>
      <c r="C105" s="60" t="s">
        <v>55</v>
      </c>
      <c r="D105" s="60" t="s">
        <v>101</v>
      </c>
      <c r="E105" s="60" t="s">
        <v>102</v>
      </c>
      <c r="F105" s="60" t="s">
        <v>81</v>
      </c>
      <c r="G105" s="60">
        <v>2025</v>
      </c>
      <c r="H105" s="60">
        <v>8816.5028173999908</v>
      </c>
    </row>
    <row r="106" spans="1:8">
      <c r="A106" s="61" t="str">
        <f t="shared" si="1"/>
        <v>B2 referenceLithuania2030</v>
      </c>
      <c r="B106" s="60">
        <v>5</v>
      </c>
      <c r="C106" s="60" t="s">
        <v>55</v>
      </c>
      <c r="D106" s="60" t="s">
        <v>101</v>
      </c>
      <c r="E106" s="60" t="s">
        <v>102</v>
      </c>
      <c r="F106" s="60" t="s">
        <v>81</v>
      </c>
      <c r="G106" s="60">
        <v>2030</v>
      </c>
      <c r="H106" s="60">
        <v>9016.0483249999997</v>
      </c>
    </row>
    <row r="107" spans="1:8">
      <c r="A107" s="61" t="str">
        <f t="shared" si="1"/>
        <v>B2 referenceLuxembourg2010</v>
      </c>
      <c r="B107" s="60">
        <v>5</v>
      </c>
      <c r="C107" s="60" t="s">
        <v>55</v>
      </c>
      <c r="D107" s="60" t="s">
        <v>103</v>
      </c>
      <c r="E107" s="60" t="s">
        <v>104</v>
      </c>
      <c r="F107" s="60" t="s">
        <v>61</v>
      </c>
      <c r="G107" s="60">
        <v>2010</v>
      </c>
      <c r="H107" s="60">
        <v>217.01700460000001</v>
      </c>
    </row>
    <row r="108" spans="1:8">
      <c r="A108" s="61" t="str">
        <f t="shared" si="1"/>
        <v>B2 referenceLuxembourg2015</v>
      </c>
      <c r="B108" s="60">
        <v>5</v>
      </c>
      <c r="C108" s="60" t="s">
        <v>55</v>
      </c>
      <c r="D108" s="60" t="s">
        <v>103</v>
      </c>
      <c r="E108" s="60" t="s">
        <v>104</v>
      </c>
      <c r="F108" s="60" t="s">
        <v>61</v>
      </c>
      <c r="G108" s="60">
        <v>2015</v>
      </c>
      <c r="H108" s="60">
        <v>243.53080679999999</v>
      </c>
    </row>
    <row r="109" spans="1:8">
      <c r="A109" s="61" t="str">
        <f t="shared" si="1"/>
        <v>B2 referenceLuxembourg2020</v>
      </c>
      <c r="B109" s="60">
        <v>5</v>
      </c>
      <c r="C109" s="60" t="s">
        <v>55</v>
      </c>
      <c r="D109" s="60" t="s">
        <v>103</v>
      </c>
      <c r="E109" s="60" t="s">
        <v>104</v>
      </c>
      <c r="F109" s="60" t="s">
        <v>61</v>
      </c>
      <c r="G109" s="60">
        <v>2020</v>
      </c>
      <c r="H109" s="60">
        <v>259.98020179999997</v>
      </c>
    </row>
    <row r="110" spans="1:8">
      <c r="A110" s="61" t="str">
        <f t="shared" si="1"/>
        <v>B2 referenceLuxembourg2025</v>
      </c>
      <c r="B110" s="60">
        <v>5</v>
      </c>
      <c r="C110" s="60" t="s">
        <v>55</v>
      </c>
      <c r="D110" s="60" t="s">
        <v>103</v>
      </c>
      <c r="E110" s="60" t="s">
        <v>104</v>
      </c>
      <c r="F110" s="60" t="s">
        <v>61</v>
      </c>
      <c r="G110" s="60">
        <v>2025</v>
      </c>
      <c r="H110" s="60">
        <v>271.00939820000002</v>
      </c>
    </row>
    <row r="111" spans="1:8">
      <c r="A111" s="61" t="str">
        <f t="shared" si="1"/>
        <v>B2 referenceLuxembourg2030</v>
      </c>
      <c r="B111" s="60">
        <v>5</v>
      </c>
      <c r="C111" s="60" t="s">
        <v>55</v>
      </c>
      <c r="D111" s="60" t="s">
        <v>103</v>
      </c>
      <c r="E111" s="60" t="s">
        <v>104</v>
      </c>
      <c r="F111" s="60" t="s">
        <v>61</v>
      </c>
      <c r="G111" s="60">
        <v>2030</v>
      </c>
      <c r="H111" s="60">
        <v>271.79159540000001</v>
      </c>
    </row>
    <row r="112" spans="1:8">
      <c r="A112" s="61" t="str">
        <f t="shared" si="1"/>
        <v>B2 referenceLatvia2010</v>
      </c>
      <c r="B112" s="60">
        <v>5</v>
      </c>
      <c r="C112" s="60" t="s">
        <v>55</v>
      </c>
      <c r="D112" s="60" t="s">
        <v>105</v>
      </c>
      <c r="E112" s="60" t="s">
        <v>106</v>
      </c>
      <c r="F112" s="60" t="s">
        <v>81</v>
      </c>
      <c r="G112" s="60">
        <v>2010</v>
      </c>
      <c r="H112" s="60">
        <v>14863.806317</v>
      </c>
    </row>
    <row r="113" spans="1:8">
      <c r="A113" s="61" t="str">
        <f t="shared" si="1"/>
        <v>B2 referenceLatvia2015</v>
      </c>
      <c r="B113" s="60">
        <v>5</v>
      </c>
      <c r="C113" s="60" t="s">
        <v>55</v>
      </c>
      <c r="D113" s="60" t="s">
        <v>105</v>
      </c>
      <c r="E113" s="60" t="s">
        <v>106</v>
      </c>
      <c r="F113" s="60" t="s">
        <v>81</v>
      </c>
      <c r="G113" s="60">
        <v>2015</v>
      </c>
      <c r="H113" s="60">
        <v>14965.0493902</v>
      </c>
    </row>
    <row r="114" spans="1:8">
      <c r="A114" s="61" t="str">
        <f t="shared" si="1"/>
        <v>B2 referenceLatvia2020</v>
      </c>
      <c r="B114" s="60">
        <v>5</v>
      </c>
      <c r="C114" s="60" t="s">
        <v>55</v>
      </c>
      <c r="D114" s="60" t="s">
        <v>105</v>
      </c>
      <c r="E114" s="60" t="s">
        <v>106</v>
      </c>
      <c r="F114" s="60" t="s">
        <v>81</v>
      </c>
      <c r="G114" s="60">
        <v>2020</v>
      </c>
      <c r="H114" s="60">
        <v>13775.369067400001</v>
      </c>
    </row>
    <row r="115" spans="1:8">
      <c r="A115" s="61" t="str">
        <f t="shared" si="1"/>
        <v>B2 referenceLatvia2025</v>
      </c>
      <c r="B115" s="60">
        <v>5</v>
      </c>
      <c r="C115" s="60" t="s">
        <v>55</v>
      </c>
      <c r="D115" s="60" t="s">
        <v>105</v>
      </c>
      <c r="E115" s="60" t="s">
        <v>106</v>
      </c>
      <c r="F115" s="60" t="s">
        <v>81</v>
      </c>
      <c r="G115" s="60">
        <v>2025</v>
      </c>
      <c r="H115" s="60">
        <v>13792.761132600001</v>
      </c>
    </row>
    <row r="116" spans="1:8">
      <c r="A116" s="61" t="str">
        <f t="shared" si="1"/>
        <v>B2 referenceLatvia2030</v>
      </c>
      <c r="B116" s="60">
        <v>5</v>
      </c>
      <c r="C116" s="60" t="s">
        <v>55</v>
      </c>
      <c r="D116" s="60" t="s">
        <v>105</v>
      </c>
      <c r="E116" s="60" t="s">
        <v>106</v>
      </c>
      <c r="F116" s="60" t="s">
        <v>81</v>
      </c>
      <c r="G116" s="60">
        <v>2030</v>
      </c>
      <c r="H116" s="60">
        <v>15996.767541200001</v>
      </c>
    </row>
    <row r="117" spans="1:8">
      <c r="A117" s="61" t="str">
        <f t="shared" si="1"/>
        <v>B2 referenceRepublic of Moldova2010</v>
      </c>
      <c r="B117" s="60">
        <v>5</v>
      </c>
      <c r="C117" s="60" t="s">
        <v>55</v>
      </c>
      <c r="D117" s="60" t="s">
        <v>107</v>
      </c>
      <c r="E117" s="60" t="s">
        <v>108</v>
      </c>
      <c r="F117" s="60" t="s">
        <v>70</v>
      </c>
      <c r="G117" s="60">
        <v>2010</v>
      </c>
      <c r="H117" s="60">
        <v>543.34580080000001</v>
      </c>
    </row>
    <row r="118" spans="1:8">
      <c r="A118" s="61" t="str">
        <f t="shared" si="1"/>
        <v>B2 referenceRepublic of Moldova2015</v>
      </c>
      <c r="B118" s="60">
        <v>5</v>
      </c>
      <c r="C118" s="60" t="s">
        <v>55</v>
      </c>
      <c r="D118" s="60" t="s">
        <v>107</v>
      </c>
      <c r="E118" s="60" t="s">
        <v>108</v>
      </c>
      <c r="F118" s="60" t="s">
        <v>70</v>
      </c>
      <c r="G118" s="60">
        <v>2015</v>
      </c>
      <c r="H118" s="60">
        <v>456.09811999999999</v>
      </c>
    </row>
    <row r="119" spans="1:8">
      <c r="A119" s="61" t="str">
        <f t="shared" si="1"/>
        <v>B2 referenceRepublic of Moldova2020</v>
      </c>
      <c r="B119" s="60">
        <v>5</v>
      </c>
      <c r="C119" s="60" t="s">
        <v>55</v>
      </c>
      <c r="D119" s="60" t="s">
        <v>107</v>
      </c>
      <c r="E119" s="60" t="s">
        <v>108</v>
      </c>
      <c r="F119" s="60" t="s">
        <v>70</v>
      </c>
      <c r="G119" s="60">
        <v>2020</v>
      </c>
      <c r="H119" s="60">
        <v>324.85164800000001</v>
      </c>
    </row>
    <row r="120" spans="1:8">
      <c r="A120" s="61" t="str">
        <f t="shared" si="1"/>
        <v>B2 referenceRepublic of Moldova2025</v>
      </c>
      <c r="B120" s="60">
        <v>5</v>
      </c>
      <c r="C120" s="60" t="s">
        <v>55</v>
      </c>
      <c r="D120" s="60" t="s">
        <v>107</v>
      </c>
      <c r="E120" s="60" t="s">
        <v>108</v>
      </c>
      <c r="F120" s="60" t="s">
        <v>70</v>
      </c>
      <c r="G120" s="60">
        <v>2025</v>
      </c>
      <c r="H120" s="60">
        <v>314.5753052</v>
      </c>
    </row>
    <row r="121" spans="1:8">
      <c r="A121" s="61" t="str">
        <f t="shared" si="1"/>
        <v>B2 referenceRepublic of Moldova2030</v>
      </c>
      <c r="B121" s="60">
        <v>5</v>
      </c>
      <c r="C121" s="60" t="s">
        <v>55</v>
      </c>
      <c r="D121" s="60" t="s">
        <v>107</v>
      </c>
      <c r="E121" s="60" t="s">
        <v>108</v>
      </c>
      <c r="F121" s="60" t="s">
        <v>70</v>
      </c>
      <c r="G121" s="60">
        <v>2030</v>
      </c>
      <c r="H121" s="60">
        <v>358.21354980000001</v>
      </c>
    </row>
    <row r="122" spans="1:8">
      <c r="A122" s="61" t="str">
        <f t="shared" si="1"/>
        <v>B2 referenceMontenegro2010</v>
      </c>
      <c r="B122" s="60">
        <v>5</v>
      </c>
      <c r="C122" s="60" t="s">
        <v>55</v>
      </c>
      <c r="D122" s="60" t="s">
        <v>109</v>
      </c>
      <c r="E122" s="60" t="s">
        <v>110</v>
      </c>
      <c r="F122" s="60" t="s">
        <v>58</v>
      </c>
      <c r="G122" s="60">
        <v>2010</v>
      </c>
      <c r="H122" s="60">
        <v>0</v>
      </c>
    </row>
    <row r="123" spans="1:8">
      <c r="A123" s="61" t="str">
        <f t="shared" si="1"/>
        <v>B2 referenceMontenegro2015</v>
      </c>
      <c r="B123" s="60">
        <v>5</v>
      </c>
      <c r="C123" s="60" t="s">
        <v>55</v>
      </c>
      <c r="D123" s="60" t="s">
        <v>109</v>
      </c>
      <c r="E123" s="60" t="s">
        <v>110</v>
      </c>
      <c r="F123" s="60" t="s">
        <v>58</v>
      </c>
      <c r="G123" s="60">
        <v>2015</v>
      </c>
      <c r="H123" s="60">
        <v>592.94218739999997</v>
      </c>
    </row>
    <row r="124" spans="1:8">
      <c r="A124" s="61" t="str">
        <f t="shared" si="1"/>
        <v>B2 referenceMontenegro2020</v>
      </c>
      <c r="B124" s="60">
        <v>5</v>
      </c>
      <c r="C124" s="60" t="s">
        <v>55</v>
      </c>
      <c r="D124" s="60" t="s">
        <v>109</v>
      </c>
      <c r="E124" s="60" t="s">
        <v>110</v>
      </c>
      <c r="F124" s="60" t="s">
        <v>58</v>
      </c>
      <c r="G124" s="60">
        <v>2020</v>
      </c>
      <c r="H124" s="60">
        <v>619.09763180000004</v>
      </c>
    </row>
    <row r="125" spans="1:8">
      <c r="A125" s="61" t="str">
        <f t="shared" si="1"/>
        <v>B2 referenceMontenegro2025</v>
      </c>
      <c r="B125" s="60">
        <v>5</v>
      </c>
      <c r="C125" s="60" t="s">
        <v>55</v>
      </c>
      <c r="D125" s="60" t="s">
        <v>109</v>
      </c>
      <c r="E125" s="60" t="s">
        <v>110</v>
      </c>
      <c r="F125" s="60" t="s">
        <v>58</v>
      </c>
      <c r="G125" s="60">
        <v>2025</v>
      </c>
      <c r="H125" s="60">
        <v>636.63442380000004</v>
      </c>
    </row>
    <row r="126" spans="1:8">
      <c r="A126" s="61" t="str">
        <f t="shared" si="1"/>
        <v>B2 referenceMontenegro2030</v>
      </c>
      <c r="B126" s="60">
        <v>5</v>
      </c>
      <c r="C126" s="60" t="s">
        <v>55</v>
      </c>
      <c r="D126" s="60" t="s">
        <v>109</v>
      </c>
      <c r="E126" s="60" t="s">
        <v>110</v>
      </c>
      <c r="F126" s="60" t="s">
        <v>58</v>
      </c>
      <c r="G126" s="60">
        <v>2030</v>
      </c>
      <c r="H126" s="60">
        <v>637.87795419999998</v>
      </c>
    </row>
    <row r="127" spans="1:8">
      <c r="A127" s="61" t="str">
        <f t="shared" si="1"/>
        <v>B2 referenceThe former Yugoslav Republic of Macedonia2010</v>
      </c>
      <c r="B127" s="60">
        <v>5</v>
      </c>
      <c r="C127" s="60" t="s">
        <v>55</v>
      </c>
      <c r="D127" s="60" t="s">
        <v>111</v>
      </c>
      <c r="E127" s="60" t="s">
        <v>112</v>
      </c>
      <c r="F127" s="60" t="s">
        <v>58</v>
      </c>
      <c r="G127" s="60">
        <v>2010</v>
      </c>
      <c r="H127" s="60">
        <v>0</v>
      </c>
    </row>
    <row r="128" spans="1:8">
      <c r="A128" s="61" t="str">
        <f t="shared" si="1"/>
        <v>B2 referenceThe former Yugoslav Republic of Macedonia2015</v>
      </c>
      <c r="B128" s="60">
        <v>5</v>
      </c>
      <c r="C128" s="60" t="s">
        <v>55</v>
      </c>
      <c r="D128" s="60" t="s">
        <v>111</v>
      </c>
      <c r="E128" s="60" t="s">
        <v>112</v>
      </c>
      <c r="F128" s="60" t="s">
        <v>58</v>
      </c>
      <c r="G128" s="60">
        <v>2015</v>
      </c>
      <c r="H128" s="60">
        <v>1258.7923705999999</v>
      </c>
    </row>
    <row r="129" spans="1:8">
      <c r="A129" s="61" t="str">
        <f t="shared" si="1"/>
        <v>B2 referenceThe former Yugoslav Republic of Macedonia2020</v>
      </c>
      <c r="B129" s="60">
        <v>5</v>
      </c>
      <c r="C129" s="60" t="s">
        <v>55</v>
      </c>
      <c r="D129" s="60" t="s">
        <v>111</v>
      </c>
      <c r="E129" s="60" t="s">
        <v>112</v>
      </c>
      <c r="F129" s="60" t="s">
        <v>58</v>
      </c>
      <c r="G129" s="60">
        <v>2020</v>
      </c>
      <c r="H129" s="60">
        <v>1303.2137696</v>
      </c>
    </row>
    <row r="130" spans="1:8">
      <c r="A130" s="61" t="str">
        <f t="shared" ref="A130:A193" si="2">CONCATENATE(C130,E130,G130)</f>
        <v>B2 referenceThe former Yugoslav Republic of Macedonia2025</v>
      </c>
      <c r="B130" s="60">
        <v>5</v>
      </c>
      <c r="C130" s="60" t="s">
        <v>55</v>
      </c>
      <c r="D130" s="60" t="s">
        <v>111</v>
      </c>
      <c r="E130" s="60" t="s">
        <v>112</v>
      </c>
      <c r="F130" s="60" t="s">
        <v>58</v>
      </c>
      <c r="G130" s="60">
        <v>2025</v>
      </c>
      <c r="H130" s="60">
        <v>1332.9978025999999</v>
      </c>
    </row>
    <row r="131" spans="1:8">
      <c r="A131" s="61" t="str">
        <f t="shared" si="2"/>
        <v>B2 referenceThe former Yugoslav Republic of Macedonia2030</v>
      </c>
      <c r="B131" s="60">
        <v>5</v>
      </c>
      <c r="C131" s="60" t="s">
        <v>55</v>
      </c>
      <c r="D131" s="60" t="s">
        <v>111</v>
      </c>
      <c r="E131" s="60" t="s">
        <v>112</v>
      </c>
      <c r="F131" s="60" t="s">
        <v>58</v>
      </c>
      <c r="G131" s="60">
        <v>2030</v>
      </c>
      <c r="H131" s="60">
        <v>1335.1098022000001</v>
      </c>
    </row>
    <row r="132" spans="1:8">
      <c r="A132" s="61" t="str">
        <f t="shared" si="2"/>
        <v>B2 referenceNetherlands2010</v>
      </c>
      <c r="B132" s="60">
        <v>5</v>
      </c>
      <c r="C132" s="60" t="s">
        <v>55</v>
      </c>
      <c r="D132" s="60" t="s">
        <v>113</v>
      </c>
      <c r="E132" s="60" t="s">
        <v>114</v>
      </c>
      <c r="F132" s="60" t="s">
        <v>61</v>
      </c>
      <c r="G132" s="60">
        <v>2010</v>
      </c>
      <c r="H132" s="60">
        <v>1361.4281698</v>
      </c>
    </row>
    <row r="133" spans="1:8">
      <c r="A133" s="61" t="str">
        <f t="shared" si="2"/>
        <v>B2 referenceNetherlands2015</v>
      </c>
      <c r="B133" s="60">
        <v>5</v>
      </c>
      <c r="C133" s="60" t="s">
        <v>55</v>
      </c>
      <c r="D133" s="60" t="s">
        <v>113</v>
      </c>
      <c r="E133" s="60" t="s">
        <v>114</v>
      </c>
      <c r="F133" s="60" t="s">
        <v>61</v>
      </c>
      <c r="G133" s="60">
        <v>2015</v>
      </c>
      <c r="H133" s="60">
        <v>1357.7920222</v>
      </c>
    </row>
    <row r="134" spans="1:8">
      <c r="A134" s="61" t="str">
        <f t="shared" si="2"/>
        <v>B2 referenceNetherlands2020</v>
      </c>
      <c r="B134" s="60">
        <v>5</v>
      </c>
      <c r="C134" s="60" t="s">
        <v>55</v>
      </c>
      <c r="D134" s="60" t="s">
        <v>113</v>
      </c>
      <c r="E134" s="60" t="s">
        <v>114</v>
      </c>
      <c r="F134" s="60" t="s">
        <v>61</v>
      </c>
      <c r="G134" s="60">
        <v>2020</v>
      </c>
      <c r="H134" s="60">
        <v>1284.1556387999999</v>
      </c>
    </row>
    <row r="135" spans="1:8">
      <c r="A135" s="61" t="str">
        <f t="shared" si="2"/>
        <v>B2 referenceNetherlands2025</v>
      </c>
      <c r="B135" s="60">
        <v>5</v>
      </c>
      <c r="C135" s="60" t="s">
        <v>55</v>
      </c>
      <c r="D135" s="60" t="s">
        <v>113</v>
      </c>
      <c r="E135" s="60" t="s">
        <v>114</v>
      </c>
      <c r="F135" s="60" t="s">
        <v>61</v>
      </c>
      <c r="G135" s="60">
        <v>2025</v>
      </c>
      <c r="H135" s="60">
        <v>1281.4281825999999</v>
      </c>
    </row>
    <row r="136" spans="1:8">
      <c r="A136" s="61" t="str">
        <f t="shared" si="2"/>
        <v>B2 referenceNetherlands2030</v>
      </c>
      <c r="B136" s="60">
        <v>5</v>
      </c>
      <c r="C136" s="60" t="s">
        <v>55</v>
      </c>
      <c r="D136" s="60" t="s">
        <v>113</v>
      </c>
      <c r="E136" s="60" t="s">
        <v>114</v>
      </c>
      <c r="F136" s="60" t="s">
        <v>61</v>
      </c>
      <c r="G136" s="60">
        <v>2030</v>
      </c>
      <c r="H136" s="60">
        <v>1365.2917828</v>
      </c>
    </row>
    <row r="137" spans="1:8">
      <c r="A137" s="61" t="str">
        <f t="shared" si="2"/>
        <v>B2 referenceNorway2010</v>
      </c>
      <c r="B137" s="60">
        <v>5</v>
      </c>
      <c r="C137" s="60" t="s">
        <v>55</v>
      </c>
      <c r="D137" s="60" t="s">
        <v>115</v>
      </c>
      <c r="E137" s="60" t="s">
        <v>116</v>
      </c>
      <c r="F137" s="60" t="s">
        <v>81</v>
      </c>
      <c r="G137" s="60">
        <v>2010</v>
      </c>
      <c r="H137" s="60">
        <v>13033.472879200001</v>
      </c>
    </row>
    <row r="138" spans="1:8">
      <c r="A138" s="61" t="str">
        <f t="shared" si="2"/>
        <v>B2 referenceNorway2015</v>
      </c>
      <c r="B138" s="60">
        <v>5</v>
      </c>
      <c r="C138" s="60" t="s">
        <v>55</v>
      </c>
      <c r="D138" s="60" t="s">
        <v>115</v>
      </c>
      <c r="E138" s="60" t="s">
        <v>116</v>
      </c>
      <c r="F138" s="60" t="s">
        <v>81</v>
      </c>
      <c r="G138" s="60">
        <v>2015</v>
      </c>
      <c r="H138" s="60">
        <v>14115.359159600001</v>
      </c>
    </row>
    <row r="139" spans="1:8">
      <c r="A139" s="61" t="str">
        <f t="shared" si="2"/>
        <v>B2 referenceNorway2020</v>
      </c>
      <c r="B139" s="60">
        <v>5</v>
      </c>
      <c r="C139" s="60" t="s">
        <v>55</v>
      </c>
      <c r="D139" s="60" t="s">
        <v>115</v>
      </c>
      <c r="E139" s="60" t="s">
        <v>116</v>
      </c>
      <c r="F139" s="60" t="s">
        <v>81</v>
      </c>
      <c r="G139" s="60">
        <v>2020</v>
      </c>
      <c r="H139" s="60">
        <v>16483.517474</v>
      </c>
    </row>
    <row r="140" spans="1:8">
      <c r="A140" s="61" t="str">
        <f t="shared" si="2"/>
        <v>B2 referenceNorway2025</v>
      </c>
      <c r="B140" s="60">
        <v>5</v>
      </c>
      <c r="C140" s="60" t="s">
        <v>55</v>
      </c>
      <c r="D140" s="60" t="s">
        <v>115</v>
      </c>
      <c r="E140" s="60" t="s">
        <v>116</v>
      </c>
      <c r="F140" s="60" t="s">
        <v>81</v>
      </c>
      <c r="G140" s="60">
        <v>2025</v>
      </c>
      <c r="H140" s="60">
        <v>18982.4041932</v>
      </c>
    </row>
    <row r="141" spans="1:8">
      <c r="A141" s="61" t="str">
        <f t="shared" si="2"/>
        <v>B2 referenceNorway2030</v>
      </c>
      <c r="B141" s="60">
        <v>5</v>
      </c>
      <c r="C141" s="60" t="s">
        <v>55</v>
      </c>
      <c r="D141" s="60" t="s">
        <v>115</v>
      </c>
      <c r="E141" s="60" t="s">
        <v>116</v>
      </c>
      <c r="F141" s="60" t="s">
        <v>81</v>
      </c>
      <c r="G141" s="60">
        <v>2030</v>
      </c>
      <c r="H141" s="60">
        <v>21846.700476599999</v>
      </c>
    </row>
    <row r="142" spans="1:8">
      <c r="A142" s="61" t="str">
        <f t="shared" si="2"/>
        <v>B2 referencePoland2010</v>
      </c>
      <c r="B142" s="60">
        <v>5</v>
      </c>
      <c r="C142" s="60" t="s">
        <v>55</v>
      </c>
      <c r="D142" s="60" t="s">
        <v>117</v>
      </c>
      <c r="E142" s="60" t="s">
        <v>118</v>
      </c>
      <c r="F142" s="60" t="s">
        <v>70</v>
      </c>
      <c r="G142" s="60">
        <v>2010</v>
      </c>
      <c r="H142" s="60">
        <v>44685.573377200002</v>
      </c>
    </row>
    <row r="143" spans="1:8">
      <c r="A143" s="61" t="str">
        <f t="shared" si="2"/>
        <v>B2 referencePoland2015</v>
      </c>
      <c r="B143" s="60">
        <v>5</v>
      </c>
      <c r="C143" s="60" t="s">
        <v>55</v>
      </c>
      <c r="D143" s="60" t="s">
        <v>117</v>
      </c>
      <c r="E143" s="60" t="s">
        <v>118</v>
      </c>
      <c r="F143" s="60" t="s">
        <v>70</v>
      </c>
      <c r="G143" s="60">
        <v>2015</v>
      </c>
      <c r="H143" s="60">
        <v>49145.770679599998</v>
      </c>
    </row>
    <row r="144" spans="1:8">
      <c r="A144" s="61" t="str">
        <f t="shared" si="2"/>
        <v>B2 referencePoland2020</v>
      </c>
      <c r="B144" s="60">
        <v>5</v>
      </c>
      <c r="C144" s="60" t="s">
        <v>55</v>
      </c>
      <c r="D144" s="60" t="s">
        <v>117</v>
      </c>
      <c r="E144" s="60" t="s">
        <v>118</v>
      </c>
      <c r="F144" s="60" t="s">
        <v>70</v>
      </c>
      <c r="G144" s="60">
        <v>2020</v>
      </c>
      <c r="H144" s="60">
        <v>48117.759900800003</v>
      </c>
    </row>
    <row r="145" spans="1:8">
      <c r="A145" s="61" t="str">
        <f t="shared" si="2"/>
        <v>B2 referencePoland2025</v>
      </c>
      <c r="B145" s="60">
        <v>5</v>
      </c>
      <c r="C145" s="60" t="s">
        <v>55</v>
      </c>
      <c r="D145" s="60" t="s">
        <v>117</v>
      </c>
      <c r="E145" s="60" t="s">
        <v>118</v>
      </c>
      <c r="F145" s="60" t="s">
        <v>70</v>
      </c>
      <c r="G145" s="60">
        <v>2025</v>
      </c>
      <c r="H145" s="60">
        <v>47064.983198200003</v>
      </c>
    </row>
    <row r="146" spans="1:8">
      <c r="A146" s="61" t="str">
        <f t="shared" si="2"/>
        <v>B2 referencePoland2030</v>
      </c>
      <c r="B146" s="60">
        <v>5</v>
      </c>
      <c r="C146" s="60" t="s">
        <v>55</v>
      </c>
      <c r="D146" s="60" t="s">
        <v>117</v>
      </c>
      <c r="E146" s="60" t="s">
        <v>118</v>
      </c>
      <c r="F146" s="60" t="s">
        <v>70</v>
      </c>
      <c r="G146" s="60">
        <v>2030</v>
      </c>
      <c r="H146" s="60">
        <v>46719.480050600003</v>
      </c>
    </row>
    <row r="147" spans="1:8">
      <c r="A147" s="61" t="str">
        <f t="shared" si="2"/>
        <v>B2 referencePortugal2010</v>
      </c>
      <c r="B147" s="60">
        <v>5</v>
      </c>
      <c r="C147" s="60" t="s">
        <v>55</v>
      </c>
      <c r="D147" s="60" t="s">
        <v>119</v>
      </c>
      <c r="E147" s="60" t="s">
        <v>120</v>
      </c>
      <c r="F147" s="60" t="s">
        <v>86</v>
      </c>
      <c r="G147" s="60">
        <v>2010</v>
      </c>
      <c r="H147" s="60">
        <v>8689.0432738</v>
      </c>
    </row>
    <row r="148" spans="1:8">
      <c r="A148" s="61" t="str">
        <f t="shared" si="2"/>
        <v>B2 referencePortugal2015</v>
      </c>
      <c r="B148" s="60">
        <v>5</v>
      </c>
      <c r="C148" s="60" t="s">
        <v>55</v>
      </c>
      <c r="D148" s="60" t="s">
        <v>119</v>
      </c>
      <c r="E148" s="60" t="s">
        <v>120</v>
      </c>
      <c r="F148" s="60" t="s">
        <v>86</v>
      </c>
      <c r="G148" s="60">
        <v>2015</v>
      </c>
      <c r="H148" s="60">
        <v>8799.6906070000005</v>
      </c>
    </row>
    <row r="149" spans="1:8">
      <c r="A149" s="61" t="str">
        <f t="shared" si="2"/>
        <v>B2 referencePortugal2020</v>
      </c>
      <c r="B149" s="60">
        <v>5</v>
      </c>
      <c r="C149" s="60" t="s">
        <v>55</v>
      </c>
      <c r="D149" s="60" t="s">
        <v>119</v>
      </c>
      <c r="E149" s="60" t="s">
        <v>120</v>
      </c>
      <c r="F149" s="60" t="s">
        <v>86</v>
      </c>
      <c r="G149" s="60">
        <v>2020</v>
      </c>
      <c r="H149" s="60">
        <v>8441.6562192000001</v>
      </c>
    </row>
    <row r="150" spans="1:8">
      <c r="A150" s="61" t="str">
        <f t="shared" si="2"/>
        <v>B2 referencePortugal2025</v>
      </c>
      <c r="B150" s="60">
        <v>5</v>
      </c>
      <c r="C150" s="60" t="s">
        <v>55</v>
      </c>
      <c r="D150" s="60" t="s">
        <v>119</v>
      </c>
      <c r="E150" s="60" t="s">
        <v>120</v>
      </c>
      <c r="F150" s="60" t="s">
        <v>86</v>
      </c>
      <c r="G150" s="60">
        <v>2025</v>
      </c>
      <c r="H150" s="60">
        <v>8199.8376951999999</v>
      </c>
    </row>
    <row r="151" spans="1:8">
      <c r="A151" s="61" t="str">
        <f t="shared" si="2"/>
        <v>B2 referencePortugal2030</v>
      </c>
      <c r="B151" s="60">
        <v>5</v>
      </c>
      <c r="C151" s="60" t="s">
        <v>55</v>
      </c>
      <c r="D151" s="60" t="s">
        <v>119</v>
      </c>
      <c r="E151" s="60" t="s">
        <v>120</v>
      </c>
      <c r="F151" s="60" t="s">
        <v>86</v>
      </c>
      <c r="G151" s="60">
        <v>2030</v>
      </c>
      <c r="H151" s="60">
        <v>9109.3825502</v>
      </c>
    </row>
    <row r="152" spans="1:8">
      <c r="A152" s="61" t="str">
        <f t="shared" si="2"/>
        <v>B2 referenceRomania2010</v>
      </c>
      <c r="B152" s="60">
        <v>5</v>
      </c>
      <c r="C152" s="60" t="s">
        <v>55</v>
      </c>
      <c r="D152" s="60" t="s">
        <v>121</v>
      </c>
      <c r="E152" s="60" t="s">
        <v>122</v>
      </c>
      <c r="F152" s="60" t="s">
        <v>70</v>
      </c>
      <c r="G152" s="60">
        <v>2010</v>
      </c>
      <c r="H152" s="60">
        <v>19855.431830000001</v>
      </c>
    </row>
    <row r="153" spans="1:8">
      <c r="A153" s="61" t="str">
        <f t="shared" si="2"/>
        <v>B2 referenceRomania2015</v>
      </c>
      <c r="B153" s="60">
        <v>5</v>
      </c>
      <c r="C153" s="60" t="s">
        <v>55</v>
      </c>
      <c r="D153" s="60" t="s">
        <v>121</v>
      </c>
      <c r="E153" s="60" t="s">
        <v>122</v>
      </c>
      <c r="F153" s="60" t="s">
        <v>70</v>
      </c>
      <c r="G153" s="60">
        <v>2015</v>
      </c>
      <c r="H153" s="60">
        <v>24181.840863400001</v>
      </c>
    </row>
    <row r="154" spans="1:8">
      <c r="A154" s="61" t="str">
        <f t="shared" si="2"/>
        <v>B2 referenceRomania2020</v>
      </c>
      <c r="B154" s="60">
        <v>5</v>
      </c>
      <c r="C154" s="60" t="s">
        <v>55</v>
      </c>
      <c r="D154" s="60" t="s">
        <v>121</v>
      </c>
      <c r="E154" s="60" t="s">
        <v>122</v>
      </c>
      <c r="F154" s="60" t="s">
        <v>70</v>
      </c>
      <c r="G154" s="60">
        <v>2020</v>
      </c>
      <c r="H154" s="60">
        <v>28077.251321200001</v>
      </c>
    </row>
    <row r="155" spans="1:8">
      <c r="A155" s="61" t="str">
        <f t="shared" si="2"/>
        <v>B2 referenceRomania2025</v>
      </c>
      <c r="B155" s="60">
        <v>5</v>
      </c>
      <c r="C155" s="60" t="s">
        <v>55</v>
      </c>
      <c r="D155" s="60" t="s">
        <v>121</v>
      </c>
      <c r="E155" s="60" t="s">
        <v>122</v>
      </c>
      <c r="F155" s="60" t="s">
        <v>70</v>
      </c>
      <c r="G155" s="60">
        <v>2025</v>
      </c>
      <c r="H155" s="60">
        <v>28122.4779848</v>
      </c>
    </row>
    <row r="156" spans="1:8">
      <c r="A156" s="61" t="str">
        <f t="shared" si="2"/>
        <v>B2 referenceRomania2030</v>
      </c>
      <c r="B156" s="60">
        <v>5</v>
      </c>
      <c r="C156" s="60" t="s">
        <v>55</v>
      </c>
      <c r="D156" s="60" t="s">
        <v>121</v>
      </c>
      <c r="E156" s="60" t="s">
        <v>122</v>
      </c>
      <c r="F156" s="60" t="s">
        <v>70</v>
      </c>
      <c r="G156" s="60">
        <v>2030</v>
      </c>
      <c r="H156" s="60">
        <v>27844.976757199998</v>
      </c>
    </row>
    <row r="157" spans="1:8">
      <c r="A157" s="61" t="str">
        <f t="shared" si="2"/>
        <v>B2 referenceSerbia2010</v>
      </c>
      <c r="B157" s="60">
        <v>5</v>
      </c>
      <c r="C157" s="60" t="s">
        <v>55</v>
      </c>
      <c r="D157" s="60" t="s">
        <v>123</v>
      </c>
      <c r="E157" s="60" t="s">
        <v>124</v>
      </c>
      <c r="F157" s="60" t="s">
        <v>58</v>
      </c>
      <c r="G157" s="60">
        <v>2010</v>
      </c>
      <c r="H157" s="60">
        <v>4341.7422242000002</v>
      </c>
    </row>
    <row r="158" spans="1:8">
      <c r="A158" s="61" t="str">
        <f t="shared" si="2"/>
        <v>B2 referenceSerbia2015</v>
      </c>
      <c r="B158" s="60">
        <v>5</v>
      </c>
      <c r="C158" s="60" t="s">
        <v>55</v>
      </c>
      <c r="D158" s="60" t="s">
        <v>123</v>
      </c>
      <c r="E158" s="60" t="s">
        <v>124</v>
      </c>
      <c r="F158" s="60" t="s">
        <v>58</v>
      </c>
      <c r="G158" s="60">
        <v>2015</v>
      </c>
      <c r="H158" s="60">
        <v>4673.1242798000003</v>
      </c>
    </row>
    <row r="159" spans="1:8">
      <c r="A159" s="61" t="str">
        <f t="shared" si="2"/>
        <v>B2 referenceSerbia2020</v>
      </c>
      <c r="B159" s="60">
        <v>5</v>
      </c>
      <c r="C159" s="60" t="s">
        <v>55</v>
      </c>
      <c r="D159" s="60" t="s">
        <v>123</v>
      </c>
      <c r="E159" s="60" t="s">
        <v>124</v>
      </c>
      <c r="F159" s="60" t="s">
        <v>58</v>
      </c>
      <c r="G159" s="60">
        <v>2020</v>
      </c>
      <c r="H159" s="60">
        <v>3824.7079466</v>
      </c>
    </row>
    <row r="160" spans="1:8">
      <c r="A160" s="61" t="str">
        <f t="shared" si="2"/>
        <v>B2 referenceSerbia2025</v>
      </c>
      <c r="B160" s="60">
        <v>5</v>
      </c>
      <c r="C160" s="60" t="s">
        <v>55</v>
      </c>
      <c r="D160" s="60" t="s">
        <v>123</v>
      </c>
      <c r="E160" s="60" t="s">
        <v>124</v>
      </c>
      <c r="F160" s="60" t="s">
        <v>58</v>
      </c>
      <c r="G160" s="60">
        <v>2025</v>
      </c>
      <c r="H160" s="60">
        <v>4203.3379762000004</v>
      </c>
    </row>
    <row r="161" spans="1:8">
      <c r="A161" s="61" t="str">
        <f t="shared" si="2"/>
        <v>B2 referenceSerbia2030</v>
      </c>
      <c r="B161" s="60">
        <v>5</v>
      </c>
      <c r="C161" s="60" t="s">
        <v>55</v>
      </c>
      <c r="D161" s="60" t="s">
        <v>123</v>
      </c>
      <c r="E161" s="60" t="s">
        <v>124</v>
      </c>
      <c r="F161" s="60" t="s">
        <v>58</v>
      </c>
      <c r="G161" s="60">
        <v>2030</v>
      </c>
      <c r="H161" s="60">
        <v>3960.2780395999998</v>
      </c>
    </row>
    <row r="162" spans="1:8">
      <c r="A162" s="61" t="str">
        <f t="shared" si="2"/>
        <v>B2 referenceSweden2010</v>
      </c>
      <c r="B162" s="60">
        <v>5</v>
      </c>
      <c r="C162" s="60" t="s">
        <v>55</v>
      </c>
      <c r="D162" s="60" t="s">
        <v>125</v>
      </c>
      <c r="E162" s="60" t="s">
        <v>126</v>
      </c>
      <c r="F162" s="60" t="s">
        <v>81</v>
      </c>
      <c r="G162" s="60">
        <v>2010</v>
      </c>
      <c r="H162" s="60">
        <v>89335.474032600003</v>
      </c>
    </row>
    <row r="163" spans="1:8">
      <c r="A163" s="61" t="str">
        <f t="shared" si="2"/>
        <v>B2 referenceSweden2015</v>
      </c>
      <c r="B163" s="60">
        <v>5</v>
      </c>
      <c r="C163" s="60" t="s">
        <v>55</v>
      </c>
      <c r="D163" s="60" t="s">
        <v>125</v>
      </c>
      <c r="E163" s="60" t="s">
        <v>126</v>
      </c>
      <c r="F163" s="60" t="s">
        <v>81</v>
      </c>
      <c r="G163" s="60">
        <v>2015</v>
      </c>
      <c r="H163" s="60">
        <v>91842.615470599994</v>
      </c>
    </row>
    <row r="164" spans="1:8">
      <c r="A164" s="61" t="str">
        <f t="shared" si="2"/>
        <v>B2 referenceSweden2020</v>
      </c>
      <c r="B164" s="60">
        <v>5</v>
      </c>
      <c r="C164" s="60" t="s">
        <v>55</v>
      </c>
      <c r="D164" s="60" t="s">
        <v>125</v>
      </c>
      <c r="E164" s="60" t="s">
        <v>126</v>
      </c>
      <c r="F164" s="60" t="s">
        <v>81</v>
      </c>
      <c r="G164" s="60">
        <v>2020</v>
      </c>
      <c r="H164" s="60">
        <v>90051.021105000007</v>
      </c>
    </row>
    <row r="165" spans="1:8">
      <c r="A165" s="61" t="str">
        <f t="shared" si="2"/>
        <v>B2 referenceSweden2025</v>
      </c>
      <c r="B165" s="60">
        <v>5</v>
      </c>
      <c r="C165" s="60" t="s">
        <v>55</v>
      </c>
      <c r="D165" s="60" t="s">
        <v>125</v>
      </c>
      <c r="E165" s="60" t="s">
        <v>126</v>
      </c>
      <c r="F165" s="60" t="s">
        <v>81</v>
      </c>
      <c r="G165" s="60">
        <v>2025</v>
      </c>
      <c r="H165" s="60">
        <v>93314.364266599994</v>
      </c>
    </row>
    <row r="166" spans="1:8">
      <c r="A166" s="61" t="str">
        <f t="shared" si="2"/>
        <v>B2 referenceSweden2030</v>
      </c>
      <c r="B166" s="60">
        <v>5</v>
      </c>
      <c r="C166" s="60" t="s">
        <v>55</v>
      </c>
      <c r="D166" s="60" t="s">
        <v>125</v>
      </c>
      <c r="E166" s="60" t="s">
        <v>126</v>
      </c>
      <c r="F166" s="60" t="s">
        <v>81</v>
      </c>
      <c r="G166" s="60">
        <v>2030</v>
      </c>
      <c r="H166" s="60">
        <v>96610.682025400005</v>
      </c>
    </row>
    <row r="167" spans="1:8">
      <c r="A167" s="61" t="str">
        <f t="shared" si="2"/>
        <v>B2 referenceSlovenia2010</v>
      </c>
      <c r="B167" s="60">
        <v>5</v>
      </c>
      <c r="C167" s="60" t="s">
        <v>55</v>
      </c>
      <c r="D167" s="60" t="s">
        <v>127</v>
      </c>
      <c r="E167" s="60" t="s">
        <v>128</v>
      </c>
      <c r="F167" s="60" t="s">
        <v>58</v>
      </c>
      <c r="G167" s="60">
        <v>2010</v>
      </c>
      <c r="H167" s="60">
        <v>4159.0884764000002</v>
      </c>
    </row>
    <row r="168" spans="1:8">
      <c r="A168" s="61" t="str">
        <f t="shared" si="2"/>
        <v>B2 referenceSlovenia2015</v>
      </c>
      <c r="B168" s="60">
        <v>5</v>
      </c>
      <c r="C168" s="60" t="s">
        <v>55</v>
      </c>
      <c r="D168" s="60" t="s">
        <v>127</v>
      </c>
      <c r="E168" s="60" t="s">
        <v>128</v>
      </c>
      <c r="F168" s="60" t="s">
        <v>58</v>
      </c>
      <c r="G168" s="60">
        <v>2015</v>
      </c>
      <c r="H168" s="60">
        <v>4729.6113892000003</v>
      </c>
    </row>
    <row r="169" spans="1:8">
      <c r="A169" s="61" t="str">
        <f t="shared" si="2"/>
        <v>B2 referenceSlovenia2020</v>
      </c>
      <c r="B169" s="60">
        <v>5</v>
      </c>
      <c r="C169" s="60" t="s">
        <v>55</v>
      </c>
      <c r="D169" s="60" t="s">
        <v>127</v>
      </c>
      <c r="E169" s="60" t="s">
        <v>128</v>
      </c>
      <c r="F169" s="60" t="s">
        <v>58</v>
      </c>
      <c r="G169" s="60">
        <v>2020</v>
      </c>
      <c r="H169" s="60">
        <v>5191.0884521999997</v>
      </c>
    </row>
    <row r="170" spans="1:8">
      <c r="A170" s="61" t="str">
        <f t="shared" si="2"/>
        <v>B2 referenceSlovenia2025</v>
      </c>
      <c r="B170" s="60">
        <v>5</v>
      </c>
      <c r="C170" s="60" t="s">
        <v>55</v>
      </c>
      <c r="D170" s="60" t="s">
        <v>127</v>
      </c>
      <c r="E170" s="60" t="s">
        <v>128</v>
      </c>
      <c r="F170" s="60" t="s">
        <v>58</v>
      </c>
      <c r="G170" s="60">
        <v>2025</v>
      </c>
      <c r="H170" s="60">
        <v>5928.3386229999996</v>
      </c>
    </row>
    <row r="171" spans="1:8">
      <c r="A171" s="61" t="str">
        <f t="shared" si="2"/>
        <v>B2 referenceSlovenia2030</v>
      </c>
      <c r="B171" s="60">
        <v>5</v>
      </c>
      <c r="C171" s="60" t="s">
        <v>55</v>
      </c>
      <c r="D171" s="60" t="s">
        <v>127</v>
      </c>
      <c r="E171" s="60" t="s">
        <v>128</v>
      </c>
      <c r="F171" s="60" t="s">
        <v>58</v>
      </c>
      <c r="G171" s="60">
        <v>2030</v>
      </c>
      <c r="H171" s="60">
        <v>7339.9976073999997</v>
      </c>
    </row>
    <row r="172" spans="1:8">
      <c r="A172" s="61" t="str">
        <f t="shared" si="2"/>
        <v>B2 referenceSlovakia2010</v>
      </c>
      <c r="B172" s="60">
        <v>5</v>
      </c>
      <c r="C172" s="60" t="s">
        <v>55</v>
      </c>
      <c r="D172" s="60" t="s">
        <v>129</v>
      </c>
      <c r="E172" s="60" t="s">
        <v>130</v>
      </c>
      <c r="F172" s="60" t="s">
        <v>70</v>
      </c>
      <c r="G172" s="60">
        <v>2010</v>
      </c>
      <c r="H172" s="60">
        <v>9368.6045918</v>
      </c>
    </row>
    <row r="173" spans="1:8">
      <c r="A173" s="61" t="str">
        <f t="shared" si="2"/>
        <v>B2 referenceSlovakia2015</v>
      </c>
      <c r="B173" s="60">
        <v>5</v>
      </c>
      <c r="C173" s="60" t="s">
        <v>55</v>
      </c>
      <c r="D173" s="60" t="s">
        <v>129</v>
      </c>
      <c r="E173" s="60" t="s">
        <v>130</v>
      </c>
      <c r="F173" s="60" t="s">
        <v>70</v>
      </c>
      <c r="G173" s="60">
        <v>2015</v>
      </c>
      <c r="H173" s="60">
        <v>9426.7859100000005</v>
      </c>
    </row>
    <row r="174" spans="1:8">
      <c r="A174" s="61" t="str">
        <f t="shared" si="2"/>
        <v>B2 referenceSlovakia2020</v>
      </c>
      <c r="B174" s="60">
        <v>5</v>
      </c>
      <c r="C174" s="60" t="s">
        <v>55</v>
      </c>
      <c r="D174" s="60" t="s">
        <v>129</v>
      </c>
      <c r="E174" s="60" t="s">
        <v>130</v>
      </c>
      <c r="F174" s="60" t="s">
        <v>70</v>
      </c>
      <c r="G174" s="60">
        <v>2020</v>
      </c>
      <c r="H174" s="60">
        <v>9067.6955629999993</v>
      </c>
    </row>
    <row r="175" spans="1:8">
      <c r="A175" s="61" t="str">
        <f t="shared" si="2"/>
        <v>B2 referenceSlovakia2025</v>
      </c>
      <c r="B175" s="60">
        <v>5</v>
      </c>
      <c r="C175" s="60" t="s">
        <v>55</v>
      </c>
      <c r="D175" s="60" t="s">
        <v>129</v>
      </c>
      <c r="E175" s="60" t="s">
        <v>130</v>
      </c>
      <c r="F175" s="60" t="s">
        <v>70</v>
      </c>
      <c r="G175" s="60">
        <v>2025</v>
      </c>
      <c r="H175" s="60">
        <v>9068.8320495999997</v>
      </c>
    </row>
    <row r="176" spans="1:8">
      <c r="A176" s="61" t="str">
        <f t="shared" si="2"/>
        <v>B2 referenceSlovakia2030</v>
      </c>
      <c r="B176" s="60">
        <v>5</v>
      </c>
      <c r="C176" s="60" t="s">
        <v>55</v>
      </c>
      <c r="D176" s="60" t="s">
        <v>129</v>
      </c>
      <c r="E176" s="60" t="s">
        <v>130</v>
      </c>
      <c r="F176" s="60" t="s">
        <v>70</v>
      </c>
      <c r="G176" s="60">
        <v>2030</v>
      </c>
      <c r="H176" s="60">
        <v>9105.1951539999991</v>
      </c>
    </row>
    <row r="177" spans="1:8">
      <c r="A177" s="61" t="str">
        <f t="shared" si="2"/>
        <v>B2 referenceTurkey2010</v>
      </c>
      <c r="B177" s="60">
        <v>5</v>
      </c>
      <c r="C177" s="60" t="s">
        <v>55</v>
      </c>
      <c r="D177" s="60" t="s">
        <v>131</v>
      </c>
      <c r="E177" s="60" t="s">
        <v>132</v>
      </c>
      <c r="F177" s="60" t="s">
        <v>58</v>
      </c>
      <c r="G177" s="60">
        <v>2010</v>
      </c>
      <c r="H177" s="60">
        <v>15716.3601442</v>
      </c>
    </row>
    <row r="178" spans="1:8">
      <c r="A178" s="61" t="str">
        <f t="shared" si="2"/>
        <v>B2 referenceTurkey2015</v>
      </c>
      <c r="B178" s="60">
        <v>5</v>
      </c>
      <c r="C178" s="60" t="s">
        <v>55</v>
      </c>
      <c r="D178" s="60" t="s">
        <v>131</v>
      </c>
      <c r="E178" s="60" t="s">
        <v>132</v>
      </c>
      <c r="F178" s="60" t="s">
        <v>58</v>
      </c>
      <c r="G178" s="60">
        <v>2015</v>
      </c>
      <c r="H178" s="60">
        <v>16736.8341206</v>
      </c>
    </row>
    <row r="179" spans="1:8">
      <c r="A179" s="61" t="str">
        <f t="shared" si="2"/>
        <v>B2 referenceTurkey2020</v>
      </c>
      <c r="B179" s="60">
        <v>5</v>
      </c>
      <c r="C179" s="60" t="s">
        <v>55</v>
      </c>
      <c r="D179" s="60" t="s">
        <v>131</v>
      </c>
      <c r="E179" s="60" t="s">
        <v>132</v>
      </c>
      <c r="F179" s="60" t="s">
        <v>58</v>
      </c>
      <c r="G179" s="60">
        <v>2020</v>
      </c>
      <c r="H179" s="60">
        <v>16876.1725572</v>
      </c>
    </row>
    <row r="180" spans="1:8">
      <c r="A180" s="61" t="str">
        <f t="shared" si="2"/>
        <v>B2 referenceTurkey2025</v>
      </c>
      <c r="B180" s="60">
        <v>5</v>
      </c>
      <c r="C180" s="60" t="s">
        <v>55</v>
      </c>
      <c r="D180" s="60" t="s">
        <v>131</v>
      </c>
      <c r="E180" s="60" t="s">
        <v>132</v>
      </c>
      <c r="F180" s="60" t="s">
        <v>58</v>
      </c>
      <c r="G180" s="60">
        <v>2025</v>
      </c>
      <c r="H180" s="60">
        <v>17229.371135000001</v>
      </c>
    </row>
    <row r="181" spans="1:8">
      <c r="A181" s="61" t="str">
        <f t="shared" si="2"/>
        <v>B2 referenceTurkey2030</v>
      </c>
      <c r="B181" s="60">
        <v>5</v>
      </c>
      <c r="C181" s="60" t="s">
        <v>55</v>
      </c>
      <c r="D181" s="60" t="s">
        <v>131</v>
      </c>
      <c r="E181" s="60" t="s">
        <v>132</v>
      </c>
      <c r="F181" s="60" t="s">
        <v>58</v>
      </c>
      <c r="G181" s="60">
        <v>2030</v>
      </c>
      <c r="H181" s="60">
        <v>17081.459848999999</v>
      </c>
    </row>
    <row r="182" spans="1:8">
      <c r="A182" s="61" t="str">
        <f t="shared" si="2"/>
        <v>B2 referenceUkraine2010</v>
      </c>
      <c r="B182" s="60">
        <v>5</v>
      </c>
      <c r="C182" s="60" t="s">
        <v>55</v>
      </c>
      <c r="D182" s="60" t="s">
        <v>133</v>
      </c>
      <c r="E182" s="60" t="s">
        <v>134</v>
      </c>
      <c r="F182" s="60" t="s">
        <v>70</v>
      </c>
      <c r="G182" s="60">
        <v>2010</v>
      </c>
      <c r="H182" s="60">
        <v>19291.613645000001</v>
      </c>
    </row>
    <row r="183" spans="1:8">
      <c r="A183" s="61" t="str">
        <f t="shared" si="2"/>
        <v>B2 referenceUkraine2015</v>
      </c>
      <c r="B183" s="60">
        <v>5</v>
      </c>
      <c r="C183" s="60" t="s">
        <v>55</v>
      </c>
      <c r="D183" s="60" t="s">
        <v>133</v>
      </c>
      <c r="E183" s="60" t="s">
        <v>134</v>
      </c>
      <c r="F183" s="60" t="s">
        <v>70</v>
      </c>
      <c r="G183" s="60">
        <v>2015</v>
      </c>
      <c r="H183" s="60">
        <v>19879.930955799999</v>
      </c>
    </row>
    <row r="184" spans="1:8">
      <c r="A184" s="61" t="str">
        <f t="shared" si="2"/>
        <v>B2 referenceUkraine2020</v>
      </c>
      <c r="B184" s="60">
        <v>5</v>
      </c>
      <c r="C184" s="60" t="s">
        <v>55</v>
      </c>
      <c r="D184" s="60" t="s">
        <v>133</v>
      </c>
      <c r="E184" s="60" t="s">
        <v>134</v>
      </c>
      <c r="F184" s="60" t="s">
        <v>70</v>
      </c>
      <c r="G184" s="60">
        <v>2020</v>
      </c>
      <c r="H184" s="60">
        <v>20448.569207</v>
      </c>
    </row>
    <row r="185" spans="1:8">
      <c r="A185" s="61" t="str">
        <f t="shared" si="2"/>
        <v>B2 referenceUkraine2025</v>
      </c>
      <c r="B185" s="60">
        <v>5</v>
      </c>
      <c r="C185" s="60" t="s">
        <v>55</v>
      </c>
      <c r="D185" s="60" t="s">
        <v>133</v>
      </c>
      <c r="E185" s="60" t="s">
        <v>134</v>
      </c>
      <c r="F185" s="60" t="s">
        <v>70</v>
      </c>
      <c r="G185" s="60">
        <v>2025</v>
      </c>
      <c r="H185" s="60">
        <v>20555.158708999999</v>
      </c>
    </row>
    <row r="186" spans="1:8">
      <c r="A186" s="61" t="str">
        <f t="shared" si="2"/>
        <v>B2 referenceUkraine2030</v>
      </c>
      <c r="B186" s="60">
        <v>5</v>
      </c>
      <c r="C186" s="60" t="s">
        <v>55</v>
      </c>
      <c r="D186" s="60" t="s">
        <v>133</v>
      </c>
      <c r="E186" s="60" t="s">
        <v>134</v>
      </c>
      <c r="F186" s="60" t="s">
        <v>70</v>
      </c>
      <c r="G186" s="60">
        <v>2030</v>
      </c>
      <c r="H186" s="60">
        <v>20186.068607199999</v>
      </c>
    </row>
    <row r="187" spans="1:8">
      <c r="A187" s="61" t="str">
        <f t="shared" si="2"/>
        <v>B2 referenceUnited Kingdom2010</v>
      </c>
      <c r="B187" s="60">
        <v>5</v>
      </c>
      <c r="C187" s="60" t="s">
        <v>55</v>
      </c>
      <c r="D187" s="60" t="s">
        <v>135</v>
      </c>
      <c r="E187" s="60" t="s">
        <v>136</v>
      </c>
      <c r="F187" s="60" t="s">
        <v>61</v>
      </c>
      <c r="G187" s="60">
        <v>2010</v>
      </c>
      <c r="H187" s="60">
        <v>10277.411117</v>
      </c>
    </row>
    <row r="188" spans="1:8">
      <c r="A188" s="61" t="str">
        <f t="shared" si="2"/>
        <v>B2 referenceUnited Kingdom2015</v>
      </c>
      <c r="B188" s="60">
        <v>5</v>
      </c>
      <c r="C188" s="60" t="s">
        <v>55</v>
      </c>
      <c r="D188" s="60" t="s">
        <v>135</v>
      </c>
      <c r="E188" s="60" t="s">
        <v>136</v>
      </c>
      <c r="F188" s="60" t="s">
        <v>61</v>
      </c>
      <c r="G188" s="60">
        <v>2015</v>
      </c>
      <c r="H188" s="60">
        <v>10696.41116</v>
      </c>
    </row>
    <row r="189" spans="1:8">
      <c r="A189" s="61" t="str">
        <f t="shared" si="2"/>
        <v>B2 referenceUnited Kingdom2020</v>
      </c>
      <c r="B189" s="60">
        <v>5</v>
      </c>
      <c r="C189" s="60" t="s">
        <v>55</v>
      </c>
      <c r="D189" s="60" t="s">
        <v>135</v>
      </c>
      <c r="E189" s="60" t="s">
        <v>136</v>
      </c>
      <c r="F189" s="60" t="s">
        <v>61</v>
      </c>
      <c r="G189" s="60">
        <v>2020</v>
      </c>
      <c r="H189" s="60">
        <v>10913.002391399999</v>
      </c>
    </row>
    <row r="190" spans="1:8">
      <c r="A190" s="61" t="str">
        <f t="shared" si="2"/>
        <v>B2 referenceUnited Kingdom2025</v>
      </c>
      <c r="B190" s="60">
        <v>5</v>
      </c>
      <c r="C190" s="60" t="s">
        <v>55</v>
      </c>
      <c r="D190" s="60" t="s">
        <v>135</v>
      </c>
      <c r="E190" s="60" t="s">
        <v>136</v>
      </c>
      <c r="F190" s="60" t="s">
        <v>61</v>
      </c>
      <c r="G190" s="60">
        <v>2025</v>
      </c>
      <c r="H190" s="60">
        <v>11412.9567596</v>
      </c>
    </row>
    <row r="191" spans="1:8">
      <c r="A191" s="61" t="str">
        <f t="shared" si="2"/>
        <v>B2 referenceUnited Kingdom2030</v>
      </c>
      <c r="B191" s="60">
        <v>5</v>
      </c>
      <c r="C191" s="60" t="s">
        <v>55</v>
      </c>
      <c r="D191" s="60" t="s">
        <v>135</v>
      </c>
      <c r="E191" s="60" t="s">
        <v>136</v>
      </c>
      <c r="F191" s="60" t="s">
        <v>61</v>
      </c>
      <c r="G191" s="60">
        <v>2030</v>
      </c>
      <c r="H191" s="60">
        <v>11579.297775999999</v>
      </c>
    </row>
    <row r="192" spans="1:8">
      <c r="A192" s="61" t="str">
        <f t="shared" si="2"/>
        <v>B2 carbonAlbania2010</v>
      </c>
      <c r="B192" s="60">
        <v>6</v>
      </c>
      <c r="C192" s="60" t="s">
        <v>137</v>
      </c>
      <c r="D192" s="60" t="s">
        <v>56</v>
      </c>
      <c r="E192" s="60" t="s">
        <v>57</v>
      </c>
      <c r="F192" s="60" t="s">
        <v>58</v>
      </c>
      <c r="G192" s="60">
        <v>2010</v>
      </c>
      <c r="H192" s="60">
        <v>444.16220800000002</v>
      </c>
    </row>
    <row r="193" spans="1:8">
      <c r="A193" s="61" t="str">
        <f t="shared" si="2"/>
        <v>B2 carbonAlbania2015</v>
      </c>
      <c r="B193" s="60">
        <v>6</v>
      </c>
      <c r="C193" s="60" t="s">
        <v>137</v>
      </c>
      <c r="D193" s="60" t="s">
        <v>56</v>
      </c>
      <c r="E193" s="60" t="s">
        <v>57</v>
      </c>
      <c r="F193" s="60" t="s">
        <v>58</v>
      </c>
      <c r="G193" s="60">
        <v>2015</v>
      </c>
      <c r="H193" s="60">
        <v>467.34936440000001</v>
      </c>
    </row>
    <row r="194" spans="1:8">
      <c r="A194" s="61" t="str">
        <f t="shared" ref="A194:A257" si="3">CONCATENATE(C194,E194,G194)</f>
        <v>B2 carbonAlbania2020</v>
      </c>
      <c r="B194" s="60">
        <v>6</v>
      </c>
      <c r="C194" s="60" t="s">
        <v>137</v>
      </c>
      <c r="D194" s="60" t="s">
        <v>56</v>
      </c>
      <c r="E194" s="60" t="s">
        <v>57</v>
      </c>
      <c r="F194" s="60" t="s">
        <v>58</v>
      </c>
      <c r="G194" s="60">
        <v>2020</v>
      </c>
      <c r="H194" s="60">
        <v>481.73459320000001</v>
      </c>
    </row>
    <row r="195" spans="1:8">
      <c r="A195" s="61" t="str">
        <f t="shared" si="3"/>
        <v>B2 carbonAlbania2025</v>
      </c>
      <c r="B195" s="60">
        <v>6</v>
      </c>
      <c r="C195" s="60" t="s">
        <v>137</v>
      </c>
      <c r="D195" s="60" t="s">
        <v>56</v>
      </c>
      <c r="E195" s="60" t="s">
        <v>57</v>
      </c>
      <c r="F195" s="60" t="s">
        <v>58</v>
      </c>
      <c r="G195" s="60">
        <v>2025</v>
      </c>
      <c r="H195" s="60">
        <v>491.37903260000002</v>
      </c>
    </row>
    <row r="196" spans="1:8">
      <c r="A196" s="61" t="str">
        <f t="shared" si="3"/>
        <v>B2 carbonAlbania2030</v>
      </c>
      <c r="B196" s="60">
        <v>6</v>
      </c>
      <c r="C196" s="60" t="s">
        <v>137</v>
      </c>
      <c r="D196" s="60" t="s">
        <v>56</v>
      </c>
      <c r="E196" s="60" t="s">
        <v>57</v>
      </c>
      <c r="F196" s="60" t="s">
        <v>58</v>
      </c>
      <c r="G196" s="60">
        <v>2030</v>
      </c>
      <c r="H196" s="60">
        <v>492.06321500000001</v>
      </c>
    </row>
    <row r="197" spans="1:8">
      <c r="A197" s="61" t="str">
        <f t="shared" si="3"/>
        <v>B2 carbonAustria2010</v>
      </c>
      <c r="B197" s="60">
        <v>6</v>
      </c>
      <c r="C197" s="60" t="s">
        <v>137</v>
      </c>
      <c r="D197" s="60" t="s">
        <v>59</v>
      </c>
      <c r="E197" s="60" t="s">
        <v>60</v>
      </c>
      <c r="F197" s="60" t="s">
        <v>61</v>
      </c>
      <c r="G197" s="60">
        <v>2010</v>
      </c>
      <c r="H197" s="60">
        <v>27064.520163599998</v>
      </c>
    </row>
    <row r="198" spans="1:8">
      <c r="A198" s="61" t="str">
        <f t="shared" si="3"/>
        <v>B2 carbonAustria2015</v>
      </c>
      <c r="B198" s="60">
        <v>6</v>
      </c>
      <c r="C198" s="60" t="s">
        <v>137</v>
      </c>
      <c r="D198" s="60" t="s">
        <v>59</v>
      </c>
      <c r="E198" s="60" t="s">
        <v>60</v>
      </c>
      <c r="F198" s="60" t="s">
        <v>61</v>
      </c>
      <c r="G198" s="60">
        <v>2015</v>
      </c>
      <c r="H198" s="60">
        <v>28118.0808024</v>
      </c>
    </row>
    <row r="199" spans="1:8">
      <c r="A199" s="61" t="str">
        <f t="shared" si="3"/>
        <v>B2 carbonAustria2020</v>
      </c>
      <c r="B199" s="60">
        <v>6</v>
      </c>
      <c r="C199" s="60" t="s">
        <v>137</v>
      </c>
      <c r="D199" s="60" t="s">
        <v>59</v>
      </c>
      <c r="E199" s="60" t="s">
        <v>60</v>
      </c>
      <c r="F199" s="60" t="s">
        <v>61</v>
      </c>
      <c r="G199" s="60">
        <v>2020</v>
      </c>
      <c r="H199" s="60">
        <v>28341.058868</v>
      </c>
    </row>
    <row r="200" spans="1:8">
      <c r="A200" s="61" t="str">
        <f t="shared" si="3"/>
        <v>B2 carbonAustria2025</v>
      </c>
      <c r="B200" s="60">
        <v>6</v>
      </c>
      <c r="C200" s="60" t="s">
        <v>137</v>
      </c>
      <c r="D200" s="60" t="s">
        <v>59</v>
      </c>
      <c r="E200" s="60" t="s">
        <v>60</v>
      </c>
      <c r="F200" s="60" t="s">
        <v>61</v>
      </c>
      <c r="G200" s="60">
        <v>2025</v>
      </c>
      <c r="H200" s="60">
        <v>28786.639522400001</v>
      </c>
    </row>
    <row r="201" spans="1:8">
      <c r="A201" s="61" t="str">
        <f t="shared" si="3"/>
        <v>B2 carbonAustria2030</v>
      </c>
      <c r="B201" s="60">
        <v>6</v>
      </c>
      <c r="C201" s="60" t="s">
        <v>137</v>
      </c>
      <c r="D201" s="60" t="s">
        <v>59</v>
      </c>
      <c r="E201" s="60" t="s">
        <v>60</v>
      </c>
      <c r="F201" s="60" t="s">
        <v>61</v>
      </c>
      <c r="G201" s="60">
        <v>2030</v>
      </c>
      <c r="H201" s="60">
        <v>29949.918647400002</v>
      </c>
    </row>
    <row r="202" spans="1:8">
      <c r="A202" s="61" t="str">
        <f t="shared" si="3"/>
        <v>B2 carbonBosnia and Herzegovina2010</v>
      </c>
      <c r="B202" s="60">
        <v>6</v>
      </c>
      <c r="C202" s="60" t="s">
        <v>137</v>
      </c>
      <c r="D202" s="60" t="s">
        <v>62</v>
      </c>
      <c r="E202" s="60" t="s">
        <v>63</v>
      </c>
      <c r="F202" s="60" t="s">
        <v>58</v>
      </c>
      <c r="G202" s="60">
        <v>2010</v>
      </c>
      <c r="H202" s="60">
        <v>0</v>
      </c>
    </row>
    <row r="203" spans="1:8">
      <c r="A203" s="61" t="str">
        <f t="shared" si="3"/>
        <v>B2 carbonBosnia and Herzegovina2015</v>
      </c>
      <c r="B203" s="60">
        <v>6</v>
      </c>
      <c r="C203" s="60" t="s">
        <v>137</v>
      </c>
      <c r="D203" s="60" t="s">
        <v>62</v>
      </c>
      <c r="E203" s="60" t="s">
        <v>63</v>
      </c>
      <c r="F203" s="60" t="s">
        <v>58</v>
      </c>
      <c r="G203" s="60">
        <v>2015</v>
      </c>
      <c r="H203" s="60">
        <v>4923.6091797999998</v>
      </c>
    </row>
    <row r="204" spans="1:8">
      <c r="A204" s="61" t="str">
        <f t="shared" si="3"/>
        <v>B2 carbonBosnia and Herzegovina2020</v>
      </c>
      <c r="B204" s="60">
        <v>6</v>
      </c>
      <c r="C204" s="60" t="s">
        <v>137</v>
      </c>
      <c r="D204" s="60" t="s">
        <v>62</v>
      </c>
      <c r="E204" s="60" t="s">
        <v>63</v>
      </c>
      <c r="F204" s="60" t="s">
        <v>58</v>
      </c>
      <c r="G204" s="60">
        <v>2020</v>
      </c>
      <c r="H204" s="60">
        <v>4860.5749999999998</v>
      </c>
    </row>
    <row r="205" spans="1:8">
      <c r="A205" s="61" t="str">
        <f t="shared" si="3"/>
        <v>B2 carbonBosnia and Herzegovina2025</v>
      </c>
      <c r="B205" s="60">
        <v>6</v>
      </c>
      <c r="C205" s="60" t="s">
        <v>137</v>
      </c>
      <c r="D205" s="60" t="s">
        <v>62</v>
      </c>
      <c r="E205" s="60" t="s">
        <v>63</v>
      </c>
      <c r="F205" s="60" t="s">
        <v>58</v>
      </c>
      <c r="G205" s="60">
        <v>2025</v>
      </c>
      <c r="H205" s="60">
        <v>4845.5748045999999</v>
      </c>
    </row>
    <row r="206" spans="1:8">
      <c r="A206" s="61" t="str">
        <f t="shared" si="3"/>
        <v>B2 carbonBosnia and Herzegovina2030</v>
      </c>
      <c r="B206" s="60">
        <v>6</v>
      </c>
      <c r="C206" s="60" t="s">
        <v>137</v>
      </c>
      <c r="D206" s="60" t="s">
        <v>62</v>
      </c>
      <c r="E206" s="60" t="s">
        <v>63</v>
      </c>
      <c r="F206" s="60" t="s">
        <v>58</v>
      </c>
      <c r="G206" s="60">
        <v>2030</v>
      </c>
      <c r="H206" s="60">
        <v>4844.6660155999998</v>
      </c>
    </row>
    <row r="207" spans="1:8">
      <c r="A207" s="61" t="str">
        <f t="shared" si="3"/>
        <v>B2 carbonBelgium2010</v>
      </c>
      <c r="B207" s="60">
        <v>6</v>
      </c>
      <c r="C207" s="60" t="s">
        <v>137</v>
      </c>
      <c r="D207" s="60" t="s">
        <v>64</v>
      </c>
      <c r="E207" s="60" t="s">
        <v>65</v>
      </c>
      <c r="F207" s="60" t="s">
        <v>61</v>
      </c>
      <c r="G207" s="60">
        <v>2010</v>
      </c>
      <c r="H207" s="60">
        <v>4521.5959816000004</v>
      </c>
    </row>
    <row r="208" spans="1:8">
      <c r="A208" s="61" t="str">
        <f t="shared" si="3"/>
        <v>B2 carbonBelgium2015</v>
      </c>
      <c r="B208" s="60">
        <v>6</v>
      </c>
      <c r="C208" s="60" t="s">
        <v>137</v>
      </c>
      <c r="D208" s="60" t="s">
        <v>64</v>
      </c>
      <c r="E208" s="60" t="s">
        <v>65</v>
      </c>
      <c r="F208" s="60" t="s">
        <v>61</v>
      </c>
      <c r="G208" s="60">
        <v>2015</v>
      </c>
      <c r="H208" s="60">
        <v>4468.8618521999997</v>
      </c>
    </row>
    <row r="209" spans="1:8">
      <c r="A209" s="61" t="str">
        <f t="shared" si="3"/>
        <v>B2 carbonBelgium2020</v>
      </c>
      <c r="B209" s="60">
        <v>6</v>
      </c>
      <c r="C209" s="60" t="s">
        <v>137</v>
      </c>
      <c r="D209" s="60" t="s">
        <v>64</v>
      </c>
      <c r="E209" s="60" t="s">
        <v>65</v>
      </c>
      <c r="F209" s="60" t="s">
        <v>61</v>
      </c>
      <c r="G209" s="60">
        <v>2020</v>
      </c>
      <c r="H209" s="60">
        <v>4449.3219505999996</v>
      </c>
    </row>
    <row r="210" spans="1:8">
      <c r="A210" s="61" t="str">
        <f t="shared" si="3"/>
        <v>B2 carbonBelgium2025</v>
      </c>
      <c r="B210" s="60">
        <v>6</v>
      </c>
      <c r="C210" s="60" t="s">
        <v>137</v>
      </c>
      <c r="D210" s="60" t="s">
        <v>64</v>
      </c>
      <c r="E210" s="60" t="s">
        <v>65</v>
      </c>
      <c r="F210" s="60" t="s">
        <v>61</v>
      </c>
      <c r="G210" s="60">
        <v>2025</v>
      </c>
      <c r="H210" s="60">
        <v>4444.0919575999997</v>
      </c>
    </row>
    <row r="211" spans="1:8">
      <c r="A211" s="61" t="str">
        <f t="shared" si="3"/>
        <v>B2 carbonBelgium2030</v>
      </c>
      <c r="B211" s="60">
        <v>6</v>
      </c>
      <c r="C211" s="60" t="s">
        <v>137</v>
      </c>
      <c r="D211" s="60" t="s">
        <v>64</v>
      </c>
      <c r="E211" s="60" t="s">
        <v>65</v>
      </c>
      <c r="F211" s="60" t="s">
        <v>61</v>
      </c>
      <c r="G211" s="60">
        <v>2030</v>
      </c>
      <c r="H211" s="60">
        <v>4313.1658324</v>
      </c>
    </row>
    <row r="212" spans="1:8">
      <c r="A212" s="61" t="str">
        <f t="shared" si="3"/>
        <v>B2 carbonBulgaria2010</v>
      </c>
      <c r="B212" s="60">
        <v>6</v>
      </c>
      <c r="C212" s="60" t="s">
        <v>137</v>
      </c>
      <c r="D212" s="60" t="s">
        <v>66</v>
      </c>
      <c r="E212" s="60" t="s">
        <v>67</v>
      </c>
      <c r="F212" s="60" t="s">
        <v>58</v>
      </c>
      <c r="G212" s="60">
        <v>2010</v>
      </c>
      <c r="H212" s="60">
        <v>6404.6399443999999</v>
      </c>
    </row>
    <row r="213" spans="1:8">
      <c r="A213" s="61" t="str">
        <f t="shared" si="3"/>
        <v>B2 carbonBulgaria2015</v>
      </c>
      <c r="B213" s="60">
        <v>6</v>
      </c>
      <c r="C213" s="60" t="s">
        <v>137</v>
      </c>
      <c r="D213" s="60" t="s">
        <v>66</v>
      </c>
      <c r="E213" s="60" t="s">
        <v>67</v>
      </c>
      <c r="F213" s="60" t="s">
        <v>58</v>
      </c>
      <c r="G213" s="60">
        <v>2015</v>
      </c>
      <c r="H213" s="60">
        <v>6455.6001586000002</v>
      </c>
    </row>
    <row r="214" spans="1:8">
      <c r="A214" s="61" t="str">
        <f t="shared" si="3"/>
        <v>B2 carbonBulgaria2020</v>
      </c>
      <c r="B214" s="60">
        <v>6</v>
      </c>
      <c r="C214" s="60" t="s">
        <v>137</v>
      </c>
      <c r="D214" s="60" t="s">
        <v>66</v>
      </c>
      <c r="E214" s="60" t="s">
        <v>67</v>
      </c>
      <c r="F214" s="60" t="s">
        <v>58</v>
      </c>
      <c r="G214" s="60">
        <v>2020</v>
      </c>
      <c r="H214" s="60">
        <v>6505.3799580000004</v>
      </c>
    </row>
    <row r="215" spans="1:8">
      <c r="A215" s="61" t="str">
        <f t="shared" si="3"/>
        <v>B2 carbonBulgaria2025</v>
      </c>
      <c r="B215" s="60">
        <v>6</v>
      </c>
      <c r="C215" s="60" t="s">
        <v>137</v>
      </c>
      <c r="D215" s="60" t="s">
        <v>66</v>
      </c>
      <c r="E215" s="60" t="s">
        <v>67</v>
      </c>
      <c r="F215" s="60" t="s">
        <v>58</v>
      </c>
      <c r="G215" s="60">
        <v>2025</v>
      </c>
      <c r="H215" s="60">
        <v>6524.0000988000002</v>
      </c>
    </row>
    <row r="216" spans="1:8">
      <c r="A216" s="61" t="str">
        <f t="shared" si="3"/>
        <v>B2 carbonBulgaria2030</v>
      </c>
      <c r="B216" s="60">
        <v>6</v>
      </c>
      <c r="C216" s="60" t="s">
        <v>137</v>
      </c>
      <c r="D216" s="60" t="s">
        <v>66</v>
      </c>
      <c r="E216" s="60" t="s">
        <v>67</v>
      </c>
      <c r="F216" s="60" t="s">
        <v>58</v>
      </c>
      <c r="G216" s="60">
        <v>2030</v>
      </c>
      <c r="H216" s="60">
        <v>6542.9790018000003</v>
      </c>
    </row>
    <row r="217" spans="1:8">
      <c r="A217" s="61" t="str">
        <f t="shared" si="3"/>
        <v>B2 carbonBelarus2010</v>
      </c>
      <c r="B217" s="60">
        <v>6</v>
      </c>
      <c r="C217" s="60" t="s">
        <v>137</v>
      </c>
      <c r="D217" s="60" t="s">
        <v>68</v>
      </c>
      <c r="E217" s="60" t="s">
        <v>69</v>
      </c>
      <c r="F217" s="60" t="s">
        <v>70</v>
      </c>
      <c r="G217" s="60">
        <v>2010</v>
      </c>
      <c r="H217" s="60">
        <v>13747.959903200001</v>
      </c>
    </row>
    <row r="218" spans="1:8">
      <c r="A218" s="61" t="str">
        <f t="shared" si="3"/>
        <v>B2 carbonBelarus2015</v>
      </c>
      <c r="B218" s="60">
        <v>6</v>
      </c>
      <c r="C218" s="60" t="s">
        <v>137</v>
      </c>
      <c r="D218" s="60" t="s">
        <v>68</v>
      </c>
      <c r="E218" s="60" t="s">
        <v>69</v>
      </c>
      <c r="F218" s="60" t="s">
        <v>70</v>
      </c>
      <c r="G218" s="60">
        <v>2015</v>
      </c>
      <c r="H218" s="60">
        <v>14371.818911799999</v>
      </c>
    </row>
    <row r="219" spans="1:8">
      <c r="A219" s="61" t="str">
        <f t="shared" si="3"/>
        <v>B2 carbonBelarus2020</v>
      </c>
      <c r="B219" s="60">
        <v>6</v>
      </c>
      <c r="C219" s="60" t="s">
        <v>137</v>
      </c>
      <c r="D219" s="60" t="s">
        <v>68</v>
      </c>
      <c r="E219" s="60" t="s">
        <v>69</v>
      </c>
      <c r="F219" s="60" t="s">
        <v>70</v>
      </c>
      <c r="G219" s="60">
        <v>2020</v>
      </c>
      <c r="H219" s="60">
        <v>15926.220265399999</v>
      </c>
    </row>
    <row r="220" spans="1:8">
      <c r="A220" s="61" t="str">
        <f t="shared" si="3"/>
        <v>B2 carbonBelarus2025</v>
      </c>
      <c r="B220" s="60">
        <v>6</v>
      </c>
      <c r="C220" s="60" t="s">
        <v>137</v>
      </c>
      <c r="D220" s="60" t="s">
        <v>68</v>
      </c>
      <c r="E220" s="60" t="s">
        <v>69</v>
      </c>
      <c r="F220" s="60" t="s">
        <v>70</v>
      </c>
      <c r="G220" s="60">
        <v>2025</v>
      </c>
      <c r="H220" s="60">
        <v>18414.559663799999</v>
      </c>
    </row>
    <row r="221" spans="1:8">
      <c r="A221" s="61" t="str">
        <f t="shared" si="3"/>
        <v>B2 carbonBelarus2030</v>
      </c>
      <c r="B221" s="60">
        <v>6</v>
      </c>
      <c r="C221" s="60" t="s">
        <v>137</v>
      </c>
      <c r="D221" s="60" t="s">
        <v>68</v>
      </c>
      <c r="E221" s="60" t="s">
        <v>69</v>
      </c>
      <c r="F221" s="60" t="s">
        <v>70</v>
      </c>
      <c r="G221" s="60">
        <v>2030</v>
      </c>
      <c r="H221" s="60">
        <v>24580.4596016</v>
      </c>
    </row>
    <row r="222" spans="1:8">
      <c r="A222" s="61" t="str">
        <f t="shared" si="3"/>
        <v>B2 carbonSwitzerland2010</v>
      </c>
      <c r="B222" s="60">
        <v>6</v>
      </c>
      <c r="C222" s="60" t="s">
        <v>137</v>
      </c>
      <c r="D222" s="60" t="s">
        <v>71</v>
      </c>
      <c r="E222" s="60" t="s">
        <v>72</v>
      </c>
      <c r="F222" s="60" t="s">
        <v>61</v>
      </c>
      <c r="G222" s="60">
        <v>2010</v>
      </c>
      <c r="H222" s="60">
        <v>5789.9522975999998</v>
      </c>
    </row>
    <row r="223" spans="1:8">
      <c r="A223" s="61" t="str">
        <f t="shared" si="3"/>
        <v>B2 carbonSwitzerland2015</v>
      </c>
      <c r="B223" s="60">
        <v>6</v>
      </c>
      <c r="C223" s="60" t="s">
        <v>137</v>
      </c>
      <c r="D223" s="60" t="s">
        <v>71</v>
      </c>
      <c r="E223" s="60" t="s">
        <v>72</v>
      </c>
      <c r="F223" s="60" t="s">
        <v>61</v>
      </c>
      <c r="G223" s="60">
        <v>2015</v>
      </c>
      <c r="H223" s="60">
        <v>5662.3757165999996</v>
      </c>
    </row>
    <row r="224" spans="1:8">
      <c r="A224" s="61" t="str">
        <f t="shared" si="3"/>
        <v>B2 carbonSwitzerland2020</v>
      </c>
      <c r="B224" s="60">
        <v>6</v>
      </c>
      <c r="C224" s="60" t="s">
        <v>137</v>
      </c>
      <c r="D224" s="60" t="s">
        <v>71</v>
      </c>
      <c r="E224" s="60" t="s">
        <v>72</v>
      </c>
      <c r="F224" s="60" t="s">
        <v>61</v>
      </c>
      <c r="G224" s="60">
        <v>2020</v>
      </c>
      <c r="H224" s="60">
        <v>5793.8819394000002</v>
      </c>
    </row>
    <row r="225" spans="1:8">
      <c r="A225" s="61" t="str">
        <f t="shared" si="3"/>
        <v>B2 carbonSwitzerland2025</v>
      </c>
      <c r="B225" s="60">
        <v>6</v>
      </c>
      <c r="C225" s="60" t="s">
        <v>137</v>
      </c>
      <c r="D225" s="60" t="s">
        <v>71</v>
      </c>
      <c r="E225" s="60" t="s">
        <v>72</v>
      </c>
      <c r="F225" s="60" t="s">
        <v>61</v>
      </c>
      <c r="G225" s="60">
        <v>2025</v>
      </c>
      <c r="H225" s="60">
        <v>6212.5156598000003</v>
      </c>
    </row>
    <row r="226" spans="1:8">
      <c r="A226" s="61" t="str">
        <f t="shared" si="3"/>
        <v>B2 carbonSwitzerland2030</v>
      </c>
      <c r="B226" s="60">
        <v>6</v>
      </c>
      <c r="C226" s="60" t="s">
        <v>137</v>
      </c>
      <c r="D226" s="60" t="s">
        <v>71</v>
      </c>
      <c r="E226" s="60" t="s">
        <v>72</v>
      </c>
      <c r="F226" s="60" t="s">
        <v>61</v>
      </c>
      <c r="G226" s="60">
        <v>2030</v>
      </c>
      <c r="H226" s="60">
        <v>6780.8239798000004</v>
      </c>
    </row>
    <row r="227" spans="1:8">
      <c r="A227" s="61" t="str">
        <f t="shared" si="3"/>
        <v>B2 carbonCyprus2010</v>
      </c>
      <c r="B227" s="60">
        <v>6</v>
      </c>
      <c r="C227" s="60" t="s">
        <v>137</v>
      </c>
      <c r="D227" s="60" t="s">
        <v>73</v>
      </c>
      <c r="E227" s="60" t="s">
        <v>74</v>
      </c>
      <c r="F227" s="60" t="s">
        <v>58</v>
      </c>
      <c r="G227" s="60">
        <v>2010</v>
      </c>
      <c r="H227" s="60">
        <v>0</v>
      </c>
    </row>
    <row r="228" spans="1:8">
      <c r="A228" s="61" t="str">
        <f t="shared" si="3"/>
        <v>B2 carbonCyprus2015</v>
      </c>
      <c r="B228" s="60">
        <v>6</v>
      </c>
      <c r="C228" s="60" t="s">
        <v>137</v>
      </c>
      <c r="D228" s="60" t="s">
        <v>73</v>
      </c>
      <c r="E228" s="60" t="s">
        <v>74</v>
      </c>
      <c r="F228" s="60" t="s">
        <v>58</v>
      </c>
      <c r="G228" s="60">
        <v>2015</v>
      </c>
      <c r="H228" s="60">
        <v>16.284599400000001</v>
      </c>
    </row>
    <row r="229" spans="1:8">
      <c r="A229" s="61" t="str">
        <f t="shared" si="3"/>
        <v>B2 carbonCyprus2020</v>
      </c>
      <c r="B229" s="60">
        <v>6</v>
      </c>
      <c r="C229" s="60" t="s">
        <v>137</v>
      </c>
      <c r="D229" s="60" t="s">
        <v>73</v>
      </c>
      <c r="E229" s="60" t="s">
        <v>74</v>
      </c>
      <c r="F229" s="60" t="s">
        <v>58</v>
      </c>
      <c r="G229" s="60">
        <v>2020</v>
      </c>
      <c r="H229" s="60">
        <v>17.090800399999999</v>
      </c>
    </row>
    <row r="230" spans="1:8">
      <c r="A230" s="61" t="str">
        <f t="shared" si="3"/>
        <v>B2 carbonCyprus2025</v>
      </c>
      <c r="B230" s="60">
        <v>6</v>
      </c>
      <c r="C230" s="60" t="s">
        <v>137</v>
      </c>
      <c r="D230" s="60" t="s">
        <v>73</v>
      </c>
      <c r="E230" s="60" t="s">
        <v>74</v>
      </c>
      <c r="F230" s="60" t="s">
        <v>58</v>
      </c>
      <c r="G230" s="60">
        <v>2025</v>
      </c>
      <c r="H230" s="60">
        <v>17.631399600000002</v>
      </c>
    </row>
    <row r="231" spans="1:8">
      <c r="A231" s="61" t="str">
        <f t="shared" si="3"/>
        <v>B2 carbonCyprus2030</v>
      </c>
      <c r="B231" s="60">
        <v>6</v>
      </c>
      <c r="C231" s="60" t="s">
        <v>137</v>
      </c>
      <c r="D231" s="60" t="s">
        <v>73</v>
      </c>
      <c r="E231" s="60" t="s">
        <v>74</v>
      </c>
      <c r="F231" s="60" t="s">
        <v>58</v>
      </c>
      <c r="G231" s="60">
        <v>2030</v>
      </c>
      <c r="H231" s="60">
        <v>17.669599999999999</v>
      </c>
    </row>
    <row r="232" spans="1:8">
      <c r="A232" s="61" t="str">
        <f t="shared" si="3"/>
        <v>B2 carbonCzech Republic2010</v>
      </c>
      <c r="B232" s="60">
        <v>6</v>
      </c>
      <c r="C232" s="60" t="s">
        <v>137</v>
      </c>
      <c r="D232" s="60" t="s">
        <v>75</v>
      </c>
      <c r="E232" s="60" t="s">
        <v>76</v>
      </c>
      <c r="F232" s="60" t="s">
        <v>70</v>
      </c>
      <c r="G232" s="60">
        <v>2010</v>
      </c>
      <c r="H232" s="60">
        <v>18728.120586000001</v>
      </c>
    </row>
    <row r="233" spans="1:8">
      <c r="A233" s="61" t="str">
        <f t="shared" si="3"/>
        <v>B2 carbonCzech Republic2015</v>
      </c>
      <c r="B233" s="60">
        <v>6</v>
      </c>
      <c r="C233" s="60" t="s">
        <v>137</v>
      </c>
      <c r="D233" s="60" t="s">
        <v>75</v>
      </c>
      <c r="E233" s="60" t="s">
        <v>76</v>
      </c>
      <c r="F233" s="60" t="s">
        <v>70</v>
      </c>
      <c r="G233" s="60">
        <v>2015</v>
      </c>
      <c r="H233" s="60">
        <v>20131.139881999999</v>
      </c>
    </row>
    <row r="234" spans="1:8">
      <c r="A234" s="61" t="str">
        <f t="shared" si="3"/>
        <v>B2 carbonCzech Republic2020</v>
      </c>
      <c r="B234" s="60">
        <v>6</v>
      </c>
      <c r="C234" s="60" t="s">
        <v>137</v>
      </c>
      <c r="D234" s="60" t="s">
        <v>75</v>
      </c>
      <c r="E234" s="60" t="s">
        <v>76</v>
      </c>
      <c r="F234" s="60" t="s">
        <v>70</v>
      </c>
      <c r="G234" s="60">
        <v>2020</v>
      </c>
      <c r="H234" s="60">
        <v>20879.600491199999</v>
      </c>
    </row>
    <row r="235" spans="1:8">
      <c r="A235" s="61" t="str">
        <f t="shared" si="3"/>
        <v>B2 carbonCzech Republic2025</v>
      </c>
      <c r="B235" s="60">
        <v>6</v>
      </c>
      <c r="C235" s="60" t="s">
        <v>137</v>
      </c>
      <c r="D235" s="60" t="s">
        <v>75</v>
      </c>
      <c r="E235" s="60" t="s">
        <v>76</v>
      </c>
      <c r="F235" s="60" t="s">
        <v>70</v>
      </c>
      <c r="G235" s="60">
        <v>2025</v>
      </c>
      <c r="H235" s="60">
        <v>20915.919779200001</v>
      </c>
    </row>
    <row r="236" spans="1:8">
      <c r="A236" s="61" t="str">
        <f t="shared" si="3"/>
        <v>B2 carbonCzech Republic2030</v>
      </c>
      <c r="B236" s="60">
        <v>6</v>
      </c>
      <c r="C236" s="60" t="s">
        <v>137</v>
      </c>
      <c r="D236" s="60" t="s">
        <v>75</v>
      </c>
      <c r="E236" s="60" t="s">
        <v>76</v>
      </c>
      <c r="F236" s="60" t="s">
        <v>70</v>
      </c>
      <c r="G236" s="60">
        <v>2030</v>
      </c>
      <c r="H236" s="60">
        <v>19276.131747399999</v>
      </c>
    </row>
    <row r="237" spans="1:8">
      <c r="A237" s="61" t="str">
        <f t="shared" si="3"/>
        <v>B2 carbonGermany2010</v>
      </c>
      <c r="B237" s="60">
        <v>6</v>
      </c>
      <c r="C237" s="60" t="s">
        <v>137</v>
      </c>
      <c r="D237" s="60" t="s">
        <v>77</v>
      </c>
      <c r="E237" s="60" t="s">
        <v>78</v>
      </c>
      <c r="F237" s="60" t="s">
        <v>61</v>
      </c>
      <c r="G237" s="60">
        <v>2010</v>
      </c>
      <c r="H237" s="60">
        <v>72255.200317399998</v>
      </c>
    </row>
    <row r="238" spans="1:8">
      <c r="A238" s="61" t="str">
        <f t="shared" si="3"/>
        <v>B2 carbonGermany2015</v>
      </c>
      <c r="B238" s="60">
        <v>6</v>
      </c>
      <c r="C238" s="60" t="s">
        <v>137</v>
      </c>
      <c r="D238" s="60" t="s">
        <v>77</v>
      </c>
      <c r="E238" s="60" t="s">
        <v>78</v>
      </c>
      <c r="F238" s="60" t="s">
        <v>61</v>
      </c>
      <c r="G238" s="60">
        <v>2015</v>
      </c>
      <c r="H238" s="60">
        <v>73786.1995608</v>
      </c>
    </row>
    <row r="239" spans="1:8">
      <c r="A239" s="61" t="str">
        <f t="shared" si="3"/>
        <v>B2 carbonGermany2020</v>
      </c>
      <c r="B239" s="60">
        <v>6</v>
      </c>
      <c r="C239" s="60" t="s">
        <v>137</v>
      </c>
      <c r="D239" s="60" t="s">
        <v>77</v>
      </c>
      <c r="E239" s="60" t="s">
        <v>78</v>
      </c>
      <c r="F239" s="60" t="s">
        <v>61</v>
      </c>
      <c r="G239" s="60">
        <v>2020</v>
      </c>
      <c r="H239" s="60">
        <v>77815.200195400001</v>
      </c>
    </row>
    <row r="240" spans="1:8">
      <c r="A240" s="61" t="str">
        <f t="shared" si="3"/>
        <v>B2 carbonGermany2025</v>
      </c>
      <c r="B240" s="60">
        <v>6</v>
      </c>
      <c r="C240" s="60" t="s">
        <v>137</v>
      </c>
      <c r="D240" s="60" t="s">
        <v>77</v>
      </c>
      <c r="E240" s="60" t="s">
        <v>78</v>
      </c>
      <c r="F240" s="60" t="s">
        <v>61</v>
      </c>
      <c r="G240" s="60">
        <v>2025</v>
      </c>
      <c r="H240" s="60">
        <v>81527.001172400007</v>
      </c>
    </row>
    <row r="241" spans="1:8">
      <c r="A241" s="61" t="str">
        <f t="shared" si="3"/>
        <v>B2 carbonGermany2030</v>
      </c>
      <c r="B241" s="60">
        <v>6</v>
      </c>
      <c r="C241" s="60" t="s">
        <v>137</v>
      </c>
      <c r="D241" s="60" t="s">
        <v>77</v>
      </c>
      <c r="E241" s="60" t="s">
        <v>78</v>
      </c>
      <c r="F241" s="60" t="s">
        <v>61</v>
      </c>
      <c r="G241" s="60">
        <v>2030</v>
      </c>
      <c r="H241" s="60">
        <v>81861.910741999993</v>
      </c>
    </row>
    <row r="242" spans="1:8">
      <c r="A242" s="61" t="str">
        <f t="shared" si="3"/>
        <v>B2 carbonDenmark2010</v>
      </c>
      <c r="B242" s="60">
        <v>6</v>
      </c>
      <c r="C242" s="60" t="s">
        <v>137</v>
      </c>
      <c r="D242" s="60" t="s">
        <v>79</v>
      </c>
      <c r="E242" s="60" t="s">
        <v>80</v>
      </c>
      <c r="F242" s="60" t="s">
        <v>81</v>
      </c>
      <c r="G242" s="60">
        <v>2010</v>
      </c>
      <c r="H242" s="60">
        <v>2778.1599083999999</v>
      </c>
    </row>
    <row r="243" spans="1:8">
      <c r="A243" s="61" t="str">
        <f t="shared" si="3"/>
        <v>B2 carbonDenmark2015</v>
      </c>
      <c r="B243" s="60">
        <v>6</v>
      </c>
      <c r="C243" s="60" t="s">
        <v>137</v>
      </c>
      <c r="D243" s="60" t="s">
        <v>79</v>
      </c>
      <c r="E243" s="60" t="s">
        <v>80</v>
      </c>
      <c r="F243" s="60" t="s">
        <v>81</v>
      </c>
      <c r="G243" s="60">
        <v>2015</v>
      </c>
      <c r="H243" s="60">
        <v>2911.7720515999999</v>
      </c>
    </row>
    <row r="244" spans="1:8">
      <c r="A244" s="61" t="str">
        <f t="shared" si="3"/>
        <v>B2 carbonDenmark2020</v>
      </c>
      <c r="B244" s="60">
        <v>6</v>
      </c>
      <c r="C244" s="60" t="s">
        <v>137</v>
      </c>
      <c r="D244" s="60" t="s">
        <v>79</v>
      </c>
      <c r="E244" s="60" t="s">
        <v>80</v>
      </c>
      <c r="F244" s="60" t="s">
        <v>81</v>
      </c>
      <c r="G244" s="60">
        <v>2020</v>
      </c>
      <c r="H244" s="60">
        <v>2760.7480298</v>
      </c>
    </row>
    <row r="245" spans="1:8">
      <c r="A245" s="61" t="str">
        <f t="shared" si="3"/>
        <v>B2 carbonDenmark2025</v>
      </c>
      <c r="B245" s="60">
        <v>6</v>
      </c>
      <c r="C245" s="60" t="s">
        <v>137</v>
      </c>
      <c r="D245" s="60" t="s">
        <v>79</v>
      </c>
      <c r="E245" s="60" t="s">
        <v>80</v>
      </c>
      <c r="F245" s="60" t="s">
        <v>81</v>
      </c>
      <c r="G245" s="60">
        <v>2025</v>
      </c>
      <c r="H245" s="60">
        <v>2908.5239637999998</v>
      </c>
    </row>
    <row r="246" spans="1:8">
      <c r="A246" s="61" t="str">
        <f t="shared" si="3"/>
        <v>B2 carbonDenmark2030</v>
      </c>
      <c r="B246" s="60">
        <v>6</v>
      </c>
      <c r="C246" s="60" t="s">
        <v>137</v>
      </c>
      <c r="D246" s="60" t="s">
        <v>79</v>
      </c>
      <c r="E246" s="60" t="s">
        <v>80</v>
      </c>
      <c r="F246" s="60" t="s">
        <v>81</v>
      </c>
      <c r="G246" s="60">
        <v>2030</v>
      </c>
      <c r="H246" s="60">
        <v>3002.2278643999998</v>
      </c>
    </row>
    <row r="247" spans="1:8">
      <c r="A247" s="61" t="str">
        <f t="shared" si="3"/>
        <v>B2 carbonEstonia2010</v>
      </c>
      <c r="B247" s="60">
        <v>6</v>
      </c>
      <c r="C247" s="60" t="s">
        <v>137</v>
      </c>
      <c r="D247" s="60" t="s">
        <v>82</v>
      </c>
      <c r="E247" s="60" t="s">
        <v>83</v>
      </c>
      <c r="F247" s="60" t="s">
        <v>81</v>
      </c>
      <c r="G247" s="60">
        <v>2010</v>
      </c>
      <c r="H247" s="60">
        <v>8728.8000986000006</v>
      </c>
    </row>
    <row r="248" spans="1:8">
      <c r="A248" s="61" t="str">
        <f t="shared" si="3"/>
        <v>B2 carbonEstonia2015</v>
      </c>
      <c r="B248" s="60">
        <v>6</v>
      </c>
      <c r="C248" s="60" t="s">
        <v>137</v>
      </c>
      <c r="D248" s="60" t="s">
        <v>82</v>
      </c>
      <c r="E248" s="60" t="s">
        <v>83</v>
      </c>
      <c r="F248" s="60" t="s">
        <v>81</v>
      </c>
      <c r="G248" s="60">
        <v>2015</v>
      </c>
      <c r="H248" s="60">
        <v>10001.7199612</v>
      </c>
    </row>
    <row r="249" spans="1:8">
      <c r="A249" s="61" t="str">
        <f t="shared" si="3"/>
        <v>B2 carbonEstonia2020</v>
      </c>
      <c r="B249" s="60">
        <v>6</v>
      </c>
      <c r="C249" s="60" t="s">
        <v>137</v>
      </c>
      <c r="D249" s="60" t="s">
        <v>82</v>
      </c>
      <c r="E249" s="60" t="s">
        <v>83</v>
      </c>
      <c r="F249" s="60" t="s">
        <v>81</v>
      </c>
      <c r="G249" s="60">
        <v>2020</v>
      </c>
      <c r="H249" s="60">
        <v>11144.5000822</v>
      </c>
    </row>
    <row r="250" spans="1:8">
      <c r="A250" s="61" t="str">
        <f t="shared" si="3"/>
        <v>B2 carbonEstonia2025</v>
      </c>
      <c r="B250" s="60">
        <v>6</v>
      </c>
      <c r="C250" s="60" t="s">
        <v>137</v>
      </c>
      <c r="D250" s="60" t="s">
        <v>82</v>
      </c>
      <c r="E250" s="60" t="s">
        <v>83</v>
      </c>
      <c r="F250" s="60" t="s">
        <v>81</v>
      </c>
      <c r="G250" s="60">
        <v>2025</v>
      </c>
      <c r="H250" s="60">
        <v>11366.659986999999</v>
      </c>
    </row>
    <row r="251" spans="1:8">
      <c r="A251" s="61" t="str">
        <f t="shared" si="3"/>
        <v>B2 carbonEstonia2030</v>
      </c>
      <c r="B251" s="60">
        <v>6</v>
      </c>
      <c r="C251" s="60" t="s">
        <v>137</v>
      </c>
      <c r="D251" s="60" t="s">
        <v>82</v>
      </c>
      <c r="E251" s="60" t="s">
        <v>83</v>
      </c>
      <c r="F251" s="60" t="s">
        <v>81</v>
      </c>
      <c r="G251" s="60">
        <v>2030</v>
      </c>
      <c r="H251" s="60">
        <v>11045.0405154</v>
      </c>
    </row>
    <row r="252" spans="1:8">
      <c r="A252" s="61" t="str">
        <f t="shared" si="3"/>
        <v>B2 carbonSpain2010</v>
      </c>
      <c r="B252" s="60">
        <v>6</v>
      </c>
      <c r="C252" s="60" t="s">
        <v>137</v>
      </c>
      <c r="D252" s="60" t="s">
        <v>84</v>
      </c>
      <c r="E252" s="60" t="s">
        <v>85</v>
      </c>
      <c r="F252" s="60" t="s">
        <v>86</v>
      </c>
      <c r="G252" s="60">
        <v>2010</v>
      </c>
      <c r="H252" s="60">
        <v>19922.920711800001</v>
      </c>
    </row>
    <row r="253" spans="1:8">
      <c r="A253" s="61" t="str">
        <f t="shared" si="3"/>
        <v>B2 carbonSpain2015</v>
      </c>
      <c r="B253" s="60">
        <v>6</v>
      </c>
      <c r="C253" s="60" t="s">
        <v>137</v>
      </c>
      <c r="D253" s="60" t="s">
        <v>84</v>
      </c>
      <c r="E253" s="60" t="s">
        <v>85</v>
      </c>
      <c r="F253" s="60" t="s">
        <v>86</v>
      </c>
      <c r="G253" s="60">
        <v>2015</v>
      </c>
      <c r="H253" s="60">
        <v>20194.679564800001</v>
      </c>
    </row>
    <row r="254" spans="1:8">
      <c r="A254" s="61" t="str">
        <f t="shared" si="3"/>
        <v>B2 carbonSpain2020</v>
      </c>
      <c r="B254" s="60">
        <v>6</v>
      </c>
      <c r="C254" s="60" t="s">
        <v>137</v>
      </c>
      <c r="D254" s="60" t="s">
        <v>84</v>
      </c>
      <c r="E254" s="60" t="s">
        <v>85</v>
      </c>
      <c r="F254" s="60" t="s">
        <v>86</v>
      </c>
      <c r="G254" s="60">
        <v>2020</v>
      </c>
      <c r="H254" s="60">
        <v>20424.480365799998</v>
      </c>
    </row>
    <row r="255" spans="1:8">
      <c r="A255" s="61" t="str">
        <f t="shared" si="3"/>
        <v>B2 carbonSpain2025</v>
      </c>
      <c r="B255" s="60">
        <v>6</v>
      </c>
      <c r="C255" s="60" t="s">
        <v>137</v>
      </c>
      <c r="D255" s="60" t="s">
        <v>84</v>
      </c>
      <c r="E255" s="60" t="s">
        <v>85</v>
      </c>
      <c r="F255" s="60" t="s">
        <v>86</v>
      </c>
      <c r="G255" s="60">
        <v>2025</v>
      </c>
      <c r="H255" s="60">
        <v>20113.119896200002</v>
      </c>
    </row>
    <row r="256" spans="1:8">
      <c r="A256" s="61" t="str">
        <f t="shared" si="3"/>
        <v>B2 carbonSpain2030</v>
      </c>
      <c r="B256" s="60">
        <v>6</v>
      </c>
      <c r="C256" s="60" t="s">
        <v>137</v>
      </c>
      <c r="D256" s="60" t="s">
        <v>84</v>
      </c>
      <c r="E256" s="60" t="s">
        <v>85</v>
      </c>
      <c r="F256" s="60" t="s">
        <v>86</v>
      </c>
      <c r="G256" s="60">
        <v>2030</v>
      </c>
      <c r="H256" s="60">
        <v>19875.159765799999</v>
      </c>
    </row>
    <row r="257" spans="1:8">
      <c r="A257" s="61" t="str">
        <f t="shared" si="3"/>
        <v>B2 carbonFinland2010</v>
      </c>
      <c r="B257" s="60">
        <v>6</v>
      </c>
      <c r="C257" s="60" t="s">
        <v>137</v>
      </c>
      <c r="D257" s="60" t="s">
        <v>87</v>
      </c>
      <c r="E257" s="60" t="s">
        <v>88</v>
      </c>
      <c r="F257" s="60" t="s">
        <v>81</v>
      </c>
      <c r="G257" s="60">
        <v>2010</v>
      </c>
      <c r="H257" s="60">
        <v>67463.998839000007</v>
      </c>
    </row>
    <row r="258" spans="1:8">
      <c r="A258" s="61" t="str">
        <f t="shared" ref="A258:A321" si="4">CONCATENATE(C258,E258,G258)</f>
        <v>B2 carbonFinland2015</v>
      </c>
      <c r="B258" s="60">
        <v>6</v>
      </c>
      <c r="C258" s="60" t="s">
        <v>137</v>
      </c>
      <c r="D258" s="60" t="s">
        <v>87</v>
      </c>
      <c r="E258" s="60" t="s">
        <v>88</v>
      </c>
      <c r="F258" s="60" t="s">
        <v>81</v>
      </c>
      <c r="G258" s="60">
        <v>2015</v>
      </c>
      <c r="H258" s="60">
        <v>71685.201849999998</v>
      </c>
    </row>
    <row r="259" spans="1:8">
      <c r="A259" s="61" t="str">
        <f t="shared" si="4"/>
        <v>B2 carbonFinland2020</v>
      </c>
      <c r="B259" s="60">
        <v>6</v>
      </c>
      <c r="C259" s="60" t="s">
        <v>137</v>
      </c>
      <c r="D259" s="60" t="s">
        <v>87</v>
      </c>
      <c r="E259" s="60" t="s">
        <v>88</v>
      </c>
      <c r="F259" s="60" t="s">
        <v>81</v>
      </c>
      <c r="G259" s="60">
        <v>2020</v>
      </c>
      <c r="H259" s="60">
        <v>71422.798467600005</v>
      </c>
    </row>
    <row r="260" spans="1:8">
      <c r="A260" s="61" t="str">
        <f t="shared" si="4"/>
        <v>B2 carbonFinland2025</v>
      </c>
      <c r="B260" s="60">
        <v>6</v>
      </c>
      <c r="C260" s="60" t="s">
        <v>137</v>
      </c>
      <c r="D260" s="60" t="s">
        <v>87</v>
      </c>
      <c r="E260" s="60" t="s">
        <v>88</v>
      </c>
      <c r="F260" s="60" t="s">
        <v>81</v>
      </c>
      <c r="G260" s="60">
        <v>2025</v>
      </c>
      <c r="H260" s="60">
        <v>69856.998265600007</v>
      </c>
    </row>
    <row r="261" spans="1:8">
      <c r="A261" s="61" t="str">
        <f t="shared" si="4"/>
        <v>B2 carbonFinland2030</v>
      </c>
      <c r="B261" s="60">
        <v>6</v>
      </c>
      <c r="C261" s="60" t="s">
        <v>137</v>
      </c>
      <c r="D261" s="60" t="s">
        <v>87</v>
      </c>
      <c r="E261" s="60" t="s">
        <v>88</v>
      </c>
      <c r="F261" s="60" t="s">
        <v>81</v>
      </c>
      <c r="G261" s="60">
        <v>2030</v>
      </c>
      <c r="H261" s="60">
        <v>70389.199743599995</v>
      </c>
    </row>
    <row r="262" spans="1:8">
      <c r="A262" s="61" t="str">
        <f t="shared" si="4"/>
        <v>B2 carbonFrance2010</v>
      </c>
      <c r="B262" s="60">
        <v>6</v>
      </c>
      <c r="C262" s="60" t="s">
        <v>137</v>
      </c>
      <c r="D262" s="60" t="s">
        <v>89</v>
      </c>
      <c r="E262" s="60" t="s">
        <v>90</v>
      </c>
      <c r="F262" s="60" t="s">
        <v>61</v>
      </c>
      <c r="G262" s="60">
        <v>2010</v>
      </c>
      <c r="H262" s="60">
        <v>57677.419028600001</v>
      </c>
    </row>
    <row r="263" spans="1:8">
      <c r="A263" s="61" t="str">
        <f t="shared" si="4"/>
        <v>B2 carbonFrance2015</v>
      </c>
      <c r="B263" s="60">
        <v>6</v>
      </c>
      <c r="C263" s="60" t="s">
        <v>137</v>
      </c>
      <c r="D263" s="60" t="s">
        <v>89</v>
      </c>
      <c r="E263" s="60" t="s">
        <v>90</v>
      </c>
      <c r="F263" s="60" t="s">
        <v>61</v>
      </c>
      <c r="G263" s="60">
        <v>2015</v>
      </c>
      <c r="H263" s="60">
        <v>58396.000297799997</v>
      </c>
    </row>
    <row r="264" spans="1:8">
      <c r="A264" s="61" t="str">
        <f t="shared" si="4"/>
        <v>B2 carbonFrance2020</v>
      </c>
      <c r="B264" s="60">
        <v>6</v>
      </c>
      <c r="C264" s="60" t="s">
        <v>137</v>
      </c>
      <c r="D264" s="60" t="s">
        <v>89</v>
      </c>
      <c r="E264" s="60" t="s">
        <v>90</v>
      </c>
      <c r="F264" s="60" t="s">
        <v>61</v>
      </c>
      <c r="G264" s="60">
        <v>2020</v>
      </c>
      <c r="H264" s="60">
        <v>61853.880378599999</v>
      </c>
    </row>
    <row r="265" spans="1:8">
      <c r="A265" s="61" t="str">
        <f t="shared" si="4"/>
        <v>B2 carbonFrance2025</v>
      </c>
      <c r="B265" s="60">
        <v>6</v>
      </c>
      <c r="C265" s="60" t="s">
        <v>137</v>
      </c>
      <c r="D265" s="60" t="s">
        <v>89</v>
      </c>
      <c r="E265" s="60" t="s">
        <v>90</v>
      </c>
      <c r="F265" s="60" t="s">
        <v>61</v>
      </c>
      <c r="G265" s="60">
        <v>2025</v>
      </c>
      <c r="H265" s="60">
        <v>66893.419334799997</v>
      </c>
    </row>
    <row r="266" spans="1:8">
      <c r="A266" s="61" t="str">
        <f t="shared" si="4"/>
        <v>B2 carbonFrance2030</v>
      </c>
      <c r="B266" s="60">
        <v>6</v>
      </c>
      <c r="C266" s="60" t="s">
        <v>137</v>
      </c>
      <c r="D266" s="60" t="s">
        <v>89</v>
      </c>
      <c r="E266" s="60" t="s">
        <v>90</v>
      </c>
      <c r="F266" s="60" t="s">
        <v>61</v>
      </c>
      <c r="G266" s="60">
        <v>2030</v>
      </c>
      <c r="H266" s="60">
        <v>67264.920015800002</v>
      </c>
    </row>
    <row r="267" spans="1:8">
      <c r="A267" s="61" t="str">
        <f t="shared" si="4"/>
        <v>B2 carbonGreece2010</v>
      </c>
      <c r="B267" s="60">
        <v>6</v>
      </c>
      <c r="C267" s="60" t="s">
        <v>137</v>
      </c>
      <c r="D267" s="60" t="s">
        <v>91</v>
      </c>
      <c r="E267" s="60" t="s">
        <v>92</v>
      </c>
      <c r="F267" s="60" t="s">
        <v>58</v>
      </c>
      <c r="G267" s="60">
        <v>2010</v>
      </c>
      <c r="H267" s="60">
        <v>0</v>
      </c>
    </row>
    <row r="268" spans="1:8">
      <c r="A268" s="61" t="str">
        <f t="shared" si="4"/>
        <v>B2 carbonGreece2015</v>
      </c>
      <c r="B268" s="60">
        <v>6</v>
      </c>
      <c r="C268" s="60" t="s">
        <v>137</v>
      </c>
      <c r="D268" s="60" t="s">
        <v>91</v>
      </c>
      <c r="E268" s="60" t="s">
        <v>92</v>
      </c>
      <c r="F268" s="60" t="s">
        <v>58</v>
      </c>
      <c r="G268" s="60">
        <v>2015</v>
      </c>
      <c r="H268" s="60">
        <v>3496.3316405999999</v>
      </c>
    </row>
    <row r="269" spans="1:8">
      <c r="A269" s="61" t="str">
        <f t="shared" si="4"/>
        <v>B2 carbonGreece2020</v>
      </c>
      <c r="B269" s="60">
        <v>6</v>
      </c>
      <c r="C269" s="60" t="s">
        <v>137</v>
      </c>
      <c r="D269" s="60" t="s">
        <v>91</v>
      </c>
      <c r="E269" s="60" t="s">
        <v>92</v>
      </c>
      <c r="F269" s="60" t="s">
        <v>58</v>
      </c>
      <c r="G269" s="60">
        <v>2020</v>
      </c>
      <c r="H269" s="60">
        <v>3925.5132812000002</v>
      </c>
    </row>
    <row r="270" spans="1:8">
      <c r="A270" s="61" t="str">
        <f t="shared" si="4"/>
        <v>B2 carbonGreece2025</v>
      </c>
      <c r="B270" s="60">
        <v>6</v>
      </c>
      <c r="C270" s="60" t="s">
        <v>137</v>
      </c>
      <c r="D270" s="60" t="s">
        <v>91</v>
      </c>
      <c r="E270" s="60" t="s">
        <v>92</v>
      </c>
      <c r="F270" s="60" t="s">
        <v>58</v>
      </c>
      <c r="G270" s="60">
        <v>2025</v>
      </c>
      <c r="H270" s="60">
        <v>4005.4654295999999</v>
      </c>
    </row>
    <row r="271" spans="1:8">
      <c r="A271" s="61" t="str">
        <f t="shared" si="4"/>
        <v>B2 carbonGreece2030</v>
      </c>
      <c r="B271" s="60">
        <v>6</v>
      </c>
      <c r="C271" s="60" t="s">
        <v>137</v>
      </c>
      <c r="D271" s="60" t="s">
        <v>91</v>
      </c>
      <c r="E271" s="60" t="s">
        <v>92</v>
      </c>
      <c r="F271" s="60" t="s">
        <v>58</v>
      </c>
      <c r="G271" s="60">
        <v>2030</v>
      </c>
      <c r="H271" s="60">
        <v>3883.5589844000001</v>
      </c>
    </row>
    <row r="272" spans="1:8">
      <c r="A272" s="61" t="str">
        <f t="shared" si="4"/>
        <v>B2 carbonCroatia2010</v>
      </c>
      <c r="B272" s="60">
        <v>6</v>
      </c>
      <c r="C272" s="60" t="s">
        <v>137</v>
      </c>
      <c r="D272" s="60" t="s">
        <v>93</v>
      </c>
      <c r="E272" s="60" t="s">
        <v>94</v>
      </c>
      <c r="F272" s="60" t="s">
        <v>58</v>
      </c>
      <c r="G272" s="60">
        <v>2010</v>
      </c>
      <c r="H272" s="60">
        <v>6516.9800468000003</v>
      </c>
    </row>
    <row r="273" spans="1:8">
      <c r="A273" s="61" t="str">
        <f t="shared" si="4"/>
        <v>B2 carbonCroatia2015</v>
      </c>
      <c r="B273" s="60">
        <v>6</v>
      </c>
      <c r="C273" s="60" t="s">
        <v>137</v>
      </c>
      <c r="D273" s="60" t="s">
        <v>93</v>
      </c>
      <c r="E273" s="60" t="s">
        <v>94</v>
      </c>
      <c r="F273" s="60" t="s">
        <v>58</v>
      </c>
      <c r="G273" s="60">
        <v>2015</v>
      </c>
      <c r="H273" s="60">
        <v>6541.5999131999997</v>
      </c>
    </row>
    <row r="274" spans="1:8">
      <c r="A274" s="61" t="str">
        <f t="shared" si="4"/>
        <v>B2 carbonCroatia2020</v>
      </c>
      <c r="B274" s="60">
        <v>6</v>
      </c>
      <c r="C274" s="60" t="s">
        <v>137</v>
      </c>
      <c r="D274" s="60" t="s">
        <v>93</v>
      </c>
      <c r="E274" s="60" t="s">
        <v>94</v>
      </c>
      <c r="F274" s="60" t="s">
        <v>58</v>
      </c>
      <c r="G274" s="60">
        <v>2020</v>
      </c>
      <c r="H274" s="60">
        <v>6567.7001825999996</v>
      </c>
    </row>
    <row r="275" spans="1:8">
      <c r="A275" s="61" t="str">
        <f t="shared" si="4"/>
        <v>B2 carbonCroatia2025</v>
      </c>
      <c r="B275" s="60">
        <v>6</v>
      </c>
      <c r="C275" s="60" t="s">
        <v>137</v>
      </c>
      <c r="D275" s="60" t="s">
        <v>93</v>
      </c>
      <c r="E275" s="60" t="s">
        <v>94</v>
      </c>
      <c r="F275" s="60" t="s">
        <v>58</v>
      </c>
      <c r="G275" s="60">
        <v>2025</v>
      </c>
      <c r="H275" s="60">
        <v>6492.5603623999996</v>
      </c>
    </row>
    <row r="276" spans="1:8">
      <c r="A276" s="61" t="str">
        <f t="shared" si="4"/>
        <v>B2 carbonCroatia2030</v>
      </c>
      <c r="B276" s="60">
        <v>6</v>
      </c>
      <c r="C276" s="60" t="s">
        <v>137</v>
      </c>
      <c r="D276" s="60" t="s">
        <v>93</v>
      </c>
      <c r="E276" s="60" t="s">
        <v>94</v>
      </c>
      <c r="F276" s="60" t="s">
        <v>58</v>
      </c>
      <c r="G276" s="60">
        <v>2030</v>
      </c>
      <c r="H276" s="60">
        <v>6438.6199275999998</v>
      </c>
    </row>
    <row r="277" spans="1:8">
      <c r="A277" s="61" t="str">
        <f t="shared" si="4"/>
        <v>B2 carbonHungary2010</v>
      </c>
      <c r="B277" s="60">
        <v>6</v>
      </c>
      <c r="C277" s="60" t="s">
        <v>137</v>
      </c>
      <c r="D277" s="60" t="s">
        <v>95</v>
      </c>
      <c r="E277" s="60" t="s">
        <v>96</v>
      </c>
      <c r="F277" s="60" t="s">
        <v>70</v>
      </c>
      <c r="G277" s="60">
        <v>2010</v>
      </c>
      <c r="H277" s="60">
        <v>7218.7603935999996</v>
      </c>
    </row>
    <row r="278" spans="1:8">
      <c r="A278" s="61" t="str">
        <f t="shared" si="4"/>
        <v>B2 carbonHungary2015</v>
      </c>
      <c r="B278" s="60">
        <v>6</v>
      </c>
      <c r="C278" s="60" t="s">
        <v>137</v>
      </c>
      <c r="D278" s="60" t="s">
        <v>95</v>
      </c>
      <c r="E278" s="60" t="s">
        <v>96</v>
      </c>
      <c r="F278" s="60" t="s">
        <v>70</v>
      </c>
      <c r="G278" s="60">
        <v>2015</v>
      </c>
      <c r="H278" s="60">
        <v>8375.5198173999997</v>
      </c>
    </row>
    <row r="279" spans="1:8">
      <c r="A279" s="61" t="str">
        <f t="shared" si="4"/>
        <v>B2 carbonHungary2020</v>
      </c>
      <c r="B279" s="60">
        <v>6</v>
      </c>
      <c r="C279" s="60" t="s">
        <v>137</v>
      </c>
      <c r="D279" s="60" t="s">
        <v>95</v>
      </c>
      <c r="E279" s="60" t="s">
        <v>96</v>
      </c>
      <c r="F279" s="60" t="s">
        <v>70</v>
      </c>
      <c r="G279" s="60">
        <v>2020</v>
      </c>
      <c r="H279" s="60">
        <v>9153.6601164000003</v>
      </c>
    </row>
    <row r="280" spans="1:8">
      <c r="A280" s="61" t="str">
        <f t="shared" si="4"/>
        <v>B2 carbonHungary2025</v>
      </c>
      <c r="B280" s="60">
        <v>6</v>
      </c>
      <c r="C280" s="60" t="s">
        <v>137</v>
      </c>
      <c r="D280" s="60" t="s">
        <v>95</v>
      </c>
      <c r="E280" s="60" t="s">
        <v>96</v>
      </c>
      <c r="F280" s="60" t="s">
        <v>70</v>
      </c>
      <c r="G280" s="60">
        <v>2025</v>
      </c>
      <c r="H280" s="60">
        <v>8844.1999443999994</v>
      </c>
    </row>
    <row r="281" spans="1:8">
      <c r="A281" s="61" t="str">
        <f t="shared" si="4"/>
        <v>B2 carbonHungary2030</v>
      </c>
      <c r="B281" s="60">
        <v>6</v>
      </c>
      <c r="C281" s="60" t="s">
        <v>137</v>
      </c>
      <c r="D281" s="60" t="s">
        <v>95</v>
      </c>
      <c r="E281" s="60" t="s">
        <v>96</v>
      </c>
      <c r="F281" s="60" t="s">
        <v>70</v>
      </c>
      <c r="G281" s="60">
        <v>2030</v>
      </c>
      <c r="H281" s="60">
        <v>8960.5600649999997</v>
      </c>
    </row>
    <row r="282" spans="1:8">
      <c r="A282" s="61" t="str">
        <f t="shared" si="4"/>
        <v>B2 carbonIreland2010</v>
      </c>
      <c r="B282" s="60">
        <v>6</v>
      </c>
      <c r="C282" s="60" t="s">
        <v>137</v>
      </c>
      <c r="D282" s="60" t="s">
        <v>97</v>
      </c>
      <c r="E282" s="60" t="s">
        <v>98</v>
      </c>
      <c r="F282" s="60" t="s">
        <v>61</v>
      </c>
      <c r="G282" s="60">
        <v>2010</v>
      </c>
      <c r="H282" s="60">
        <v>2288.9780396000001</v>
      </c>
    </row>
    <row r="283" spans="1:8">
      <c r="A283" s="61" t="str">
        <f t="shared" si="4"/>
        <v>B2 carbonIreland2015</v>
      </c>
      <c r="B283" s="60">
        <v>6</v>
      </c>
      <c r="C283" s="60" t="s">
        <v>137</v>
      </c>
      <c r="D283" s="60" t="s">
        <v>97</v>
      </c>
      <c r="E283" s="60" t="s">
        <v>98</v>
      </c>
      <c r="F283" s="60" t="s">
        <v>61</v>
      </c>
      <c r="G283" s="60">
        <v>2015</v>
      </c>
      <c r="H283" s="60">
        <v>2474.9099305999998</v>
      </c>
    </row>
    <row r="284" spans="1:8">
      <c r="A284" s="61" t="str">
        <f t="shared" si="4"/>
        <v>B2 carbonIreland2020</v>
      </c>
      <c r="B284" s="60">
        <v>6</v>
      </c>
      <c r="C284" s="60" t="s">
        <v>137</v>
      </c>
      <c r="D284" s="60" t="s">
        <v>97</v>
      </c>
      <c r="E284" s="60" t="s">
        <v>98</v>
      </c>
      <c r="F284" s="60" t="s">
        <v>61</v>
      </c>
      <c r="G284" s="60">
        <v>2020</v>
      </c>
      <c r="H284" s="60">
        <v>3097.3200026</v>
      </c>
    </row>
    <row r="285" spans="1:8">
      <c r="A285" s="61" t="str">
        <f t="shared" si="4"/>
        <v>B2 carbonIreland2025</v>
      </c>
      <c r="B285" s="60">
        <v>6</v>
      </c>
      <c r="C285" s="60" t="s">
        <v>137</v>
      </c>
      <c r="D285" s="60" t="s">
        <v>97</v>
      </c>
      <c r="E285" s="60" t="s">
        <v>98</v>
      </c>
      <c r="F285" s="60" t="s">
        <v>61</v>
      </c>
      <c r="G285" s="60">
        <v>2025</v>
      </c>
      <c r="H285" s="60">
        <v>3238.8621400000002</v>
      </c>
    </row>
    <row r="286" spans="1:8">
      <c r="A286" s="61" t="str">
        <f t="shared" si="4"/>
        <v>B2 carbonIreland2030</v>
      </c>
      <c r="B286" s="60">
        <v>6</v>
      </c>
      <c r="C286" s="60" t="s">
        <v>137</v>
      </c>
      <c r="D286" s="60" t="s">
        <v>97</v>
      </c>
      <c r="E286" s="60" t="s">
        <v>98</v>
      </c>
      <c r="F286" s="60" t="s">
        <v>61</v>
      </c>
      <c r="G286" s="60">
        <v>2030</v>
      </c>
      <c r="H286" s="60">
        <v>3770.0398546000001</v>
      </c>
    </row>
    <row r="287" spans="1:8">
      <c r="A287" s="61" t="str">
        <f t="shared" si="4"/>
        <v>B2 carbonItaly2010</v>
      </c>
      <c r="B287" s="60">
        <v>6</v>
      </c>
      <c r="C287" s="60" t="s">
        <v>137</v>
      </c>
      <c r="D287" s="60" t="s">
        <v>99</v>
      </c>
      <c r="E287" s="60" t="s">
        <v>100</v>
      </c>
      <c r="F287" s="60" t="s">
        <v>86</v>
      </c>
      <c r="G287" s="60">
        <v>2010</v>
      </c>
      <c r="H287" s="60">
        <v>9769.5999021999996</v>
      </c>
    </row>
    <row r="288" spans="1:8">
      <c r="A288" s="61" t="str">
        <f t="shared" si="4"/>
        <v>B2 carbonItaly2015</v>
      </c>
      <c r="B288" s="60">
        <v>6</v>
      </c>
      <c r="C288" s="60" t="s">
        <v>137</v>
      </c>
      <c r="D288" s="60" t="s">
        <v>99</v>
      </c>
      <c r="E288" s="60" t="s">
        <v>100</v>
      </c>
      <c r="F288" s="60" t="s">
        <v>86</v>
      </c>
      <c r="G288" s="60">
        <v>2015</v>
      </c>
      <c r="H288" s="60">
        <v>10246.533468</v>
      </c>
    </row>
    <row r="289" spans="1:8">
      <c r="A289" s="61" t="str">
        <f t="shared" si="4"/>
        <v>B2 carbonItaly2020</v>
      </c>
      <c r="B289" s="60">
        <v>6</v>
      </c>
      <c r="C289" s="60" t="s">
        <v>137</v>
      </c>
      <c r="D289" s="60" t="s">
        <v>99</v>
      </c>
      <c r="E289" s="60" t="s">
        <v>100</v>
      </c>
      <c r="F289" s="60" t="s">
        <v>86</v>
      </c>
      <c r="G289" s="60">
        <v>2020</v>
      </c>
      <c r="H289" s="60">
        <v>10710.668401200001</v>
      </c>
    </row>
    <row r="290" spans="1:8">
      <c r="A290" s="61" t="str">
        <f t="shared" si="4"/>
        <v>B2 carbonItaly2025</v>
      </c>
      <c r="B290" s="60">
        <v>6</v>
      </c>
      <c r="C290" s="60" t="s">
        <v>137</v>
      </c>
      <c r="D290" s="60" t="s">
        <v>99</v>
      </c>
      <c r="E290" s="60" t="s">
        <v>100</v>
      </c>
      <c r="F290" s="60" t="s">
        <v>86</v>
      </c>
      <c r="G290" s="60">
        <v>2025</v>
      </c>
      <c r="H290" s="60">
        <v>11238.999978600001</v>
      </c>
    </row>
    <row r="291" spans="1:8">
      <c r="A291" s="61" t="str">
        <f t="shared" si="4"/>
        <v>B2 carbonItaly2030</v>
      </c>
      <c r="B291" s="60">
        <v>6</v>
      </c>
      <c r="C291" s="60" t="s">
        <v>137</v>
      </c>
      <c r="D291" s="60" t="s">
        <v>99</v>
      </c>
      <c r="E291" s="60" t="s">
        <v>100</v>
      </c>
      <c r="F291" s="60" t="s">
        <v>86</v>
      </c>
      <c r="G291" s="60">
        <v>2030</v>
      </c>
      <c r="H291" s="60">
        <v>12198.622010999999</v>
      </c>
    </row>
    <row r="292" spans="1:8">
      <c r="A292" s="61" t="str">
        <f t="shared" si="4"/>
        <v>B2 carbonLithuania2010</v>
      </c>
      <c r="B292" s="60">
        <v>6</v>
      </c>
      <c r="C292" s="60" t="s">
        <v>137</v>
      </c>
      <c r="D292" s="60" t="s">
        <v>101</v>
      </c>
      <c r="E292" s="60" t="s">
        <v>102</v>
      </c>
      <c r="F292" s="60" t="s">
        <v>81</v>
      </c>
      <c r="G292" s="60">
        <v>2010</v>
      </c>
      <c r="H292" s="60">
        <v>8056.979781</v>
      </c>
    </row>
    <row r="293" spans="1:8">
      <c r="A293" s="61" t="str">
        <f t="shared" si="4"/>
        <v>B2 carbonLithuania2015</v>
      </c>
      <c r="B293" s="60">
        <v>6</v>
      </c>
      <c r="C293" s="60" t="s">
        <v>137</v>
      </c>
      <c r="D293" s="60" t="s">
        <v>101</v>
      </c>
      <c r="E293" s="60" t="s">
        <v>102</v>
      </c>
      <c r="F293" s="60" t="s">
        <v>81</v>
      </c>
      <c r="G293" s="60">
        <v>2015</v>
      </c>
      <c r="H293" s="60">
        <v>8540.9596256000004</v>
      </c>
    </row>
    <row r="294" spans="1:8">
      <c r="A294" s="61" t="str">
        <f t="shared" si="4"/>
        <v>B2 carbonLithuania2020</v>
      </c>
      <c r="B294" s="60">
        <v>6</v>
      </c>
      <c r="C294" s="60" t="s">
        <v>137</v>
      </c>
      <c r="D294" s="60" t="s">
        <v>101</v>
      </c>
      <c r="E294" s="60" t="s">
        <v>102</v>
      </c>
      <c r="F294" s="60" t="s">
        <v>81</v>
      </c>
      <c r="G294" s="60">
        <v>2020</v>
      </c>
      <c r="H294" s="60">
        <v>8288.3197820000005</v>
      </c>
    </row>
    <row r="295" spans="1:8">
      <c r="A295" s="61" t="str">
        <f t="shared" si="4"/>
        <v>B2 carbonLithuania2025</v>
      </c>
      <c r="B295" s="60">
        <v>6</v>
      </c>
      <c r="C295" s="60" t="s">
        <v>137</v>
      </c>
      <c r="D295" s="60" t="s">
        <v>101</v>
      </c>
      <c r="E295" s="60" t="s">
        <v>102</v>
      </c>
      <c r="F295" s="60" t="s">
        <v>81</v>
      </c>
      <c r="G295" s="60">
        <v>2025</v>
      </c>
      <c r="H295" s="60">
        <v>8816.4998746000001</v>
      </c>
    </row>
    <row r="296" spans="1:8">
      <c r="A296" s="61" t="str">
        <f t="shared" si="4"/>
        <v>B2 carbonLithuania2030</v>
      </c>
      <c r="B296" s="60">
        <v>6</v>
      </c>
      <c r="C296" s="60" t="s">
        <v>137</v>
      </c>
      <c r="D296" s="60" t="s">
        <v>101</v>
      </c>
      <c r="E296" s="60" t="s">
        <v>102</v>
      </c>
      <c r="F296" s="60" t="s">
        <v>81</v>
      </c>
      <c r="G296" s="60">
        <v>2030</v>
      </c>
      <c r="H296" s="60">
        <v>8864.9990708000005</v>
      </c>
    </row>
    <row r="297" spans="1:8">
      <c r="A297" s="61" t="str">
        <f t="shared" si="4"/>
        <v>B2 carbonLuxembourg2010</v>
      </c>
      <c r="B297" s="60">
        <v>6</v>
      </c>
      <c r="C297" s="60" t="s">
        <v>137</v>
      </c>
      <c r="D297" s="60" t="s">
        <v>103</v>
      </c>
      <c r="E297" s="60" t="s">
        <v>104</v>
      </c>
      <c r="F297" s="60" t="s">
        <v>61</v>
      </c>
      <c r="G297" s="60">
        <v>2010</v>
      </c>
      <c r="H297" s="60">
        <v>217.0168348</v>
      </c>
    </row>
    <row r="298" spans="1:8">
      <c r="A298" s="61" t="str">
        <f t="shared" si="4"/>
        <v>B2 carbonLuxembourg2015</v>
      </c>
      <c r="B298" s="60">
        <v>6</v>
      </c>
      <c r="C298" s="60" t="s">
        <v>137</v>
      </c>
      <c r="D298" s="60" t="s">
        <v>103</v>
      </c>
      <c r="E298" s="60" t="s">
        <v>104</v>
      </c>
      <c r="F298" s="60" t="s">
        <v>61</v>
      </c>
      <c r="G298" s="60">
        <v>2015</v>
      </c>
      <c r="H298" s="60">
        <v>243.53056100000001</v>
      </c>
    </row>
    <row r="299" spans="1:8">
      <c r="A299" s="61" t="str">
        <f t="shared" si="4"/>
        <v>B2 carbonLuxembourg2020</v>
      </c>
      <c r="B299" s="60">
        <v>6</v>
      </c>
      <c r="C299" s="60" t="s">
        <v>137</v>
      </c>
      <c r="D299" s="60" t="s">
        <v>103</v>
      </c>
      <c r="E299" s="60" t="s">
        <v>104</v>
      </c>
      <c r="F299" s="60" t="s">
        <v>61</v>
      </c>
      <c r="G299" s="60">
        <v>2020</v>
      </c>
      <c r="H299" s="60">
        <v>259.9810124</v>
      </c>
    </row>
    <row r="300" spans="1:8">
      <c r="A300" s="61" t="str">
        <f t="shared" si="4"/>
        <v>B2 carbonLuxembourg2025</v>
      </c>
      <c r="B300" s="60">
        <v>6</v>
      </c>
      <c r="C300" s="60" t="s">
        <v>137</v>
      </c>
      <c r="D300" s="60" t="s">
        <v>103</v>
      </c>
      <c r="E300" s="60" t="s">
        <v>104</v>
      </c>
      <c r="F300" s="60" t="s">
        <v>61</v>
      </c>
      <c r="G300" s="60">
        <v>2025</v>
      </c>
      <c r="H300" s="60">
        <v>271.00846039999999</v>
      </c>
    </row>
    <row r="301" spans="1:8">
      <c r="A301" s="61" t="str">
        <f t="shared" si="4"/>
        <v>B2 carbonLuxembourg2030</v>
      </c>
      <c r="B301" s="60">
        <v>6</v>
      </c>
      <c r="C301" s="60" t="s">
        <v>137</v>
      </c>
      <c r="D301" s="60" t="s">
        <v>103</v>
      </c>
      <c r="E301" s="60" t="s">
        <v>104</v>
      </c>
      <c r="F301" s="60" t="s">
        <v>61</v>
      </c>
      <c r="G301" s="60">
        <v>2030</v>
      </c>
      <c r="H301" s="60">
        <v>271.7915916</v>
      </c>
    </row>
    <row r="302" spans="1:8">
      <c r="A302" s="61" t="str">
        <f t="shared" si="4"/>
        <v>B2 carbonLatvia2010</v>
      </c>
      <c r="B302" s="60">
        <v>6</v>
      </c>
      <c r="C302" s="60" t="s">
        <v>137</v>
      </c>
      <c r="D302" s="60" t="s">
        <v>105</v>
      </c>
      <c r="E302" s="60" t="s">
        <v>106</v>
      </c>
      <c r="F302" s="60" t="s">
        <v>81</v>
      </c>
      <c r="G302" s="60">
        <v>2010</v>
      </c>
      <c r="H302" s="60">
        <v>14863.820910799999</v>
      </c>
    </row>
    <row r="303" spans="1:8">
      <c r="A303" s="61" t="str">
        <f t="shared" si="4"/>
        <v>B2 carbonLatvia2015</v>
      </c>
      <c r="B303" s="60">
        <v>6</v>
      </c>
      <c r="C303" s="60" t="s">
        <v>137</v>
      </c>
      <c r="D303" s="60" t="s">
        <v>105</v>
      </c>
      <c r="E303" s="60" t="s">
        <v>106</v>
      </c>
      <c r="F303" s="60" t="s">
        <v>81</v>
      </c>
      <c r="G303" s="60">
        <v>2015</v>
      </c>
      <c r="H303" s="60">
        <v>14965.039801200001</v>
      </c>
    </row>
    <row r="304" spans="1:8">
      <c r="A304" s="61" t="str">
        <f t="shared" si="4"/>
        <v>B2 carbonLatvia2020</v>
      </c>
      <c r="B304" s="60">
        <v>6</v>
      </c>
      <c r="C304" s="60" t="s">
        <v>137</v>
      </c>
      <c r="D304" s="60" t="s">
        <v>105</v>
      </c>
      <c r="E304" s="60" t="s">
        <v>106</v>
      </c>
      <c r="F304" s="60" t="s">
        <v>81</v>
      </c>
      <c r="G304" s="60">
        <v>2020</v>
      </c>
      <c r="H304" s="60">
        <v>13775.359961</v>
      </c>
    </row>
    <row r="305" spans="1:8">
      <c r="A305" s="61" t="str">
        <f t="shared" si="4"/>
        <v>B2 carbonLatvia2025</v>
      </c>
      <c r="B305" s="60">
        <v>6</v>
      </c>
      <c r="C305" s="60" t="s">
        <v>137</v>
      </c>
      <c r="D305" s="60" t="s">
        <v>105</v>
      </c>
      <c r="E305" s="60" t="s">
        <v>106</v>
      </c>
      <c r="F305" s="60" t="s">
        <v>81</v>
      </c>
      <c r="G305" s="60">
        <v>2025</v>
      </c>
      <c r="H305" s="60">
        <v>13792.779431200001</v>
      </c>
    </row>
    <row r="306" spans="1:8">
      <c r="A306" s="61" t="str">
        <f t="shared" si="4"/>
        <v>B2 carbonLatvia2030</v>
      </c>
      <c r="B306" s="60">
        <v>6</v>
      </c>
      <c r="C306" s="60" t="s">
        <v>137</v>
      </c>
      <c r="D306" s="60" t="s">
        <v>105</v>
      </c>
      <c r="E306" s="60" t="s">
        <v>106</v>
      </c>
      <c r="F306" s="60" t="s">
        <v>81</v>
      </c>
      <c r="G306" s="60">
        <v>2030</v>
      </c>
      <c r="H306" s="60">
        <v>15996.780102999999</v>
      </c>
    </row>
    <row r="307" spans="1:8">
      <c r="A307" s="61" t="str">
        <f t="shared" si="4"/>
        <v>B2 carbonRepublic of Moldova2010</v>
      </c>
      <c r="B307" s="60">
        <v>6</v>
      </c>
      <c r="C307" s="60" t="s">
        <v>137</v>
      </c>
      <c r="D307" s="60" t="s">
        <v>107</v>
      </c>
      <c r="E307" s="60" t="s">
        <v>108</v>
      </c>
      <c r="F307" s="60" t="s">
        <v>70</v>
      </c>
      <c r="G307" s="60">
        <v>2010</v>
      </c>
      <c r="H307" s="60">
        <v>543.34661259999996</v>
      </c>
    </row>
    <row r="308" spans="1:8">
      <c r="A308" s="61" t="str">
        <f t="shared" si="4"/>
        <v>B2 carbonRepublic of Moldova2015</v>
      </c>
      <c r="B308" s="60">
        <v>6</v>
      </c>
      <c r="C308" s="60" t="s">
        <v>137</v>
      </c>
      <c r="D308" s="60" t="s">
        <v>107</v>
      </c>
      <c r="E308" s="60" t="s">
        <v>108</v>
      </c>
      <c r="F308" s="60" t="s">
        <v>70</v>
      </c>
      <c r="G308" s="60">
        <v>2015</v>
      </c>
      <c r="H308" s="60">
        <v>567.42017840000005</v>
      </c>
    </row>
    <row r="309" spans="1:8">
      <c r="A309" s="61" t="str">
        <f t="shared" si="4"/>
        <v>B2 carbonRepublic of Moldova2020</v>
      </c>
      <c r="B309" s="60">
        <v>6</v>
      </c>
      <c r="C309" s="60" t="s">
        <v>137</v>
      </c>
      <c r="D309" s="60" t="s">
        <v>107</v>
      </c>
      <c r="E309" s="60" t="s">
        <v>108</v>
      </c>
      <c r="F309" s="60" t="s">
        <v>70</v>
      </c>
      <c r="G309" s="60">
        <v>2020</v>
      </c>
      <c r="H309" s="60">
        <v>582.35781859999997</v>
      </c>
    </row>
    <row r="310" spans="1:8">
      <c r="A310" s="61" t="str">
        <f t="shared" si="4"/>
        <v>B2 carbonRepublic of Moldova2025</v>
      </c>
      <c r="B310" s="60">
        <v>6</v>
      </c>
      <c r="C310" s="60" t="s">
        <v>137</v>
      </c>
      <c r="D310" s="60" t="s">
        <v>107</v>
      </c>
      <c r="E310" s="60" t="s">
        <v>108</v>
      </c>
      <c r="F310" s="60" t="s">
        <v>70</v>
      </c>
      <c r="G310" s="60">
        <v>2025</v>
      </c>
      <c r="H310" s="60">
        <v>592.37318740000001</v>
      </c>
    </row>
    <row r="311" spans="1:8">
      <c r="A311" s="61" t="str">
        <f t="shared" si="4"/>
        <v>B2 carbonRepublic of Moldova2030</v>
      </c>
      <c r="B311" s="60">
        <v>6</v>
      </c>
      <c r="C311" s="60" t="s">
        <v>137</v>
      </c>
      <c r="D311" s="60" t="s">
        <v>107</v>
      </c>
      <c r="E311" s="60" t="s">
        <v>108</v>
      </c>
      <c r="F311" s="60" t="s">
        <v>70</v>
      </c>
      <c r="G311" s="60">
        <v>2030</v>
      </c>
      <c r="H311" s="60">
        <v>593.08222039999998</v>
      </c>
    </row>
    <row r="312" spans="1:8">
      <c r="A312" s="61" t="str">
        <f t="shared" si="4"/>
        <v>B2 carbonMontenegro2010</v>
      </c>
      <c r="B312" s="60">
        <v>6</v>
      </c>
      <c r="C312" s="60" t="s">
        <v>137</v>
      </c>
      <c r="D312" s="60" t="s">
        <v>109</v>
      </c>
      <c r="E312" s="60" t="s">
        <v>110</v>
      </c>
      <c r="F312" s="60" t="s">
        <v>58</v>
      </c>
      <c r="G312" s="60">
        <v>2010</v>
      </c>
      <c r="H312" s="60">
        <v>0</v>
      </c>
    </row>
    <row r="313" spans="1:8">
      <c r="A313" s="61" t="str">
        <f t="shared" si="4"/>
        <v>B2 carbonMontenegro2015</v>
      </c>
      <c r="B313" s="60">
        <v>6</v>
      </c>
      <c r="C313" s="60" t="s">
        <v>137</v>
      </c>
      <c r="D313" s="60" t="s">
        <v>109</v>
      </c>
      <c r="E313" s="60" t="s">
        <v>110</v>
      </c>
      <c r="F313" s="60" t="s">
        <v>58</v>
      </c>
      <c r="G313" s="60">
        <v>2015</v>
      </c>
      <c r="H313" s="60">
        <v>592.94218739999997</v>
      </c>
    </row>
    <row r="314" spans="1:8">
      <c r="A314" s="61" t="str">
        <f t="shared" si="4"/>
        <v>B2 carbonMontenegro2020</v>
      </c>
      <c r="B314" s="60">
        <v>6</v>
      </c>
      <c r="C314" s="60" t="s">
        <v>137</v>
      </c>
      <c r="D314" s="60" t="s">
        <v>109</v>
      </c>
      <c r="E314" s="60" t="s">
        <v>110</v>
      </c>
      <c r="F314" s="60" t="s">
        <v>58</v>
      </c>
      <c r="G314" s="60">
        <v>2020</v>
      </c>
      <c r="H314" s="60">
        <v>619.09763180000004</v>
      </c>
    </row>
    <row r="315" spans="1:8">
      <c r="A315" s="61" t="str">
        <f t="shared" si="4"/>
        <v>B2 carbonMontenegro2025</v>
      </c>
      <c r="B315" s="60">
        <v>6</v>
      </c>
      <c r="C315" s="60" t="s">
        <v>137</v>
      </c>
      <c r="D315" s="60" t="s">
        <v>109</v>
      </c>
      <c r="E315" s="60" t="s">
        <v>110</v>
      </c>
      <c r="F315" s="60" t="s">
        <v>58</v>
      </c>
      <c r="G315" s="60">
        <v>2025</v>
      </c>
      <c r="H315" s="60">
        <v>636.63442380000004</v>
      </c>
    </row>
    <row r="316" spans="1:8">
      <c r="A316" s="61" t="str">
        <f t="shared" si="4"/>
        <v>B2 carbonMontenegro2030</v>
      </c>
      <c r="B316" s="60">
        <v>6</v>
      </c>
      <c r="C316" s="60" t="s">
        <v>137</v>
      </c>
      <c r="D316" s="60" t="s">
        <v>109</v>
      </c>
      <c r="E316" s="60" t="s">
        <v>110</v>
      </c>
      <c r="F316" s="60" t="s">
        <v>58</v>
      </c>
      <c r="G316" s="60">
        <v>2030</v>
      </c>
      <c r="H316" s="60">
        <v>637.87795419999998</v>
      </c>
    </row>
    <row r="317" spans="1:8">
      <c r="A317" s="61" t="str">
        <f t="shared" si="4"/>
        <v>B2 carbonThe former Yugoslav Republic of Macedonia2010</v>
      </c>
      <c r="B317" s="60">
        <v>6</v>
      </c>
      <c r="C317" s="60" t="s">
        <v>137</v>
      </c>
      <c r="D317" s="60" t="s">
        <v>111</v>
      </c>
      <c r="E317" s="60" t="s">
        <v>112</v>
      </c>
      <c r="F317" s="60" t="s">
        <v>58</v>
      </c>
      <c r="G317" s="60">
        <v>2010</v>
      </c>
      <c r="H317" s="60">
        <v>0</v>
      </c>
    </row>
    <row r="318" spans="1:8">
      <c r="A318" s="61" t="str">
        <f t="shared" si="4"/>
        <v>B2 carbonThe former Yugoslav Republic of Macedonia2015</v>
      </c>
      <c r="B318" s="60">
        <v>6</v>
      </c>
      <c r="C318" s="60" t="s">
        <v>137</v>
      </c>
      <c r="D318" s="60" t="s">
        <v>111</v>
      </c>
      <c r="E318" s="60" t="s">
        <v>112</v>
      </c>
      <c r="F318" s="60" t="s">
        <v>58</v>
      </c>
      <c r="G318" s="60">
        <v>2015</v>
      </c>
      <c r="H318" s="60">
        <v>1258.7923705999999</v>
      </c>
    </row>
    <row r="319" spans="1:8">
      <c r="A319" s="61" t="str">
        <f t="shared" si="4"/>
        <v>B2 carbonThe former Yugoslav Republic of Macedonia2020</v>
      </c>
      <c r="B319" s="60">
        <v>6</v>
      </c>
      <c r="C319" s="60" t="s">
        <v>137</v>
      </c>
      <c r="D319" s="60" t="s">
        <v>111</v>
      </c>
      <c r="E319" s="60" t="s">
        <v>112</v>
      </c>
      <c r="F319" s="60" t="s">
        <v>58</v>
      </c>
      <c r="G319" s="60">
        <v>2020</v>
      </c>
      <c r="H319" s="60">
        <v>1303.2137696</v>
      </c>
    </row>
    <row r="320" spans="1:8">
      <c r="A320" s="61" t="str">
        <f t="shared" si="4"/>
        <v>B2 carbonThe former Yugoslav Republic of Macedonia2025</v>
      </c>
      <c r="B320" s="60">
        <v>6</v>
      </c>
      <c r="C320" s="60" t="s">
        <v>137</v>
      </c>
      <c r="D320" s="60" t="s">
        <v>111</v>
      </c>
      <c r="E320" s="60" t="s">
        <v>112</v>
      </c>
      <c r="F320" s="60" t="s">
        <v>58</v>
      </c>
      <c r="G320" s="60">
        <v>2025</v>
      </c>
      <c r="H320" s="60">
        <v>1332.9978025999999</v>
      </c>
    </row>
    <row r="321" spans="1:8">
      <c r="A321" s="61" t="str">
        <f t="shared" si="4"/>
        <v>B2 carbonThe former Yugoslav Republic of Macedonia2030</v>
      </c>
      <c r="B321" s="60">
        <v>6</v>
      </c>
      <c r="C321" s="60" t="s">
        <v>137</v>
      </c>
      <c r="D321" s="60" t="s">
        <v>111</v>
      </c>
      <c r="E321" s="60" t="s">
        <v>112</v>
      </c>
      <c r="F321" s="60" t="s">
        <v>58</v>
      </c>
      <c r="G321" s="60">
        <v>2030</v>
      </c>
      <c r="H321" s="60">
        <v>1335.1098022000001</v>
      </c>
    </row>
    <row r="322" spans="1:8">
      <c r="A322" s="61" t="str">
        <f t="shared" ref="A322:A385" si="5">CONCATENATE(C322,E322,G322)</f>
        <v>B2 carbonNetherlands2010</v>
      </c>
      <c r="B322" s="60">
        <v>6</v>
      </c>
      <c r="C322" s="60" t="s">
        <v>137</v>
      </c>
      <c r="D322" s="60" t="s">
        <v>113</v>
      </c>
      <c r="E322" s="60" t="s">
        <v>114</v>
      </c>
      <c r="F322" s="60" t="s">
        <v>61</v>
      </c>
      <c r="G322" s="60">
        <v>2010</v>
      </c>
      <c r="H322" s="60">
        <v>1361.4280372000001</v>
      </c>
    </row>
    <row r="323" spans="1:8">
      <c r="A323" s="61" t="str">
        <f t="shared" si="5"/>
        <v>B2 carbonNetherlands2015</v>
      </c>
      <c r="B323" s="60">
        <v>6</v>
      </c>
      <c r="C323" s="60" t="s">
        <v>137</v>
      </c>
      <c r="D323" s="60" t="s">
        <v>113</v>
      </c>
      <c r="E323" s="60" t="s">
        <v>114</v>
      </c>
      <c r="F323" s="60" t="s">
        <v>61</v>
      </c>
      <c r="G323" s="60">
        <v>2015</v>
      </c>
      <c r="H323" s="60">
        <v>1357.7920068000001</v>
      </c>
    </row>
    <row r="324" spans="1:8">
      <c r="A324" s="61" t="str">
        <f t="shared" si="5"/>
        <v>B2 carbonNetherlands2020</v>
      </c>
      <c r="B324" s="60">
        <v>6</v>
      </c>
      <c r="C324" s="60" t="s">
        <v>137</v>
      </c>
      <c r="D324" s="60" t="s">
        <v>113</v>
      </c>
      <c r="E324" s="60" t="s">
        <v>114</v>
      </c>
      <c r="F324" s="60" t="s">
        <v>61</v>
      </c>
      <c r="G324" s="60">
        <v>2020</v>
      </c>
      <c r="H324" s="60">
        <v>1284.1560396</v>
      </c>
    </row>
    <row r="325" spans="1:8">
      <c r="A325" s="61" t="str">
        <f t="shared" si="5"/>
        <v>B2 carbonNetherlands2025</v>
      </c>
      <c r="B325" s="60">
        <v>6</v>
      </c>
      <c r="C325" s="60" t="s">
        <v>137</v>
      </c>
      <c r="D325" s="60" t="s">
        <v>113</v>
      </c>
      <c r="E325" s="60" t="s">
        <v>114</v>
      </c>
      <c r="F325" s="60" t="s">
        <v>61</v>
      </c>
      <c r="G325" s="60">
        <v>2025</v>
      </c>
      <c r="H325" s="60">
        <v>1281.4279495999999</v>
      </c>
    </row>
    <row r="326" spans="1:8">
      <c r="A326" s="61" t="str">
        <f t="shared" si="5"/>
        <v>B2 carbonNetherlands2030</v>
      </c>
      <c r="B326" s="60">
        <v>6</v>
      </c>
      <c r="C326" s="60" t="s">
        <v>137</v>
      </c>
      <c r="D326" s="60" t="s">
        <v>113</v>
      </c>
      <c r="E326" s="60" t="s">
        <v>114</v>
      </c>
      <c r="F326" s="60" t="s">
        <v>61</v>
      </c>
      <c r="G326" s="60">
        <v>2030</v>
      </c>
      <c r="H326" s="60">
        <v>1365.292009</v>
      </c>
    </row>
    <row r="327" spans="1:8">
      <c r="A327" s="61" t="str">
        <f t="shared" si="5"/>
        <v>B2 carbonNorway2010</v>
      </c>
      <c r="B327" s="60">
        <v>6</v>
      </c>
      <c r="C327" s="60" t="s">
        <v>137</v>
      </c>
      <c r="D327" s="60" t="s">
        <v>115</v>
      </c>
      <c r="E327" s="60" t="s">
        <v>116</v>
      </c>
      <c r="F327" s="60" t="s">
        <v>81</v>
      </c>
      <c r="G327" s="60">
        <v>2010</v>
      </c>
      <c r="H327" s="60">
        <v>13033.480804999999</v>
      </c>
    </row>
    <row r="328" spans="1:8">
      <c r="A328" s="61" t="str">
        <f t="shared" si="5"/>
        <v>B2 carbonNorway2015</v>
      </c>
      <c r="B328" s="60">
        <v>6</v>
      </c>
      <c r="C328" s="60" t="s">
        <v>137</v>
      </c>
      <c r="D328" s="60" t="s">
        <v>115</v>
      </c>
      <c r="E328" s="60" t="s">
        <v>116</v>
      </c>
      <c r="F328" s="60" t="s">
        <v>81</v>
      </c>
      <c r="G328" s="60">
        <v>2015</v>
      </c>
      <c r="H328" s="60">
        <v>14115.360114999999</v>
      </c>
    </row>
    <row r="329" spans="1:8">
      <c r="A329" s="61" t="str">
        <f t="shared" si="5"/>
        <v>B2 carbonNorway2020</v>
      </c>
      <c r="B329" s="60">
        <v>6</v>
      </c>
      <c r="C329" s="60" t="s">
        <v>137</v>
      </c>
      <c r="D329" s="60" t="s">
        <v>115</v>
      </c>
      <c r="E329" s="60" t="s">
        <v>116</v>
      </c>
      <c r="F329" s="60" t="s">
        <v>81</v>
      </c>
      <c r="G329" s="60">
        <v>2020</v>
      </c>
      <c r="H329" s="60">
        <v>16483.519145599999</v>
      </c>
    </row>
    <row r="330" spans="1:8">
      <c r="A330" s="61" t="str">
        <f t="shared" si="5"/>
        <v>B2 carbonNorway2025</v>
      </c>
      <c r="B330" s="60">
        <v>6</v>
      </c>
      <c r="C330" s="60" t="s">
        <v>137</v>
      </c>
      <c r="D330" s="60" t="s">
        <v>115</v>
      </c>
      <c r="E330" s="60" t="s">
        <v>116</v>
      </c>
      <c r="F330" s="60" t="s">
        <v>81</v>
      </c>
      <c r="G330" s="60">
        <v>2025</v>
      </c>
      <c r="H330" s="60">
        <v>18982.4000872</v>
      </c>
    </row>
    <row r="331" spans="1:8">
      <c r="A331" s="61" t="str">
        <f t="shared" si="5"/>
        <v>B2 carbonNorway2030</v>
      </c>
      <c r="B331" s="60">
        <v>6</v>
      </c>
      <c r="C331" s="60" t="s">
        <v>137</v>
      </c>
      <c r="D331" s="60" t="s">
        <v>115</v>
      </c>
      <c r="E331" s="60" t="s">
        <v>116</v>
      </c>
      <c r="F331" s="60" t="s">
        <v>81</v>
      </c>
      <c r="G331" s="60">
        <v>2030</v>
      </c>
      <c r="H331" s="60">
        <v>21846.699916000001</v>
      </c>
    </row>
    <row r="332" spans="1:8">
      <c r="A332" s="61" t="str">
        <f t="shared" si="5"/>
        <v>B2 carbonPoland2010</v>
      </c>
      <c r="B332" s="60">
        <v>6</v>
      </c>
      <c r="C332" s="60" t="s">
        <v>137</v>
      </c>
      <c r="D332" s="60" t="s">
        <v>117</v>
      </c>
      <c r="E332" s="60" t="s">
        <v>118</v>
      </c>
      <c r="F332" s="60" t="s">
        <v>70</v>
      </c>
      <c r="G332" s="60">
        <v>2010</v>
      </c>
      <c r="H332" s="60">
        <v>44685.619998200003</v>
      </c>
    </row>
    <row r="333" spans="1:8">
      <c r="A333" s="61" t="str">
        <f t="shared" si="5"/>
        <v>B2 carbonPoland2015</v>
      </c>
      <c r="B333" s="60">
        <v>6</v>
      </c>
      <c r="C333" s="60" t="s">
        <v>137</v>
      </c>
      <c r="D333" s="60" t="s">
        <v>117</v>
      </c>
      <c r="E333" s="60" t="s">
        <v>118</v>
      </c>
      <c r="F333" s="60" t="s">
        <v>70</v>
      </c>
      <c r="G333" s="60">
        <v>2015</v>
      </c>
      <c r="H333" s="60">
        <v>49145.699638799997</v>
      </c>
    </row>
    <row r="334" spans="1:8">
      <c r="A334" s="61" t="str">
        <f t="shared" si="5"/>
        <v>B2 carbonPoland2020</v>
      </c>
      <c r="B334" s="60">
        <v>6</v>
      </c>
      <c r="C334" s="60" t="s">
        <v>137</v>
      </c>
      <c r="D334" s="60" t="s">
        <v>117</v>
      </c>
      <c r="E334" s="60" t="s">
        <v>118</v>
      </c>
      <c r="F334" s="60" t="s">
        <v>70</v>
      </c>
      <c r="G334" s="60">
        <v>2020</v>
      </c>
      <c r="H334" s="60">
        <v>47275.853440799998</v>
      </c>
    </row>
    <row r="335" spans="1:8">
      <c r="A335" s="61" t="str">
        <f t="shared" si="5"/>
        <v>B2 carbonPoland2025</v>
      </c>
      <c r="B335" s="60">
        <v>6</v>
      </c>
      <c r="C335" s="60" t="s">
        <v>137</v>
      </c>
      <c r="D335" s="60" t="s">
        <v>117</v>
      </c>
      <c r="E335" s="60" t="s">
        <v>118</v>
      </c>
      <c r="F335" s="60" t="s">
        <v>70</v>
      </c>
      <c r="G335" s="60">
        <v>2025</v>
      </c>
      <c r="H335" s="60">
        <v>47065.000569999997</v>
      </c>
    </row>
    <row r="336" spans="1:8">
      <c r="A336" s="61" t="str">
        <f t="shared" si="5"/>
        <v>B2 carbonPoland2030</v>
      </c>
      <c r="B336" s="60">
        <v>6</v>
      </c>
      <c r="C336" s="60" t="s">
        <v>137</v>
      </c>
      <c r="D336" s="60" t="s">
        <v>117</v>
      </c>
      <c r="E336" s="60" t="s">
        <v>118</v>
      </c>
      <c r="F336" s="60" t="s">
        <v>70</v>
      </c>
      <c r="G336" s="60">
        <v>2030</v>
      </c>
      <c r="H336" s="60">
        <v>45995.711302800002</v>
      </c>
    </row>
    <row r="337" spans="1:8">
      <c r="A337" s="61" t="str">
        <f t="shared" si="5"/>
        <v>B2 carbonPortugal2010</v>
      </c>
      <c r="B337" s="60">
        <v>6</v>
      </c>
      <c r="C337" s="60" t="s">
        <v>137</v>
      </c>
      <c r="D337" s="60" t="s">
        <v>119</v>
      </c>
      <c r="E337" s="60" t="s">
        <v>120</v>
      </c>
      <c r="F337" s="60" t="s">
        <v>86</v>
      </c>
      <c r="G337" s="60">
        <v>2010</v>
      </c>
      <c r="H337" s="60">
        <v>8760.0602111999997</v>
      </c>
    </row>
    <row r="338" spans="1:8">
      <c r="A338" s="61" t="str">
        <f t="shared" si="5"/>
        <v>B2 carbonPortugal2015</v>
      </c>
      <c r="B338" s="60">
        <v>6</v>
      </c>
      <c r="C338" s="60" t="s">
        <v>137</v>
      </c>
      <c r="D338" s="60" t="s">
        <v>119</v>
      </c>
      <c r="E338" s="60" t="s">
        <v>120</v>
      </c>
      <c r="F338" s="60" t="s">
        <v>86</v>
      </c>
      <c r="G338" s="60">
        <v>2015</v>
      </c>
      <c r="H338" s="60">
        <v>8842.8003723999991</v>
      </c>
    </row>
    <row r="339" spans="1:8">
      <c r="A339" s="61" t="str">
        <f t="shared" si="5"/>
        <v>B2 carbonPortugal2020</v>
      </c>
      <c r="B339" s="60">
        <v>6</v>
      </c>
      <c r="C339" s="60" t="s">
        <v>137</v>
      </c>
      <c r="D339" s="60" t="s">
        <v>119</v>
      </c>
      <c r="E339" s="60" t="s">
        <v>120</v>
      </c>
      <c r="F339" s="60" t="s">
        <v>86</v>
      </c>
      <c r="G339" s="60">
        <v>2020</v>
      </c>
      <c r="H339" s="60">
        <v>8441.6601073999991</v>
      </c>
    </row>
    <row r="340" spans="1:8">
      <c r="A340" s="61" t="str">
        <f t="shared" si="5"/>
        <v>B2 carbonPortugal2025</v>
      </c>
      <c r="B340" s="60">
        <v>6</v>
      </c>
      <c r="C340" s="60" t="s">
        <v>137</v>
      </c>
      <c r="D340" s="60" t="s">
        <v>119</v>
      </c>
      <c r="E340" s="60" t="s">
        <v>120</v>
      </c>
      <c r="F340" s="60" t="s">
        <v>86</v>
      </c>
      <c r="G340" s="60">
        <v>2025</v>
      </c>
      <c r="H340" s="60">
        <v>8199.8397581999998</v>
      </c>
    </row>
    <row r="341" spans="1:8">
      <c r="A341" s="61" t="str">
        <f t="shared" si="5"/>
        <v>B2 carbonPortugal2030</v>
      </c>
      <c r="B341" s="60">
        <v>6</v>
      </c>
      <c r="C341" s="60" t="s">
        <v>137</v>
      </c>
      <c r="D341" s="60" t="s">
        <v>119</v>
      </c>
      <c r="E341" s="60" t="s">
        <v>120</v>
      </c>
      <c r="F341" s="60" t="s">
        <v>86</v>
      </c>
      <c r="G341" s="60">
        <v>2030</v>
      </c>
      <c r="H341" s="60">
        <v>9109.3799194000003</v>
      </c>
    </row>
    <row r="342" spans="1:8">
      <c r="A342" s="61" t="str">
        <f t="shared" si="5"/>
        <v>B2 carbonRomania2010</v>
      </c>
      <c r="B342" s="60">
        <v>6</v>
      </c>
      <c r="C342" s="60" t="s">
        <v>137</v>
      </c>
      <c r="D342" s="60" t="s">
        <v>121</v>
      </c>
      <c r="E342" s="60" t="s">
        <v>122</v>
      </c>
      <c r="F342" s="60" t="s">
        <v>70</v>
      </c>
      <c r="G342" s="60">
        <v>2010</v>
      </c>
      <c r="H342" s="60">
        <v>19855.439959800002</v>
      </c>
    </row>
    <row r="343" spans="1:8">
      <c r="A343" s="61" t="str">
        <f t="shared" si="5"/>
        <v>B2 carbonRomania2015</v>
      </c>
      <c r="B343" s="60">
        <v>6</v>
      </c>
      <c r="C343" s="60" t="s">
        <v>137</v>
      </c>
      <c r="D343" s="60" t="s">
        <v>121</v>
      </c>
      <c r="E343" s="60" t="s">
        <v>122</v>
      </c>
      <c r="F343" s="60" t="s">
        <v>70</v>
      </c>
      <c r="G343" s="60">
        <v>2015</v>
      </c>
      <c r="H343" s="60">
        <v>24181.839951000002</v>
      </c>
    </row>
    <row r="344" spans="1:8">
      <c r="A344" s="61" t="str">
        <f t="shared" si="5"/>
        <v>B2 carbonRomania2020</v>
      </c>
      <c r="B344" s="60">
        <v>6</v>
      </c>
      <c r="C344" s="60" t="s">
        <v>137</v>
      </c>
      <c r="D344" s="60" t="s">
        <v>121</v>
      </c>
      <c r="E344" s="60" t="s">
        <v>122</v>
      </c>
      <c r="F344" s="60" t="s">
        <v>70</v>
      </c>
      <c r="G344" s="60">
        <v>2020</v>
      </c>
      <c r="H344" s="60">
        <v>28077.2602902</v>
      </c>
    </row>
    <row r="345" spans="1:8">
      <c r="A345" s="61" t="str">
        <f t="shared" si="5"/>
        <v>B2 carbonRomania2025</v>
      </c>
      <c r="B345" s="60">
        <v>6</v>
      </c>
      <c r="C345" s="60" t="s">
        <v>137</v>
      </c>
      <c r="D345" s="60" t="s">
        <v>121</v>
      </c>
      <c r="E345" s="60" t="s">
        <v>122</v>
      </c>
      <c r="F345" s="60" t="s">
        <v>70</v>
      </c>
      <c r="G345" s="60">
        <v>2025</v>
      </c>
      <c r="H345" s="60">
        <v>28122.478717000002</v>
      </c>
    </row>
    <row r="346" spans="1:8">
      <c r="A346" s="61" t="str">
        <f t="shared" si="5"/>
        <v>B2 carbonRomania2030</v>
      </c>
      <c r="B346" s="60">
        <v>6</v>
      </c>
      <c r="C346" s="60" t="s">
        <v>137</v>
      </c>
      <c r="D346" s="60" t="s">
        <v>121</v>
      </c>
      <c r="E346" s="60" t="s">
        <v>122</v>
      </c>
      <c r="F346" s="60" t="s">
        <v>70</v>
      </c>
      <c r="G346" s="60">
        <v>2030</v>
      </c>
      <c r="H346" s="60">
        <v>27844.979843000001</v>
      </c>
    </row>
    <row r="347" spans="1:8">
      <c r="A347" s="61" t="str">
        <f t="shared" si="5"/>
        <v>B2 carbonSerbia2010</v>
      </c>
      <c r="B347" s="60">
        <v>6</v>
      </c>
      <c r="C347" s="60" t="s">
        <v>137</v>
      </c>
      <c r="D347" s="60" t="s">
        <v>123</v>
      </c>
      <c r="E347" s="60" t="s">
        <v>124</v>
      </c>
      <c r="F347" s="60" t="s">
        <v>58</v>
      </c>
      <c r="G347" s="60">
        <v>2010</v>
      </c>
      <c r="H347" s="60">
        <v>4341.7422242000002</v>
      </c>
    </row>
    <row r="348" spans="1:8">
      <c r="A348" s="61" t="str">
        <f t="shared" si="5"/>
        <v>B2 carbonSerbia2015</v>
      </c>
      <c r="B348" s="60">
        <v>6</v>
      </c>
      <c r="C348" s="60" t="s">
        <v>137</v>
      </c>
      <c r="D348" s="60" t="s">
        <v>123</v>
      </c>
      <c r="E348" s="60" t="s">
        <v>124</v>
      </c>
      <c r="F348" s="60" t="s">
        <v>58</v>
      </c>
      <c r="G348" s="60">
        <v>2015</v>
      </c>
      <c r="H348" s="60">
        <v>4673.1242798000003</v>
      </c>
    </row>
    <row r="349" spans="1:8">
      <c r="A349" s="61" t="str">
        <f t="shared" si="5"/>
        <v>B2 carbonSerbia2020</v>
      </c>
      <c r="B349" s="60">
        <v>6</v>
      </c>
      <c r="C349" s="60" t="s">
        <v>137</v>
      </c>
      <c r="D349" s="60" t="s">
        <v>123</v>
      </c>
      <c r="E349" s="60" t="s">
        <v>124</v>
      </c>
      <c r="F349" s="60" t="s">
        <v>58</v>
      </c>
      <c r="G349" s="60">
        <v>2020</v>
      </c>
      <c r="H349" s="60">
        <v>3824.7079466</v>
      </c>
    </row>
    <row r="350" spans="1:8">
      <c r="A350" s="61" t="str">
        <f t="shared" si="5"/>
        <v>B2 carbonSerbia2025</v>
      </c>
      <c r="B350" s="60">
        <v>6</v>
      </c>
      <c r="C350" s="60" t="s">
        <v>137</v>
      </c>
      <c r="D350" s="60" t="s">
        <v>123</v>
      </c>
      <c r="E350" s="60" t="s">
        <v>124</v>
      </c>
      <c r="F350" s="60" t="s">
        <v>58</v>
      </c>
      <c r="G350" s="60">
        <v>2025</v>
      </c>
      <c r="H350" s="60">
        <v>4203.3379762000004</v>
      </c>
    </row>
    <row r="351" spans="1:8">
      <c r="A351" s="61" t="str">
        <f t="shared" si="5"/>
        <v>B2 carbonSerbia2030</v>
      </c>
      <c r="B351" s="60">
        <v>6</v>
      </c>
      <c r="C351" s="60" t="s">
        <v>137</v>
      </c>
      <c r="D351" s="60" t="s">
        <v>123</v>
      </c>
      <c r="E351" s="60" t="s">
        <v>124</v>
      </c>
      <c r="F351" s="60" t="s">
        <v>58</v>
      </c>
      <c r="G351" s="60">
        <v>2030</v>
      </c>
      <c r="H351" s="60">
        <v>3960.2780395999998</v>
      </c>
    </row>
    <row r="352" spans="1:8">
      <c r="A352" s="61" t="str">
        <f t="shared" si="5"/>
        <v>B2 carbonSweden2010</v>
      </c>
      <c r="B352" s="60">
        <v>6</v>
      </c>
      <c r="C352" s="60" t="s">
        <v>137</v>
      </c>
      <c r="D352" s="60" t="s">
        <v>125</v>
      </c>
      <c r="E352" s="60" t="s">
        <v>126</v>
      </c>
      <c r="F352" s="60" t="s">
        <v>81</v>
      </c>
      <c r="G352" s="60">
        <v>2010</v>
      </c>
      <c r="H352" s="60">
        <v>89335.601712999996</v>
      </c>
    </row>
    <row r="353" spans="1:8">
      <c r="A353" s="61" t="str">
        <f t="shared" si="5"/>
        <v>B2 carbonSweden2015</v>
      </c>
      <c r="B353" s="60">
        <v>6</v>
      </c>
      <c r="C353" s="60" t="s">
        <v>137</v>
      </c>
      <c r="D353" s="60" t="s">
        <v>125</v>
      </c>
      <c r="E353" s="60" t="s">
        <v>126</v>
      </c>
      <c r="F353" s="60" t="s">
        <v>81</v>
      </c>
      <c r="G353" s="60">
        <v>2015</v>
      </c>
      <c r="H353" s="60">
        <v>91842.597758799995</v>
      </c>
    </row>
    <row r="354" spans="1:8">
      <c r="A354" s="61" t="str">
        <f t="shared" si="5"/>
        <v>B2 carbonSweden2020</v>
      </c>
      <c r="B354" s="60">
        <v>6</v>
      </c>
      <c r="C354" s="60" t="s">
        <v>137</v>
      </c>
      <c r="D354" s="60" t="s">
        <v>125</v>
      </c>
      <c r="E354" s="60" t="s">
        <v>126</v>
      </c>
      <c r="F354" s="60" t="s">
        <v>81</v>
      </c>
      <c r="G354" s="60">
        <v>2020</v>
      </c>
      <c r="H354" s="60">
        <v>90051.000145600003</v>
      </c>
    </row>
    <row r="355" spans="1:8">
      <c r="A355" s="61" t="str">
        <f t="shared" si="5"/>
        <v>B2 carbonSweden2025</v>
      </c>
      <c r="B355" s="60">
        <v>6</v>
      </c>
      <c r="C355" s="60" t="s">
        <v>137</v>
      </c>
      <c r="D355" s="60" t="s">
        <v>125</v>
      </c>
      <c r="E355" s="60" t="s">
        <v>126</v>
      </c>
      <c r="F355" s="60" t="s">
        <v>81</v>
      </c>
      <c r="G355" s="60">
        <v>2025</v>
      </c>
      <c r="H355" s="60">
        <v>93006.210330999995</v>
      </c>
    </row>
    <row r="356" spans="1:8">
      <c r="A356" s="61" t="str">
        <f t="shared" si="5"/>
        <v>B2 carbonSweden2030</v>
      </c>
      <c r="B356" s="60">
        <v>6</v>
      </c>
      <c r="C356" s="60" t="s">
        <v>137</v>
      </c>
      <c r="D356" s="60" t="s">
        <v>125</v>
      </c>
      <c r="E356" s="60" t="s">
        <v>126</v>
      </c>
      <c r="F356" s="60" t="s">
        <v>81</v>
      </c>
      <c r="G356" s="60">
        <v>2030</v>
      </c>
      <c r="H356" s="60">
        <v>96583.035529600005</v>
      </c>
    </row>
    <row r="357" spans="1:8">
      <c r="A357" s="61" t="str">
        <f t="shared" si="5"/>
        <v>B2 carbonSlovenia2010</v>
      </c>
      <c r="B357" s="60">
        <v>6</v>
      </c>
      <c r="C357" s="60" t="s">
        <v>137</v>
      </c>
      <c r="D357" s="60" t="s">
        <v>127</v>
      </c>
      <c r="E357" s="60" t="s">
        <v>128</v>
      </c>
      <c r="F357" s="60" t="s">
        <v>58</v>
      </c>
      <c r="G357" s="60">
        <v>2010</v>
      </c>
      <c r="H357" s="60">
        <v>4159.0859926000003</v>
      </c>
    </row>
    <row r="358" spans="1:8">
      <c r="A358" s="61" t="str">
        <f t="shared" si="5"/>
        <v>B2 carbonSlovenia2015</v>
      </c>
      <c r="B358" s="60">
        <v>6</v>
      </c>
      <c r="C358" s="60" t="s">
        <v>137</v>
      </c>
      <c r="D358" s="60" t="s">
        <v>127</v>
      </c>
      <c r="E358" s="60" t="s">
        <v>128</v>
      </c>
      <c r="F358" s="60" t="s">
        <v>58</v>
      </c>
      <c r="G358" s="60">
        <v>2015</v>
      </c>
      <c r="H358" s="60">
        <v>4729.6039795999995</v>
      </c>
    </row>
    <row r="359" spans="1:8">
      <c r="A359" s="61" t="str">
        <f t="shared" si="5"/>
        <v>B2 carbonSlovenia2020</v>
      </c>
      <c r="B359" s="60">
        <v>6</v>
      </c>
      <c r="C359" s="60" t="s">
        <v>137</v>
      </c>
      <c r="D359" s="60" t="s">
        <v>127</v>
      </c>
      <c r="E359" s="60" t="s">
        <v>128</v>
      </c>
      <c r="F359" s="60" t="s">
        <v>58</v>
      </c>
      <c r="G359" s="60">
        <v>2020</v>
      </c>
      <c r="H359" s="60">
        <v>5191.0863280000003</v>
      </c>
    </row>
    <row r="360" spans="1:8">
      <c r="A360" s="61" t="str">
        <f t="shared" si="5"/>
        <v>B2 carbonSlovenia2025</v>
      </c>
      <c r="B360" s="60">
        <v>6</v>
      </c>
      <c r="C360" s="60" t="s">
        <v>137</v>
      </c>
      <c r="D360" s="60" t="s">
        <v>127</v>
      </c>
      <c r="E360" s="60" t="s">
        <v>128</v>
      </c>
      <c r="F360" s="60" t="s">
        <v>58</v>
      </c>
      <c r="G360" s="60">
        <v>2025</v>
      </c>
      <c r="H360" s="60">
        <v>5928.3419433999998</v>
      </c>
    </row>
    <row r="361" spans="1:8">
      <c r="A361" s="61" t="str">
        <f t="shared" si="5"/>
        <v>B2 carbonSlovenia2030</v>
      </c>
      <c r="B361" s="60">
        <v>6</v>
      </c>
      <c r="C361" s="60" t="s">
        <v>137</v>
      </c>
      <c r="D361" s="60" t="s">
        <v>127</v>
      </c>
      <c r="E361" s="60" t="s">
        <v>128</v>
      </c>
      <c r="F361" s="60" t="s">
        <v>58</v>
      </c>
      <c r="G361" s="60">
        <v>2030</v>
      </c>
      <c r="H361" s="60">
        <v>7126.4425535999999</v>
      </c>
    </row>
    <row r="362" spans="1:8">
      <c r="A362" s="61" t="str">
        <f t="shared" si="5"/>
        <v>B2 carbonSlovakia2010</v>
      </c>
      <c r="B362" s="60">
        <v>6</v>
      </c>
      <c r="C362" s="60" t="s">
        <v>137</v>
      </c>
      <c r="D362" s="60" t="s">
        <v>129</v>
      </c>
      <c r="E362" s="60" t="s">
        <v>130</v>
      </c>
      <c r="F362" s="60" t="s">
        <v>70</v>
      </c>
      <c r="G362" s="60">
        <v>2010</v>
      </c>
      <c r="H362" s="60">
        <v>9368.6199739999993</v>
      </c>
    </row>
    <row r="363" spans="1:8">
      <c r="A363" s="61" t="str">
        <f t="shared" si="5"/>
        <v>B2 carbonSlovakia2015</v>
      </c>
      <c r="B363" s="60">
        <v>6</v>
      </c>
      <c r="C363" s="60" t="s">
        <v>137</v>
      </c>
      <c r="D363" s="60" t="s">
        <v>129</v>
      </c>
      <c r="E363" s="60" t="s">
        <v>130</v>
      </c>
      <c r="F363" s="60" t="s">
        <v>70</v>
      </c>
      <c r="G363" s="60">
        <v>2015</v>
      </c>
      <c r="H363" s="60">
        <v>9426.8003325999998</v>
      </c>
    </row>
    <row r="364" spans="1:8">
      <c r="A364" s="61" t="str">
        <f t="shared" si="5"/>
        <v>B2 carbonSlovakia2020</v>
      </c>
      <c r="B364" s="60">
        <v>6</v>
      </c>
      <c r="C364" s="60" t="s">
        <v>137</v>
      </c>
      <c r="D364" s="60" t="s">
        <v>129</v>
      </c>
      <c r="E364" s="60" t="s">
        <v>130</v>
      </c>
      <c r="F364" s="60" t="s">
        <v>70</v>
      </c>
      <c r="G364" s="60">
        <v>2020</v>
      </c>
      <c r="H364" s="60">
        <v>9035.6515077999993</v>
      </c>
    </row>
    <row r="365" spans="1:8">
      <c r="A365" s="61" t="str">
        <f t="shared" si="5"/>
        <v>B2 carbonSlovakia2025</v>
      </c>
      <c r="B365" s="60">
        <v>6</v>
      </c>
      <c r="C365" s="60" t="s">
        <v>137</v>
      </c>
      <c r="D365" s="60" t="s">
        <v>129</v>
      </c>
      <c r="E365" s="60" t="s">
        <v>130</v>
      </c>
      <c r="F365" s="60" t="s">
        <v>70</v>
      </c>
      <c r="G365" s="60">
        <v>2025</v>
      </c>
      <c r="H365" s="60">
        <v>9008.8820464</v>
      </c>
    </row>
    <row r="366" spans="1:8">
      <c r="A366" s="61" t="str">
        <f t="shared" si="5"/>
        <v>B2 carbonSlovakia2030</v>
      </c>
      <c r="B366" s="60">
        <v>6</v>
      </c>
      <c r="C366" s="60" t="s">
        <v>137</v>
      </c>
      <c r="D366" s="60" t="s">
        <v>129</v>
      </c>
      <c r="E366" s="60" t="s">
        <v>130</v>
      </c>
      <c r="F366" s="60" t="s">
        <v>70</v>
      </c>
      <c r="G366" s="60">
        <v>2030</v>
      </c>
      <c r="H366" s="60">
        <v>9105.2000614000008</v>
      </c>
    </row>
    <row r="367" spans="1:8">
      <c r="A367" s="61" t="str">
        <f t="shared" si="5"/>
        <v>B2 carbonTurkey2010</v>
      </c>
      <c r="B367" s="60">
        <v>6</v>
      </c>
      <c r="C367" s="60" t="s">
        <v>137</v>
      </c>
      <c r="D367" s="60" t="s">
        <v>131</v>
      </c>
      <c r="E367" s="60" t="s">
        <v>132</v>
      </c>
      <c r="F367" s="60" t="s">
        <v>58</v>
      </c>
      <c r="G367" s="60">
        <v>2010</v>
      </c>
      <c r="H367" s="60">
        <v>15716.3594914</v>
      </c>
    </row>
    <row r="368" spans="1:8">
      <c r="A368" s="61" t="str">
        <f t="shared" si="5"/>
        <v>B2 carbonTurkey2015</v>
      </c>
      <c r="B368" s="60">
        <v>6</v>
      </c>
      <c r="C368" s="60" t="s">
        <v>137</v>
      </c>
      <c r="D368" s="60" t="s">
        <v>131</v>
      </c>
      <c r="E368" s="60" t="s">
        <v>132</v>
      </c>
      <c r="F368" s="60" t="s">
        <v>58</v>
      </c>
      <c r="G368" s="60">
        <v>2015</v>
      </c>
      <c r="H368" s="60">
        <v>16736.839877599999</v>
      </c>
    </row>
    <row r="369" spans="1:8">
      <c r="A369" s="61" t="str">
        <f t="shared" si="5"/>
        <v>B2 carbonTurkey2020</v>
      </c>
      <c r="B369" s="60">
        <v>6</v>
      </c>
      <c r="C369" s="60" t="s">
        <v>137</v>
      </c>
      <c r="D369" s="60" t="s">
        <v>131</v>
      </c>
      <c r="E369" s="60" t="s">
        <v>132</v>
      </c>
      <c r="F369" s="60" t="s">
        <v>58</v>
      </c>
      <c r="G369" s="60">
        <v>2020</v>
      </c>
      <c r="H369" s="60">
        <v>16876.160391400001</v>
      </c>
    </row>
    <row r="370" spans="1:8">
      <c r="A370" s="61" t="str">
        <f t="shared" si="5"/>
        <v>B2 carbonTurkey2025</v>
      </c>
      <c r="B370" s="60">
        <v>6</v>
      </c>
      <c r="C370" s="60" t="s">
        <v>137</v>
      </c>
      <c r="D370" s="60" t="s">
        <v>131</v>
      </c>
      <c r="E370" s="60" t="s">
        <v>132</v>
      </c>
      <c r="F370" s="60" t="s">
        <v>58</v>
      </c>
      <c r="G370" s="60">
        <v>2025</v>
      </c>
      <c r="H370" s="60">
        <v>17229.359737399998</v>
      </c>
    </row>
    <row r="371" spans="1:8">
      <c r="A371" s="61" t="str">
        <f t="shared" si="5"/>
        <v>B2 carbonTurkey2030</v>
      </c>
      <c r="B371" s="60">
        <v>6</v>
      </c>
      <c r="C371" s="60" t="s">
        <v>137</v>
      </c>
      <c r="D371" s="60" t="s">
        <v>131</v>
      </c>
      <c r="E371" s="60" t="s">
        <v>132</v>
      </c>
      <c r="F371" s="60" t="s">
        <v>58</v>
      </c>
      <c r="G371" s="60">
        <v>2030</v>
      </c>
      <c r="H371" s="60">
        <v>17081.459621999998</v>
      </c>
    </row>
    <row r="372" spans="1:8">
      <c r="A372" s="61" t="str">
        <f t="shared" si="5"/>
        <v>B2 carbonUkraine2010</v>
      </c>
      <c r="B372" s="60">
        <v>6</v>
      </c>
      <c r="C372" s="60" t="s">
        <v>137</v>
      </c>
      <c r="D372" s="60" t="s">
        <v>133</v>
      </c>
      <c r="E372" s="60" t="s">
        <v>134</v>
      </c>
      <c r="F372" s="60" t="s">
        <v>70</v>
      </c>
      <c r="G372" s="60">
        <v>2010</v>
      </c>
      <c r="H372" s="60">
        <v>19291.619611599999</v>
      </c>
    </row>
    <row r="373" spans="1:8">
      <c r="A373" s="61" t="str">
        <f t="shared" si="5"/>
        <v>B2 carbonUkraine2015</v>
      </c>
      <c r="B373" s="60">
        <v>6</v>
      </c>
      <c r="C373" s="60" t="s">
        <v>137</v>
      </c>
      <c r="D373" s="60" t="s">
        <v>133</v>
      </c>
      <c r="E373" s="60" t="s">
        <v>134</v>
      </c>
      <c r="F373" s="60" t="s">
        <v>70</v>
      </c>
      <c r="G373" s="60">
        <v>2015</v>
      </c>
      <c r="H373" s="60">
        <v>19879.920974600002</v>
      </c>
    </row>
    <row r="374" spans="1:8">
      <c r="A374" s="61" t="str">
        <f t="shared" si="5"/>
        <v>B2 carbonUkraine2020</v>
      </c>
      <c r="B374" s="60">
        <v>6</v>
      </c>
      <c r="C374" s="60" t="s">
        <v>137</v>
      </c>
      <c r="D374" s="60" t="s">
        <v>133</v>
      </c>
      <c r="E374" s="60" t="s">
        <v>134</v>
      </c>
      <c r="F374" s="60" t="s">
        <v>70</v>
      </c>
      <c r="G374" s="60">
        <v>2020</v>
      </c>
      <c r="H374" s="60">
        <v>20448.579890199999</v>
      </c>
    </row>
    <row r="375" spans="1:8">
      <c r="A375" s="61" t="str">
        <f t="shared" si="5"/>
        <v>B2 carbonUkraine2025</v>
      </c>
      <c r="B375" s="60">
        <v>6</v>
      </c>
      <c r="C375" s="60" t="s">
        <v>137</v>
      </c>
      <c r="D375" s="60" t="s">
        <v>133</v>
      </c>
      <c r="E375" s="60" t="s">
        <v>134</v>
      </c>
      <c r="F375" s="60" t="s">
        <v>70</v>
      </c>
      <c r="G375" s="60">
        <v>2025</v>
      </c>
      <c r="H375" s="60">
        <v>20555.160376</v>
      </c>
    </row>
    <row r="376" spans="1:8">
      <c r="A376" s="61" t="str">
        <f t="shared" si="5"/>
        <v>B2 carbonUkraine2030</v>
      </c>
      <c r="B376" s="60">
        <v>6</v>
      </c>
      <c r="C376" s="60" t="s">
        <v>137</v>
      </c>
      <c r="D376" s="60" t="s">
        <v>133</v>
      </c>
      <c r="E376" s="60" t="s">
        <v>134</v>
      </c>
      <c r="F376" s="60" t="s">
        <v>70</v>
      </c>
      <c r="G376" s="60">
        <v>2030</v>
      </c>
      <c r="H376" s="60">
        <v>20186.078896800002</v>
      </c>
    </row>
    <row r="377" spans="1:8">
      <c r="A377" s="61" t="str">
        <f t="shared" si="5"/>
        <v>B2 carbonUnited Kingdom2010</v>
      </c>
      <c r="B377" s="60">
        <v>6</v>
      </c>
      <c r="C377" s="60" t="s">
        <v>137</v>
      </c>
      <c r="D377" s="60" t="s">
        <v>135</v>
      </c>
      <c r="E377" s="60" t="s">
        <v>136</v>
      </c>
      <c r="F377" s="60" t="s">
        <v>61</v>
      </c>
      <c r="G377" s="60">
        <v>2010</v>
      </c>
      <c r="H377" s="60">
        <v>10277.4202224</v>
      </c>
    </row>
    <row r="378" spans="1:8">
      <c r="A378" s="61" t="str">
        <f t="shared" si="5"/>
        <v>B2 carbonUnited Kingdom2015</v>
      </c>
      <c r="B378" s="60">
        <v>6</v>
      </c>
      <c r="C378" s="60" t="s">
        <v>137</v>
      </c>
      <c r="D378" s="60" t="s">
        <v>135</v>
      </c>
      <c r="E378" s="60" t="s">
        <v>136</v>
      </c>
      <c r="F378" s="60" t="s">
        <v>61</v>
      </c>
      <c r="G378" s="60">
        <v>2015</v>
      </c>
      <c r="H378" s="60">
        <v>10696.4004224</v>
      </c>
    </row>
    <row r="379" spans="1:8">
      <c r="A379" s="61" t="str">
        <f t="shared" si="5"/>
        <v>B2 carbonUnited Kingdom2020</v>
      </c>
      <c r="B379" s="60">
        <v>6</v>
      </c>
      <c r="C379" s="60" t="s">
        <v>137</v>
      </c>
      <c r="D379" s="60" t="s">
        <v>135</v>
      </c>
      <c r="E379" s="60" t="s">
        <v>136</v>
      </c>
      <c r="F379" s="60" t="s">
        <v>61</v>
      </c>
      <c r="G379" s="60">
        <v>2020</v>
      </c>
      <c r="H379" s="60">
        <v>10913.0200446</v>
      </c>
    </row>
    <row r="380" spans="1:8">
      <c r="A380" s="61" t="str">
        <f t="shared" si="5"/>
        <v>B2 carbonUnited Kingdom2025</v>
      </c>
      <c r="B380" s="60">
        <v>6</v>
      </c>
      <c r="C380" s="60" t="s">
        <v>137</v>
      </c>
      <c r="D380" s="60" t="s">
        <v>135</v>
      </c>
      <c r="E380" s="60" t="s">
        <v>136</v>
      </c>
      <c r="F380" s="60" t="s">
        <v>61</v>
      </c>
      <c r="G380" s="60">
        <v>2025</v>
      </c>
      <c r="H380" s="60">
        <v>11412.960184</v>
      </c>
    </row>
    <row r="381" spans="1:8">
      <c r="A381" s="61" t="str">
        <f t="shared" si="5"/>
        <v>B2 carbonUnited Kingdom2030</v>
      </c>
      <c r="B381" s="60">
        <v>6</v>
      </c>
      <c r="C381" s="60" t="s">
        <v>137</v>
      </c>
      <c r="D381" s="60" t="s">
        <v>135</v>
      </c>
      <c r="E381" s="60" t="s">
        <v>136</v>
      </c>
      <c r="F381" s="60" t="s">
        <v>61</v>
      </c>
      <c r="G381" s="60">
        <v>2030</v>
      </c>
      <c r="H381" s="60">
        <v>11579.299701399999</v>
      </c>
    </row>
    <row r="382" spans="1:8">
      <c r="A382" s="61" t="str">
        <f t="shared" si="5"/>
        <v>B2 wood energyAlbania2010</v>
      </c>
      <c r="B382" s="60">
        <v>7</v>
      </c>
      <c r="C382" s="60" t="s">
        <v>138</v>
      </c>
      <c r="D382" s="60" t="s">
        <v>56</v>
      </c>
      <c r="E382" s="60" t="s">
        <v>57</v>
      </c>
      <c r="F382" s="60" t="s">
        <v>58</v>
      </c>
      <c r="G382" s="60">
        <v>2010</v>
      </c>
      <c r="H382" s="60">
        <v>444.16039960000001</v>
      </c>
    </row>
    <row r="383" spans="1:8">
      <c r="A383" s="61" t="str">
        <f t="shared" si="5"/>
        <v>B2 wood energyAlbania2015</v>
      </c>
      <c r="B383" s="60">
        <v>7</v>
      </c>
      <c r="C383" s="60" t="s">
        <v>138</v>
      </c>
      <c r="D383" s="60" t="s">
        <v>56</v>
      </c>
      <c r="E383" s="60" t="s">
        <v>57</v>
      </c>
      <c r="F383" s="60" t="s">
        <v>58</v>
      </c>
      <c r="G383" s="60">
        <v>2015</v>
      </c>
      <c r="H383" s="60">
        <v>467.24261000000001</v>
      </c>
    </row>
    <row r="384" spans="1:8">
      <c r="A384" s="61" t="str">
        <f t="shared" si="5"/>
        <v>B2 wood energyAlbania2020</v>
      </c>
      <c r="B384" s="60">
        <v>7</v>
      </c>
      <c r="C384" s="60" t="s">
        <v>138</v>
      </c>
      <c r="D384" s="60" t="s">
        <v>56</v>
      </c>
      <c r="E384" s="60" t="s">
        <v>57</v>
      </c>
      <c r="F384" s="60" t="s">
        <v>58</v>
      </c>
      <c r="G384" s="60">
        <v>2020</v>
      </c>
      <c r="H384" s="60">
        <v>482.05059699999998</v>
      </c>
    </row>
    <row r="385" spans="1:8">
      <c r="A385" s="61" t="str">
        <f t="shared" si="5"/>
        <v>B2 wood energyAlbania2025</v>
      </c>
      <c r="B385" s="60">
        <v>7</v>
      </c>
      <c r="C385" s="60" t="s">
        <v>138</v>
      </c>
      <c r="D385" s="60" t="s">
        <v>56</v>
      </c>
      <c r="E385" s="60" t="s">
        <v>57</v>
      </c>
      <c r="F385" s="60" t="s">
        <v>58</v>
      </c>
      <c r="G385" s="60">
        <v>2025</v>
      </c>
      <c r="H385" s="60">
        <v>494.43662280000001</v>
      </c>
    </row>
    <row r="386" spans="1:8">
      <c r="A386" s="61" t="str">
        <f t="shared" ref="A386:A449" si="6">CONCATENATE(C386,E386,G386)</f>
        <v>B2 wood energyAlbania2030</v>
      </c>
      <c r="B386" s="60">
        <v>7</v>
      </c>
      <c r="C386" s="60" t="s">
        <v>138</v>
      </c>
      <c r="D386" s="60" t="s">
        <v>56</v>
      </c>
      <c r="E386" s="60" t="s">
        <v>57</v>
      </c>
      <c r="F386" s="60" t="s">
        <v>58</v>
      </c>
      <c r="G386" s="60">
        <v>2030</v>
      </c>
      <c r="H386" s="60">
        <v>496.94361939999999</v>
      </c>
    </row>
    <row r="387" spans="1:8">
      <c r="A387" s="61" t="str">
        <f t="shared" si="6"/>
        <v>B2 wood energyAustria2010</v>
      </c>
      <c r="B387" s="60">
        <v>7</v>
      </c>
      <c r="C387" s="60" t="s">
        <v>138</v>
      </c>
      <c r="D387" s="60" t="s">
        <v>59</v>
      </c>
      <c r="E387" s="60" t="s">
        <v>60</v>
      </c>
      <c r="F387" s="60" t="s">
        <v>61</v>
      </c>
      <c r="G387" s="60">
        <v>2010</v>
      </c>
      <c r="H387" s="60">
        <v>27064.525937400002</v>
      </c>
    </row>
    <row r="388" spans="1:8">
      <c r="A388" s="61" t="str">
        <f t="shared" si="6"/>
        <v>B2 wood energyAustria2015</v>
      </c>
      <c r="B388" s="60">
        <v>7</v>
      </c>
      <c r="C388" s="60" t="s">
        <v>138</v>
      </c>
      <c r="D388" s="60" t="s">
        <v>59</v>
      </c>
      <c r="E388" s="60" t="s">
        <v>60</v>
      </c>
      <c r="F388" s="60" t="s">
        <v>61</v>
      </c>
      <c r="G388" s="60">
        <v>2015</v>
      </c>
      <c r="H388" s="60">
        <v>28136.026773400001</v>
      </c>
    </row>
    <row r="389" spans="1:8">
      <c r="A389" s="61" t="str">
        <f t="shared" si="6"/>
        <v>B2 wood energyAustria2020</v>
      </c>
      <c r="B389" s="60">
        <v>7</v>
      </c>
      <c r="C389" s="60" t="s">
        <v>138</v>
      </c>
      <c r="D389" s="60" t="s">
        <v>59</v>
      </c>
      <c r="E389" s="60" t="s">
        <v>60</v>
      </c>
      <c r="F389" s="60" t="s">
        <v>61</v>
      </c>
      <c r="G389" s="60">
        <v>2020</v>
      </c>
      <c r="H389" s="60">
        <v>28362.596457</v>
      </c>
    </row>
    <row r="390" spans="1:8">
      <c r="A390" s="61" t="str">
        <f t="shared" si="6"/>
        <v>B2 wood energyAustria2025</v>
      </c>
      <c r="B390" s="60">
        <v>7</v>
      </c>
      <c r="C390" s="60" t="s">
        <v>138</v>
      </c>
      <c r="D390" s="60" t="s">
        <v>59</v>
      </c>
      <c r="E390" s="60" t="s">
        <v>60</v>
      </c>
      <c r="F390" s="60" t="s">
        <v>61</v>
      </c>
      <c r="G390" s="60">
        <v>2025</v>
      </c>
      <c r="H390" s="60">
        <v>30419.9143272</v>
      </c>
    </row>
    <row r="391" spans="1:8">
      <c r="A391" s="61" t="str">
        <f t="shared" si="6"/>
        <v>B2 wood energyAustria2030</v>
      </c>
      <c r="B391" s="60">
        <v>7</v>
      </c>
      <c r="C391" s="60" t="s">
        <v>138</v>
      </c>
      <c r="D391" s="60" t="s">
        <v>59</v>
      </c>
      <c r="E391" s="60" t="s">
        <v>60</v>
      </c>
      <c r="F391" s="60" t="s">
        <v>61</v>
      </c>
      <c r="G391" s="60">
        <v>2030</v>
      </c>
      <c r="H391" s="60">
        <v>31300.163266399999</v>
      </c>
    </row>
    <row r="392" spans="1:8">
      <c r="A392" s="61" t="str">
        <f t="shared" si="6"/>
        <v>B2 wood energyBosnia and Herzegovina2010</v>
      </c>
      <c r="B392" s="60">
        <v>7</v>
      </c>
      <c r="C392" s="60" t="s">
        <v>138</v>
      </c>
      <c r="D392" s="60" t="s">
        <v>62</v>
      </c>
      <c r="E392" s="60" t="s">
        <v>63</v>
      </c>
      <c r="F392" s="60" t="s">
        <v>58</v>
      </c>
      <c r="G392" s="60">
        <v>2010</v>
      </c>
      <c r="H392" s="60">
        <v>0</v>
      </c>
    </row>
    <row r="393" spans="1:8">
      <c r="A393" s="61" t="str">
        <f t="shared" si="6"/>
        <v>B2 wood energyBosnia and Herzegovina2015</v>
      </c>
      <c r="B393" s="60">
        <v>7</v>
      </c>
      <c r="C393" s="60" t="s">
        <v>138</v>
      </c>
      <c r="D393" s="60" t="s">
        <v>62</v>
      </c>
      <c r="E393" s="60" t="s">
        <v>63</v>
      </c>
      <c r="F393" s="60" t="s">
        <v>58</v>
      </c>
      <c r="G393" s="60">
        <v>2015</v>
      </c>
      <c r="H393" s="60">
        <v>4923.6091797999998</v>
      </c>
    </row>
    <row r="394" spans="1:8">
      <c r="A394" s="61" t="str">
        <f t="shared" si="6"/>
        <v>B2 wood energyBosnia and Herzegovina2020</v>
      </c>
      <c r="B394" s="60">
        <v>7</v>
      </c>
      <c r="C394" s="60" t="s">
        <v>138</v>
      </c>
      <c r="D394" s="60" t="s">
        <v>62</v>
      </c>
      <c r="E394" s="60" t="s">
        <v>63</v>
      </c>
      <c r="F394" s="60" t="s">
        <v>58</v>
      </c>
      <c r="G394" s="60">
        <v>2020</v>
      </c>
      <c r="H394" s="60">
        <v>4889.6808594000004</v>
      </c>
    </row>
    <row r="395" spans="1:8">
      <c r="A395" s="61" t="str">
        <f t="shared" si="6"/>
        <v>B2 wood energyBosnia and Herzegovina2025</v>
      </c>
      <c r="B395" s="60">
        <v>7</v>
      </c>
      <c r="C395" s="60" t="s">
        <v>138</v>
      </c>
      <c r="D395" s="60" t="s">
        <v>62</v>
      </c>
      <c r="E395" s="60" t="s">
        <v>63</v>
      </c>
      <c r="F395" s="60" t="s">
        <v>58</v>
      </c>
      <c r="G395" s="60">
        <v>2025</v>
      </c>
      <c r="H395" s="60">
        <v>4885.3476561999996</v>
      </c>
    </row>
    <row r="396" spans="1:8">
      <c r="A396" s="61" t="str">
        <f t="shared" si="6"/>
        <v>B2 wood energyBosnia and Herzegovina2030</v>
      </c>
      <c r="B396" s="60">
        <v>7</v>
      </c>
      <c r="C396" s="60" t="s">
        <v>138</v>
      </c>
      <c r="D396" s="60" t="s">
        <v>62</v>
      </c>
      <c r="E396" s="60" t="s">
        <v>63</v>
      </c>
      <c r="F396" s="60" t="s">
        <v>58</v>
      </c>
      <c r="G396" s="60">
        <v>2030</v>
      </c>
      <c r="H396" s="60">
        <v>4885.3478515999996</v>
      </c>
    </row>
    <row r="397" spans="1:8">
      <c r="A397" s="61" t="str">
        <f t="shared" si="6"/>
        <v>B2 wood energyBelgium2010</v>
      </c>
      <c r="B397" s="60">
        <v>7</v>
      </c>
      <c r="C397" s="60" t="s">
        <v>138</v>
      </c>
      <c r="D397" s="60" t="s">
        <v>64</v>
      </c>
      <c r="E397" s="60" t="s">
        <v>65</v>
      </c>
      <c r="F397" s="60" t="s">
        <v>61</v>
      </c>
      <c r="G397" s="60">
        <v>2010</v>
      </c>
      <c r="H397" s="60">
        <v>4521.5910092000004</v>
      </c>
    </row>
    <row r="398" spans="1:8">
      <c r="A398" s="61" t="str">
        <f t="shared" si="6"/>
        <v>B2 wood energyBelgium2015</v>
      </c>
      <c r="B398" s="60">
        <v>7</v>
      </c>
      <c r="C398" s="60" t="s">
        <v>138</v>
      </c>
      <c r="D398" s="60" t="s">
        <v>64</v>
      </c>
      <c r="E398" s="60" t="s">
        <v>65</v>
      </c>
      <c r="F398" s="60" t="s">
        <v>61</v>
      </c>
      <c r="G398" s="60">
        <v>2015</v>
      </c>
      <c r="H398" s="60">
        <v>4524.3182245999997</v>
      </c>
    </row>
    <row r="399" spans="1:8">
      <c r="A399" s="61" t="str">
        <f t="shared" si="6"/>
        <v>B2 wood energyBelgium2020</v>
      </c>
      <c r="B399" s="60">
        <v>7</v>
      </c>
      <c r="C399" s="60" t="s">
        <v>138</v>
      </c>
      <c r="D399" s="60" t="s">
        <v>64</v>
      </c>
      <c r="E399" s="60" t="s">
        <v>65</v>
      </c>
      <c r="F399" s="60" t="s">
        <v>61</v>
      </c>
      <c r="G399" s="60">
        <v>2020</v>
      </c>
      <c r="H399" s="60">
        <v>4574.9999847999998</v>
      </c>
    </row>
    <row r="400" spans="1:8">
      <c r="A400" s="61" t="str">
        <f t="shared" si="6"/>
        <v>B2 wood energyBelgium2025</v>
      </c>
      <c r="B400" s="60">
        <v>7</v>
      </c>
      <c r="C400" s="60" t="s">
        <v>138</v>
      </c>
      <c r="D400" s="60" t="s">
        <v>64</v>
      </c>
      <c r="E400" s="60" t="s">
        <v>65</v>
      </c>
      <c r="F400" s="60" t="s">
        <v>61</v>
      </c>
      <c r="G400" s="60">
        <v>2025</v>
      </c>
      <c r="H400" s="60">
        <v>4583.8635450000002</v>
      </c>
    </row>
    <row r="401" spans="1:8">
      <c r="A401" s="61" t="str">
        <f t="shared" si="6"/>
        <v>B2 wood energyBelgium2030</v>
      </c>
      <c r="B401" s="60">
        <v>7</v>
      </c>
      <c r="C401" s="60" t="s">
        <v>138</v>
      </c>
      <c r="D401" s="60" t="s">
        <v>64</v>
      </c>
      <c r="E401" s="60" t="s">
        <v>65</v>
      </c>
      <c r="F401" s="60" t="s">
        <v>61</v>
      </c>
      <c r="G401" s="60">
        <v>2030</v>
      </c>
      <c r="H401" s="60">
        <v>4369.5225327999997</v>
      </c>
    </row>
    <row r="402" spans="1:8">
      <c r="A402" s="61" t="str">
        <f t="shared" si="6"/>
        <v>B2 wood energyBulgaria2010</v>
      </c>
      <c r="B402" s="60">
        <v>7</v>
      </c>
      <c r="C402" s="60" t="s">
        <v>138</v>
      </c>
      <c r="D402" s="60" t="s">
        <v>66</v>
      </c>
      <c r="E402" s="60" t="s">
        <v>67</v>
      </c>
      <c r="F402" s="60" t="s">
        <v>58</v>
      </c>
      <c r="G402" s="60">
        <v>2010</v>
      </c>
      <c r="H402" s="60">
        <v>6404.6293722</v>
      </c>
    </row>
    <row r="403" spans="1:8">
      <c r="A403" s="61" t="str">
        <f t="shared" si="6"/>
        <v>B2 wood energyBulgaria2015</v>
      </c>
      <c r="B403" s="60">
        <v>7</v>
      </c>
      <c r="C403" s="60" t="s">
        <v>138</v>
      </c>
      <c r="D403" s="60" t="s">
        <v>66</v>
      </c>
      <c r="E403" s="60" t="s">
        <v>67</v>
      </c>
      <c r="F403" s="60" t="s">
        <v>58</v>
      </c>
      <c r="G403" s="60">
        <v>2015</v>
      </c>
      <c r="H403" s="60">
        <v>6468.3342463999998</v>
      </c>
    </row>
    <row r="404" spans="1:8">
      <c r="A404" s="61" t="str">
        <f t="shared" si="6"/>
        <v>B2 wood energyBulgaria2020</v>
      </c>
      <c r="B404" s="60">
        <v>7</v>
      </c>
      <c r="C404" s="60" t="s">
        <v>138</v>
      </c>
      <c r="D404" s="60" t="s">
        <v>66</v>
      </c>
      <c r="E404" s="60" t="s">
        <v>67</v>
      </c>
      <c r="F404" s="60" t="s">
        <v>58</v>
      </c>
      <c r="G404" s="60">
        <v>2020</v>
      </c>
      <c r="H404" s="60">
        <v>6534.0160580000002</v>
      </c>
    </row>
    <row r="405" spans="1:8">
      <c r="A405" s="61" t="str">
        <f t="shared" si="6"/>
        <v>B2 wood energyBulgaria2025</v>
      </c>
      <c r="B405" s="60">
        <v>7</v>
      </c>
      <c r="C405" s="60" t="s">
        <v>138</v>
      </c>
      <c r="D405" s="60" t="s">
        <v>66</v>
      </c>
      <c r="E405" s="60" t="s">
        <v>67</v>
      </c>
      <c r="F405" s="60" t="s">
        <v>58</v>
      </c>
      <c r="G405" s="60">
        <v>2025</v>
      </c>
      <c r="H405" s="60">
        <v>6555.8342481999998</v>
      </c>
    </row>
    <row r="406" spans="1:8">
      <c r="A406" s="61" t="str">
        <f t="shared" si="6"/>
        <v>B2 wood energyBulgaria2030</v>
      </c>
      <c r="B406" s="60">
        <v>7</v>
      </c>
      <c r="C406" s="60" t="s">
        <v>138</v>
      </c>
      <c r="D406" s="60" t="s">
        <v>66</v>
      </c>
      <c r="E406" s="60" t="s">
        <v>67</v>
      </c>
      <c r="F406" s="60" t="s">
        <v>58</v>
      </c>
      <c r="G406" s="60">
        <v>2030</v>
      </c>
      <c r="H406" s="60">
        <v>6096.9007769999998</v>
      </c>
    </row>
    <row r="407" spans="1:8">
      <c r="A407" s="61" t="str">
        <f t="shared" si="6"/>
        <v>B2 wood energyBelarus2010</v>
      </c>
      <c r="B407" s="60">
        <v>7</v>
      </c>
      <c r="C407" s="60" t="s">
        <v>138</v>
      </c>
      <c r="D407" s="60" t="s">
        <v>68</v>
      </c>
      <c r="E407" s="60" t="s">
        <v>69</v>
      </c>
      <c r="F407" s="60" t="s">
        <v>70</v>
      </c>
      <c r="G407" s="60">
        <v>2010</v>
      </c>
      <c r="H407" s="60">
        <v>13747.9316736</v>
      </c>
    </row>
    <row r="408" spans="1:8">
      <c r="A408" s="61" t="str">
        <f t="shared" si="6"/>
        <v>B2 wood energyBelarus2015</v>
      </c>
      <c r="B408" s="60">
        <v>7</v>
      </c>
      <c r="C408" s="60" t="s">
        <v>138</v>
      </c>
      <c r="D408" s="60" t="s">
        <v>68</v>
      </c>
      <c r="E408" s="60" t="s">
        <v>69</v>
      </c>
      <c r="F408" s="60" t="s">
        <v>70</v>
      </c>
      <c r="G408" s="60">
        <v>2015</v>
      </c>
      <c r="H408" s="60">
        <v>14311.7499106</v>
      </c>
    </row>
    <row r="409" spans="1:8">
      <c r="A409" s="61" t="str">
        <f t="shared" si="6"/>
        <v>B2 wood energyBelarus2020</v>
      </c>
      <c r="B409" s="60">
        <v>7</v>
      </c>
      <c r="C409" s="60" t="s">
        <v>138</v>
      </c>
      <c r="D409" s="60" t="s">
        <v>68</v>
      </c>
      <c r="E409" s="60" t="s">
        <v>69</v>
      </c>
      <c r="F409" s="60" t="s">
        <v>70</v>
      </c>
      <c r="G409" s="60">
        <v>2020</v>
      </c>
      <c r="H409" s="60">
        <v>15970.909271799999</v>
      </c>
    </row>
    <row r="410" spans="1:8">
      <c r="A410" s="61" t="str">
        <f t="shared" si="6"/>
        <v>B2 wood energyBelarus2025</v>
      </c>
      <c r="B410" s="60">
        <v>7</v>
      </c>
      <c r="C410" s="60" t="s">
        <v>138</v>
      </c>
      <c r="D410" s="60" t="s">
        <v>68</v>
      </c>
      <c r="E410" s="60" t="s">
        <v>69</v>
      </c>
      <c r="F410" s="60" t="s">
        <v>70</v>
      </c>
      <c r="G410" s="60">
        <v>2025</v>
      </c>
      <c r="H410" s="60">
        <v>22365.999530000001</v>
      </c>
    </row>
    <row r="411" spans="1:8">
      <c r="A411" s="61" t="str">
        <f t="shared" si="6"/>
        <v>B2 wood energyBelarus2030</v>
      </c>
      <c r="B411" s="60">
        <v>7</v>
      </c>
      <c r="C411" s="60" t="s">
        <v>138</v>
      </c>
      <c r="D411" s="60" t="s">
        <v>68</v>
      </c>
      <c r="E411" s="60" t="s">
        <v>69</v>
      </c>
      <c r="F411" s="60" t="s">
        <v>70</v>
      </c>
      <c r="G411" s="60">
        <v>2030</v>
      </c>
      <c r="H411" s="60">
        <v>26446.3255474</v>
      </c>
    </row>
    <row r="412" spans="1:8">
      <c r="A412" s="61" t="str">
        <f t="shared" si="6"/>
        <v>B2 wood energySwitzerland2010</v>
      </c>
      <c r="B412" s="60">
        <v>7</v>
      </c>
      <c r="C412" s="60" t="s">
        <v>138</v>
      </c>
      <c r="D412" s="60" t="s">
        <v>71</v>
      </c>
      <c r="E412" s="60" t="s">
        <v>72</v>
      </c>
      <c r="F412" s="60" t="s">
        <v>61</v>
      </c>
      <c r="G412" s="60">
        <v>2010</v>
      </c>
      <c r="H412" s="60">
        <v>5789.8984306000002</v>
      </c>
    </row>
    <row r="413" spans="1:8">
      <c r="A413" s="61" t="str">
        <f t="shared" si="6"/>
        <v>B2 wood energySwitzerland2015</v>
      </c>
      <c r="B413" s="60">
        <v>7</v>
      </c>
      <c r="C413" s="60" t="s">
        <v>138</v>
      </c>
      <c r="D413" s="60" t="s">
        <v>71</v>
      </c>
      <c r="E413" s="60" t="s">
        <v>72</v>
      </c>
      <c r="F413" s="60" t="s">
        <v>61</v>
      </c>
      <c r="G413" s="60">
        <v>2015</v>
      </c>
      <c r="H413" s="60">
        <v>5664.1033828</v>
      </c>
    </row>
    <row r="414" spans="1:8">
      <c r="A414" s="61" t="str">
        <f t="shared" si="6"/>
        <v>B2 wood energySwitzerland2020</v>
      </c>
      <c r="B414" s="60">
        <v>7</v>
      </c>
      <c r="C414" s="60" t="s">
        <v>138</v>
      </c>
      <c r="D414" s="60" t="s">
        <v>71</v>
      </c>
      <c r="E414" s="60" t="s">
        <v>72</v>
      </c>
      <c r="F414" s="60" t="s">
        <v>61</v>
      </c>
      <c r="G414" s="60">
        <v>2020</v>
      </c>
      <c r="H414" s="60">
        <v>5761.1031510000003</v>
      </c>
    </row>
    <row r="415" spans="1:8">
      <c r="A415" s="61" t="str">
        <f t="shared" si="6"/>
        <v>B2 wood energySwitzerland2025</v>
      </c>
      <c r="B415" s="60">
        <v>7</v>
      </c>
      <c r="C415" s="60" t="s">
        <v>138</v>
      </c>
      <c r="D415" s="60" t="s">
        <v>71</v>
      </c>
      <c r="E415" s="60" t="s">
        <v>72</v>
      </c>
      <c r="F415" s="60" t="s">
        <v>61</v>
      </c>
      <c r="G415" s="60">
        <v>2025</v>
      </c>
      <c r="H415" s="60">
        <v>6258.6033269999998</v>
      </c>
    </row>
    <row r="416" spans="1:8">
      <c r="A416" s="61" t="str">
        <f t="shared" si="6"/>
        <v>B2 wood energySwitzerland2030</v>
      </c>
      <c r="B416" s="60">
        <v>7</v>
      </c>
      <c r="C416" s="60" t="s">
        <v>138</v>
      </c>
      <c r="D416" s="60" t="s">
        <v>71</v>
      </c>
      <c r="E416" s="60" t="s">
        <v>72</v>
      </c>
      <c r="F416" s="60" t="s">
        <v>61</v>
      </c>
      <c r="G416" s="60">
        <v>2030</v>
      </c>
      <c r="H416" s="60">
        <v>7042.3078882</v>
      </c>
    </row>
    <row r="417" spans="1:8">
      <c r="A417" s="61" t="str">
        <f t="shared" si="6"/>
        <v>B2 wood energyCyprus2010</v>
      </c>
      <c r="B417" s="60">
        <v>7</v>
      </c>
      <c r="C417" s="60" t="s">
        <v>138</v>
      </c>
      <c r="D417" s="60" t="s">
        <v>73</v>
      </c>
      <c r="E417" s="60" t="s">
        <v>74</v>
      </c>
      <c r="F417" s="60" t="s">
        <v>58</v>
      </c>
      <c r="G417" s="60">
        <v>2010</v>
      </c>
      <c r="H417" s="60">
        <v>0</v>
      </c>
    </row>
    <row r="418" spans="1:8">
      <c r="A418" s="61" t="str">
        <f t="shared" si="6"/>
        <v>B2 wood energyCyprus2015</v>
      </c>
      <c r="B418" s="60">
        <v>7</v>
      </c>
      <c r="C418" s="60" t="s">
        <v>138</v>
      </c>
      <c r="D418" s="60" t="s">
        <v>73</v>
      </c>
      <c r="E418" s="60" t="s">
        <v>74</v>
      </c>
      <c r="F418" s="60" t="s">
        <v>58</v>
      </c>
      <c r="G418" s="60">
        <v>2015</v>
      </c>
      <c r="H418" s="60">
        <v>16.2787994</v>
      </c>
    </row>
    <row r="419" spans="1:8">
      <c r="A419" s="61" t="str">
        <f t="shared" si="6"/>
        <v>B2 wood energyCyprus2020</v>
      </c>
      <c r="B419" s="60">
        <v>7</v>
      </c>
      <c r="C419" s="60" t="s">
        <v>138</v>
      </c>
      <c r="D419" s="60" t="s">
        <v>73</v>
      </c>
      <c r="E419" s="60" t="s">
        <v>74</v>
      </c>
      <c r="F419" s="60" t="s">
        <v>58</v>
      </c>
      <c r="G419" s="60">
        <v>2020</v>
      </c>
      <c r="H419" s="60">
        <v>17.1085998</v>
      </c>
    </row>
    <row r="420" spans="1:8">
      <c r="A420" s="61" t="str">
        <f t="shared" si="6"/>
        <v>B2 wood energyCyprus2025</v>
      </c>
      <c r="B420" s="60">
        <v>7</v>
      </c>
      <c r="C420" s="60" t="s">
        <v>138</v>
      </c>
      <c r="D420" s="60" t="s">
        <v>73</v>
      </c>
      <c r="E420" s="60" t="s">
        <v>74</v>
      </c>
      <c r="F420" s="60" t="s">
        <v>58</v>
      </c>
      <c r="G420" s="60">
        <v>2025</v>
      </c>
      <c r="H420" s="60">
        <v>17.802800000000001</v>
      </c>
    </row>
    <row r="421" spans="1:8">
      <c r="A421" s="61" t="str">
        <f t="shared" si="6"/>
        <v>B2 wood energyCyprus2030</v>
      </c>
      <c r="B421" s="60">
        <v>7</v>
      </c>
      <c r="C421" s="60" t="s">
        <v>138</v>
      </c>
      <c r="D421" s="60" t="s">
        <v>73</v>
      </c>
      <c r="E421" s="60" t="s">
        <v>74</v>
      </c>
      <c r="F421" s="60" t="s">
        <v>58</v>
      </c>
      <c r="G421" s="60">
        <v>2030</v>
      </c>
      <c r="H421" s="60">
        <v>17.943199199999999</v>
      </c>
    </row>
    <row r="422" spans="1:8">
      <c r="A422" s="61" t="str">
        <f t="shared" si="6"/>
        <v>B2 wood energyCzech Republic2010</v>
      </c>
      <c r="B422" s="60">
        <v>7</v>
      </c>
      <c r="C422" s="60" t="s">
        <v>138</v>
      </c>
      <c r="D422" s="60" t="s">
        <v>75</v>
      </c>
      <c r="E422" s="60" t="s">
        <v>76</v>
      </c>
      <c r="F422" s="60" t="s">
        <v>70</v>
      </c>
      <c r="G422" s="60">
        <v>2010</v>
      </c>
      <c r="H422" s="60">
        <v>18728.067931599999</v>
      </c>
    </row>
    <row r="423" spans="1:8">
      <c r="A423" s="61" t="str">
        <f t="shared" si="6"/>
        <v>B2 wood energyCzech Republic2015</v>
      </c>
      <c r="B423" s="60">
        <v>7</v>
      </c>
      <c r="C423" s="60" t="s">
        <v>138</v>
      </c>
      <c r="D423" s="60" t="s">
        <v>75</v>
      </c>
      <c r="E423" s="60" t="s">
        <v>76</v>
      </c>
      <c r="F423" s="60" t="s">
        <v>70</v>
      </c>
      <c r="G423" s="60">
        <v>2015</v>
      </c>
      <c r="H423" s="60">
        <v>20182.545118999999</v>
      </c>
    </row>
    <row r="424" spans="1:8">
      <c r="A424" s="61" t="str">
        <f t="shared" si="6"/>
        <v>B2 wood energyCzech Republic2020</v>
      </c>
      <c r="B424" s="60">
        <v>7</v>
      </c>
      <c r="C424" s="60" t="s">
        <v>138</v>
      </c>
      <c r="D424" s="60" t="s">
        <v>75</v>
      </c>
      <c r="E424" s="60" t="s">
        <v>76</v>
      </c>
      <c r="F424" s="60" t="s">
        <v>70</v>
      </c>
      <c r="G424" s="60">
        <v>2020</v>
      </c>
      <c r="H424" s="60">
        <v>21039.931342200001</v>
      </c>
    </row>
    <row r="425" spans="1:8">
      <c r="A425" s="61" t="str">
        <f t="shared" si="6"/>
        <v>B2 wood energyCzech Republic2025</v>
      </c>
      <c r="B425" s="60">
        <v>7</v>
      </c>
      <c r="C425" s="60" t="s">
        <v>138</v>
      </c>
      <c r="D425" s="60" t="s">
        <v>75</v>
      </c>
      <c r="E425" s="60" t="s">
        <v>76</v>
      </c>
      <c r="F425" s="60" t="s">
        <v>70</v>
      </c>
      <c r="G425" s="60">
        <v>2025</v>
      </c>
      <c r="H425" s="60">
        <v>21183.181790999999</v>
      </c>
    </row>
    <row r="426" spans="1:8">
      <c r="A426" s="61" t="str">
        <f t="shared" si="6"/>
        <v>B2 wood energyCzech Republic2030</v>
      </c>
      <c r="B426" s="60">
        <v>7</v>
      </c>
      <c r="C426" s="60" t="s">
        <v>138</v>
      </c>
      <c r="D426" s="60" t="s">
        <v>75</v>
      </c>
      <c r="E426" s="60" t="s">
        <v>76</v>
      </c>
      <c r="F426" s="60" t="s">
        <v>70</v>
      </c>
      <c r="G426" s="60">
        <v>2030</v>
      </c>
      <c r="H426" s="60">
        <v>19982.500509199999</v>
      </c>
    </row>
    <row r="427" spans="1:8">
      <c r="A427" s="61" t="str">
        <f t="shared" si="6"/>
        <v>B2 wood energyGermany2010</v>
      </c>
      <c r="B427" s="60">
        <v>7</v>
      </c>
      <c r="C427" s="60" t="s">
        <v>138</v>
      </c>
      <c r="D427" s="60" t="s">
        <v>77</v>
      </c>
      <c r="E427" s="60" t="s">
        <v>78</v>
      </c>
      <c r="F427" s="60" t="s">
        <v>61</v>
      </c>
      <c r="G427" s="60">
        <v>2010</v>
      </c>
      <c r="H427" s="60">
        <v>72255.180761800002</v>
      </c>
    </row>
    <row r="428" spans="1:8">
      <c r="A428" s="61" t="str">
        <f t="shared" si="6"/>
        <v>B2 wood energyGermany2015</v>
      </c>
      <c r="B428" s="60">
        <v>7</v>
      </c>
      <c r="C428" s="60" t="s">
        <v>138</v>
      </c>
      <c r="D428" s="60" t="s">
        <v>77</v>
      </c>
      <c r="E428" s="60" t="s">
        <v>78</v>
      </c>
      <c r="F428" s="60" t="s">
        <v>61</v>
      </c>
      <c r="G428" s="60">
        <v>2015</v>
      </c>
      <c r="H428" s="60">
        <v>74054.797095000002</v>
      </c>
    </row>
    <row r="429" spans="1:8">
      <c r="A429" s="61" t="str">
        <f t="shared" si="6"/>
        <v>B2 wood energyGermany2020</v>
      </c>
      <c r="B429" s="60">
        <v>7</v>
      </c>
      <c r="C429" s="60" t="s">
        <v>138</v>
      </c>
      <c r="D429" s="60" t="s">
        <v>77</v>
      </c>
      <c r="E429" s="60" t="s">
        <v>78</v>
      </c>
      <c r="F429" s="60" t="s">
        <v>61</v>
      </c>
      <c r="G429" s="60">
        <v>2020</v>
      </c>
      <c r="H429" s="60">
        <v>78178.478564799996</v>
      </c>
    </row>
    <row r="430" spans="1:8">
      <c r="A430" s="61" t="str">
        <f t="shared" si="6"/>
        <v>B2 wood energyGermany2025</v>
      </c>
      <c r="B430" s="60">
        <v>7</v>
      </c>
      <c r="C430" s="60" t="s">
        <v>138</v>
      </c>
      <c r="D430" s="60" t="s">
        <v>77</v>
      </c>
      <c r="E430" s="60" t="s">
        <v>78</v>
      </c>
      <c r="F430" s="60" t="s">
        <v>61</v>
      </c>
      <c r="G430" s="60">
        <v>2025</v>
      </c>
      <c r="H430" s="60">
        <v>84548.274170000004</v>
      </c>
    </row>
    <row r="431" spans="1:8">
      <c r="A431" s="61" t="str">
        <f t="shared" si="6"/>
        <v>B2 wood energyGermany2030</v>
      </c>
      <c r="B431" s="60">
        <v>7</v>
      </c>
      <c r="C431" s="60" t="s">
        <v>138</v>
      </c>
      <c r="D431" s="60" t="s">
        <v>77</v>
      </c>
      <c r="E431" s="60" t="s">
        <v>78</v>
      </c>
      <c r="F431" s="60" t="s">
        <v>61</v>
      </c>
      <c r="G431" s="60">
        <v>2030</v>
      </c>
      <c r="H431" s="60">
        <v>80922.067626799995</v>
      </c>
    </row>
    <row r="432" spans="1:8">
      <c r="A432" s="61" t="str">
        <f t="shared" si="6"/>
        <v>B2 wood energyDenmark2010</v>
      </c>
      <c r="B432" s="60">
        <v>7</v>
      </c>
      <c r="C432" s="60" t="s">
        <v>138</v>
      </c>
      <c r="D432" s="60" t="s">
        <v>79</v>
      </c>
      <c r="E432" s="60" t="s">
        <v>80</v>
      </c>
      <c r="F432" s="60" t="s">
        <v>81</v>
      </c>
      <c r="G432" s="60">
        <v>2010</v>
      </c>
      <c r="H432" s="60">
        <v>2778.1585835999999</v>
      </c>
    </row>
    <row r="433" spans="1:8">
      <c r="A433" s="61" t="str">
        <f t="shared" si="6"/>
        <v>B2 wood energyDenmark2015</v>
      </c>
      <c r="B433" s="60">
        <v>7</v>
      </c>
      <c r="C433" s="60" t="s">
        <v>138</v>
      </c>
      <c r="D433" s="60" t="s">
        <v>79</v>
      </c>
      <c r="E433" s="60" t="s">
        <v>80</v>
      </c>
      <c r="F433" s="60" t="s">
        <v>81</v>
      </c>
      <c r="G433" s="60">
        <v>2015</v>
      </c>
      <c r="H433" s="60">
        <v>2949.8402936000002</v>
      </c>
    </row>
    <row r="434" spans="1:8">
      <c r="A434" s="61" t="str">
        <f t="shared" si="6"/>
        <v>B2 wood energyDenmark2020</v>
      </c>
      <c r="B434" s="60">
        <v>7</v>
      </c>
      <c r="C434" s="60" t="s">
        <v>138</v>
      </c>
      <c r="D434" s="60" t="s">
        <v>79</v>
      </c>
      <c r="E434" s="60" t="s">
        <v>80</v>
      </c>
      <c r="F434" s="60" t="s">
        <v>81</v>
      </c>
      <c r="G434" s="60">
        <v>2020</v>
      </c>
      <c r="H434" s="60">
        <v>2837.4086889999999</v>
      </c>
    </row>
    <row r="435" spans="1:8">
      <c r="A435" s="61" t="str">
        <f t="shared" si="6"/>
        <v>B2 wood energyDenmark2025</v>
      </c>
      <c r="B435" s="60">
        <v>7</v>
      </c>
      <c r="C435" s="60" t="s">
        <v>138</v>
      </c>
      <c r="D435" s="60" t="s">
        <v>79</v>
      </c>
      <c r="E435" s="60" t="s">
        <v>80</v>
      </c>
      <c r="F435" s="60" t="s">
        <v>81</v>
      </c>
      <c r="G435" s="60">
        <v>2025</v>
      </c>
      <c r="H435" s="60">
        <v>3043.6360153999999</v>
      </c>
    </row>
    <row r="436" spans="1:8">
      <c r="A436" s="61" t="str">
        <f t="shared" si="6"/>
        <v>B2 wood energyDenmark2030</v>
      </c>
      <c r="B436" s="60">
        <v>7</v>
      </c>
      <c r="C436" s="60" t="s">
        <v>138</v>
      </c>
      <c r="D436" s="60" t="s">
        <v>79</v>
      </c>
      <c r="E436" s="60" t="s">
        <v>80</v>
      </c>
      <c r="F436" s="60" t="s">
        <v>81</v>
      </c>
      <c r="G436" s="60">
        <v>2030</v>
      </c>
      <c r="H436" s="60">
        <v>3167.1585083999998</v>
      </c>
    </row>
    <row r="437" spans="1:8">
      <c r="A437" s="61" t="str">
        <f t="shared" si="6"/>
        <v>B2 wood energyEstonia2010</v>
      </c>
      <c r="B437" s="60">
        <v>7</v>
      </c>
      <c r="C437" s="60" t="s">
        <v>138</v>
      </c>
      <c r="D437" s="60" t="s">
        <v>82</v>
      </c>
      <c r="E437" s="60" t="s">
        <v>83</v>
      </c>
      <c r="F437" s="60" t="s">
        <v>81</v>
      </c>
      <c r="G437" s="60">
        <v>2010</v>
      </c>
      <c r="H437" s="60">
        <v>8728.7934244000007</v>
      </c>
    </row>
    <row r="438" spans="1:8">
      <c r="A438" s="61" t="str">
        <f t="shared" si="6"/>
        <v>B2 wood energyEstonia2015</v>
      </c>
      <c r="B438" s="60">
        <v>7</v>
      </c>
      <c r="C438" s="60" t="s">
        <v>138</v>
      </c>
      <c r="D438" s="60" t="s">
        <v>82</v>
      </c>
      <c r="E438" s="60" t="s">
        <v>83</v>
      </c>
      <c r="F438" s="60" t="s">
        <v>81</v>
      </c>
      <c r="G438" s="60">
        <v>2015</v>
      </c>
      <c r="H438" s="60">
        <v>9986.4229462000003</v>
      </c>
    </row>
    <row r="439" spans="1:8">
      <c r="A439" s="61" t="str">
        <f t="shared" si="6"/>
        <v>B2 wood energyEstonia2020</v>
      </c>
      <c r="B439" s="60">
        <v>7</v>
      </c>
      <c r="C439" s="60" t="s">
        <v>138</v>
      </c>
      <c r="D439" s="60" t="s">
        <v>82</v>
      </c>
      <c r="E439" s="60" t="s">
        <v>83</v>
      </c>
      <c r="F439" s="60" t="s">
        <v>81</v>
      </c>
      <c r="G439" s="60">
        <v>2020</v>
      </c>
      <c r="H439" s="60">
        <v>11281.827575400001</v>
      </c>
    </row>
    <row r="440" spans="1:8">
      <c r="A440" s="61" t="str">
        <f t="shared" si="6"/>
        <v>B2 wood energyEstonia2025</v>
      </c>
      <c r="B440" s="60">
        <v>7</v>
      </c>
      <c r="C440" s="60" t="s">
        <v>138</v>
      </c>
      <c r="D440" s="60" t="s">
        <v>82</v>
      </c>
      <c r="E440" s="60" t="s">
        <v>83</v>
      </c>
      <c r="F440" s="60" t="s">
        <v>81</v>
      </c>
      <c r="G440" s="60">
        <v>2025</v>
      </c>
      <c r="H440" s="60">
        <v>11629.2144202</v>
      </c>
    </row>
    <row r="441" spans="1:8">
      <c r="A441" s="61" t="str">
        <f t="shared" si="6"/>
        <v>B2 wood energyEstonia2030</v>
      </c>
      <c r="B441" s="60">
        <v>7</v>
      </c>
      <c r="C441" s="60" t="s">
        <v>138</v>
      </c>
      <c r="D441" s="60" t="s">
        <v>82</v>
      </c>
      <c r="E441" s="60" t="s">
        <v>83</v>
      </c>
      <c r="F441" s="60" t="s">
        <v>81</v>
      </c>
      <c r="G441" s="60">
        <v>2030</v>
      </c>
      <c r="H441" s="60">
        <v>11300.513366200001</v>
      </c>
    </row>
    <row r="442" spans="1:8">
      <c r="A442" s="61" t="str">
        <f t="shared" si="6"/>
        <v>B2 wood energySpain2010</v>
      </c>
      <c r="B442" s="60">
        <v>7</v>
      </c>
      <c r="C442" s="60" t="s">
        <v>138</v>
      </c>
      <c r="D442" s="60" t="s">
        <v>84</v>
      </c>
      <c r="E442" s="60" t="s">
        <v>85</v>
      </c>
      <c r="F442" s="60" t="s">
        <v>86</v>
      </c>
      <c r="G442" s="60">
        <v>2010</v>
      </c>
      <c r="H442" s="60">
        <v>19922.903362599998</v>
      </c>
    </row>
    <row r="443" spans="1:8">
      <c r="A443" s="61" t="str">
        <f t="shared" si="6"/>
        <v>B2 wood energySpain2015</v>
      </c>
      <c r="B443" s="60">
        <v>7</v>
      </c>
      <c r="C443" s="60" t="s">
        <v>138</v>
      </c>
      <c r="D443" s="60" t="s">
        <v>84</v>
      </c>
      <c r="E443" s="60" t="s">
        <v>85</v>
      </c>
      <c r="F443" s="60" t="s">
        <v>86</v>
      </c>
      <c r="G443" s="60">
        <v>2015</v>
      </c>
      <c r="H443" s="60">
        <v>20626.539599399999</v>
      </c>
    </row>
    <row r="444" spans="1:8">
      <c r="A444" s="61" t="str">
        <f t="shared" si="6"/>
        <v>B2 wood energySpain2020</v>
      </c>
      <c r="B444" s="60">
        <v>7</v>
      </c>
      <c r="C444" s="60" t="s">
        <v>138</v>
      </c>
      <c r="D444" s="60" t="s">
        <v>84</v>
      </c>
      <c r="E444" s="60" t="s">
        <v>85</v>
      </c>
      <c r="F444" s="60" t="s">
        <v>86</v>
      </c>
      <c r="G444" s="60">
        <v>2020</v>
      </c>
      <c r="H444" s="60">
        <v>21405.1757086</v>
      </c>
    </row>
    <row r="445" spans="1:8">
      <c r="A445" s="61" t="str">
        <f t="shared" si="6"/>
        <v>B2 wood energySpain2025</v>
      </c>
      <c r="B445" s="60">
        <v>7</v>
      </c>
      <c r="C445" s="60" t="s">
        <v>138</v>
      </c>
      <c r="D445" s="60" t="s">
        <v>84</v>
      </c>
      <c r="E445" s="60" t="s">
        <v>85</v>
      </c>
      <c r="F445" s="60" t="s">
        <v>86</v>
      </c>
      <c r="G445" s="60">
        <v>2025</v>
      </c>
      <c r="H445" s="60">
        <v>21184.948144800001</v>
      </c>
    </row>
    <row r="446" spans="1:8">
      <c r="A446" s="61" t="str">
        <f t="shared" si="6"/>
        <v>B2 wood energySpain2030</v>
      </c>
      <c r="B446" s="60">
        <v>7</v>
      </c>
      <c r="C446" s="60" t="s">
        <v>138</v>
      </c>
      <c r="D446" s="60" t="s">
        <v>84</v>
      </c>
      <c r="E446" s="60" t="s">
        <v>85</v>
      </c>
      <c r="F446" s="60" t="s">
        <v>86</v>
      </c>
      <c r="G446" s="60">
        <v>2030</v>
      </c>
      <c r="H446" s="60">
        <v>20934.038293599999</v>
      </c>
    </row>
    <row r="447" spans="1:8">
      <c r="A447" s="61" t="str">
        <f t="shared" si="6"/>
        <v>B2 wood energyFinland2010</v>
      </c>
      <c r="B447" s="60">
        <v>7</v>
      </c>
      <c r="C447" s="60" t="s">
        <v>138</v>
      </c>
      <c r="D447" s="60" t="s">
        <v>87</v>
      </c>
      <c r="E447" s="60" t="s">
        <v>88</v>
      </c>
      <c r="F447" s="60" t="s">
        <v>81</v>
      </c>
      <c r="G447" s="60">
        <v>2010</v>
      </c>
      <c r="H447" s="60">
        <v>67463.968401999999</v>
      </c>
    </row>
    <row r="448" spans="1:8">
      <c r="A448" s="61" t="str">
        <f t="shared" si="6"/>
        <v>B2 wood energyFinland2015</v>
      </c>
      <c r="B448" s="60">
        <v>7</v>
      </c>
      <c r="C448" s="60" t="s">
        <v>138</v>
      </c>
      <c r="D448" s="60" t="s">
        <v>87</v>
      </c>
      <c r="E448" s="60" t="s">
        <v>88</v>
      </c>
      <c r="F448" s="60" t="s">
        <v>81</v>
      </c>
      <c r="G448" s="60">
        <v>2015</v>
      </c>
      <c r="H448" s="60">
        <v>72759.313266199999</v>
      </c>
    </row>
    <row r="449" spans="1:8">
      <c r="A449" s="61" t="str">
        <f t="shared" si="6"/>
        <v>B2 wood energyFinland2020</v>
      </c>
      <c r="B449" s="60">
        <v>7</v>
      </c>
      <c r="C449" s="60" t="s">
        <v>138</v>
      </c>
      <c r="D449" s="60" t="s">
        <v>87</v>
      </c>
      <c r="E449" s="60" t="s">
        <v>88</v>
      </c>
      <c r="F449" s="60" t="s">
        <v>81</v>
      </c>
      <c r="G449" s="60">
        <v>2020</v>
      </c>
      <c r="H449" s="60">
        <v>73925.335397799994</v>
      </c>
    </row>
    <row r="450" spans="1:8">
      <c r="A450" s="61" t="str">
        <f t="shared" ref="A450:A513" si="7">CONCATENATE(C450,E450,G450)</f>
        <v>B2 wood energyFinland2025</v>
      </c>
      <c r="B450" s="60">
        <v>7</v>
      </c>
      <c r="C450" s="60" t="s">
        <v>138</v>
      </c>
      <c r="D450" s="60" t="s">
        <v>87</v>
      </c>
      <c r="E450" s="60" t="s">
        <v>88</v>
      </c>
      <c r="F450" s="60" t="s">
        <v>81</v>
      </c>
      <c r="G450" s="60">
        <v>2025</v>
      </c>
      <c r="H450" s="60">
        <v>72580.560800799998</v>
      </c>
    </row>
    <row r="451" spans="1:8">
      <c r="A451" s="61" t="str">
        <f t="shared" si="7"/>
        <v>B2 wood energyFinland2030</v>
      </c>
      <c r="B451" s="60">
        <v>7</v>
      </c>
      <c r="C451" s="60" t="s">
        <v>138</v>
      </c>
      <c r="D451" s="60" t="s">
        <v>87</v>
      </c>
      <c r="E451" s="60" t="s">
        <v>88</v>
      </c>
      <c r="F451" s="60" t="s">
        <v>81</v>
      </c>
      <c r="G451" s="60">
        <v>2030</v>
      </c>
      <c r="H451" s="60">
        <v>68936.355987200004</v>
      </c>
    </row>
    <row r="452" spans="1:8">
      <c r="A452" s="61" t="str">
        <f t="shared" si="7"/>
        <v>B2 wood energyFrance2010</v>
      </c>
      <c r="B452" s="60">
        <v>7</v>
      </c>
      <c r="C452" s="60" t="s">
        <v>138</v>
      </c>
      <c r="D452" s="60" t="s">
        <v>89</v>
      </c>
      <c r="E452" s="60" t="s">
        <v>90</v>
      </c>
      <c r="F452" s="60" t="s">
        <v>61</v>
      </c>
      <c r="G452" s="60">
        <v>2010</v>
      </c>
      <c r="H452" s="60">
        <v>57677.5228556</v>
      </c>
    </row>
    <row r="453" spans="1:8">
      <c r="A453" s="61" t="str">
        <f t="shared" si="7"/>
        <v>B2 wood energyFrance2015</v>
      </c>
      <c r="B453" s="60">
        <v>7</v>
      </c>
      <c r="C453" s="60" t="s">
        <v>138</v>
      </c>
      <c r="D453" s="60" t="s">
        <v>89</v>
      </c>
      <c r="E453" s="60" t="s">
        <v>90</v>
      </c>
      <c r="F453" s="60" t="s">
        <v>61</v>
      </c>
      <c r="G453" s="60">
        <v>2015</v>
      </c>
      <c r="H453" s="60">
        <v>58417.0638502</v>
      </c>
    </row>
    <row r="454" spans="1:8">
      <c r="A454" s="61" t="str">
        <f t="shared" si="7"/>
        <v>B2 wood energyFrance2020</v>
      </c>
      <c r="B454" s="60">
        <v>7</v>
      </c>
      <c r="C454" s="60" t="s">
        <v>138</v>
      </c>
      <c r="D454" s="60" t="s">
        <v>89</v>
      </c>
      <c r="E454" s="60" t="s">
        <v>90</v>
      </c>
      <c r="F454" s="60" t="s">
        <v>61</v>
      </c>
      <c r="G454" s="60">
        <v>2020</v>
      </c>
      <c r="H454" s="60">
        <v>62567.844912599998</v>
      </c>
    </row>
    <row r="455" spans="1:8">
      <c r="A455" s="61" t="str">
        <f t="shared" si="7"/>
        <v>B2 wood energyFrance2025</v>
      </c>
      <c r="B455" s="60">
        <v>7</v>
      </c>
      <c r="C455" s="60" t="s">
        <v>138</v>
      </c>
      <c r="D455" s="60" t="s">
        <v>89</v>
      </c>
      <c r="E455" s="60" t="s">
        <v>90</v>
      </c>
      <c r="F455" s="60" t="s">
        <v>61</v>
      </c>
      <c r="G455" s="60">
        <v>2025</v>
      </c>
      <c r="H455" s="60">
        <v>69923.857185000001</v>
      </c>
    </row>
    <row r="456" spans="1:8">
      <c r="A456" s="61" t="str">
        <f t="shared" si="7"/>
        <v>B2 wood energyFrance2030</v>
      </c>
      <c r="B456" s="60">
        <v>7</v>
      </c>
      <c r="C456" s="60" t="s">
        <v>138</v>
      </c>
      <c r="D456" s="60" t="s">
        <v>89</v>
      </c>
      <c r="E456" s="60" t="s">
        <v>90</v>
      </c>
      <c r="F456" s="60" t="s">
        <v>61</v>
      </c>
      <c r="G456" s="60">
        <v>2030</v>
      </c>
      <c r="H456" s="60">
        <v>70017.724191800007</v>
      </c>
    </row>
    <row r="457" spans="1:8">
      <c r="A457" s="61" t="str">
        <f t="shared" si="7"/>
        <v>B2 wood energyGreece2010</v>
      </c>
      <c r="B457" s="60">
        <v>7</v>
      </c>
      <c r="C457" s="60" t="s">
        <v>138</v>
      </c>
      <c r="D457" s="60" t="s">
        <v>91</v>
      </c>
      <c r="E457" s="60" t="s">
        <v>92</v>
      </c>
      <c r="F457" s="60" t="s">
        <v>58</v>
      </c>
      <c r="G457" s="60">
        <v>2010</v>
      </c>
      <c r="H457" s="60">
        <v>0</v>
      </c>
    </row>
    <row r="458" spans="1:8">
      <c r="A458" s="61" t="str">
        <f t="shared" si="7"/>
        <v>B2 wood energyGreece2015</v>
      </c>
      <c r="B458" s="60">
        <v>7</v>
      </c>
      <c r="C458" s="60" t="s">
        <v>138</v>
      </c>
      <c r="D458" s="60" t="s">
        <v>91</v>
      </c>
      <c r="E458" s="60" t="s">
        <v>92</v>
      </c>
      <c r="F458" s="60" t="s">
        <v>58</v>
      </c>
      <c r="G458" s="60">
        <v>2015</v>
      </c>
      <c r="H458" s="60">
        <v>3501.8996093999999</v>
      </c>
    </row>
    <row r="459" spans="1:8">
      <c r="A459" s="61" t="str">
        <f t="shared" si="7"/>
        <v>B2 wood energyGreece2020</v>
      </c>
      <c r="B459" s="60">
        <v>7</v>
      </c>
      <c r="C459" s="60" t="s">
        <v>138</v>
      </c>
      <c r="D459" s="60" t="s">
        <v>91</v>
      </c>
      <c r="E459" s="60" t="s">
        <v>92</v>
      </c>
      <c r="F459" s="60" t="s">
        <v>58</v>
      </c>
      <c r="G459" s="60">
        <v>2020</v>
      </c>
      <c r="H459" s="60">
        <v>4019.3771486000001</v>
      </c>
    </row>
    <row r="460" spans="1:8">
      <c r="A460" s="61" t="str">
        <f t="shared" si="7"/>
        <v>B2 wood energyGreece2025</v>
      </c>
      <c r="B460" s="60">
        <v>7</v>
      </c>
      <c r="C460" s="60" t="s">
        <v>138</v>
      </c>
      <c r="D460" s="60" t="s">
        <v>91</v>
      </c>
      <c r="E460" s="60" t="s">
        <v>92</v>
      </c>
      <c r="F460" s="60" t="s">
        <v>58</v>
      </c>
      <c r="G460" s="60">
        <v>2025</v>
      </c>
      <c r="H460" s="60">
        <v>3911.6015624000001</v>
      </c>
    </row>
    <row r="461" spans="1:8">
      <c r="A461" s="61" t="str">
        <f t="shared" si="7"/>
        <v>B2 wood energyGreece2030</v>
      </c>
      <c r="B461" s="60">
        <v>7</v>
      </c>
      <c r="C461" s="60" t="s">
        <v>138</v>
      </c>
      <c r="D461" s="60" t="s">
        <v>91</v>
      </c>
      <c r="E461" s="60" t="s">
        <v>92</v>
      </c>
      <c r="F461" s="60" t="s">
        <v>58</v>
      </c>
      <c r="G461" s="60">
        <v>2030</v>
      </c>
      <c r="H461" s="60">
        <v>4019.3771486000001</v>
      </c>
    </row>
    <row r="462" spans="1:8">
      <c r="A462" s="61" t="str">
        <f t="shared" si="7"/>
        <v>B2 wood energyCroatia2010</v>
      </c>
      <c r="B462" s="60">
        <v>7</v>
      </c>
      <c r="C462" s="60" t="s">
        <v>138</v>
      </c>
      <c r="D462" s="60" t="s">
        <v>93</v>
      </c>
      <c r="E462" s="60" t="s">
        <v>94</v>
      </c>
      <c r="F462" s="60" t="s">
        <v>58</v>
      </c>
      <c r="G462" s="60">
        <v>2010</v>
      </c>
      <c r="H462" s="60">
        <v>6516.9768975999996</v>
      </c>
    </row>
    <row r="463" spans="1:8">
      <c r="A463" s="61" t="str">
        <f t="shared" si="7"/>
        <v>B2 wood energyCroatia2015</v>
      </c>
      <c r="B463" s="60">
        <v>7</v>
      </c>
      <c r="C463" s="60" t="s">
        <v>138</v>
      </c>
      <c r="D463" s="60" t="s">
        <v>93</v>
      </c>
      <c r="E463" s="60" t="s">
        <v>94</v>
      </c>
      <c r="F463" s="60" t="s">
        <v>58</v>
      </c>
      <c r="G463" s="60">
        <v>2015</v>
      </c>
      <c r="H463" s="60">
        <v>6562.4998746000001</v>
      </c>
    </row>
    <row r="464" spans="1:8">
      <c r="A464" s="61" t="str">
        <f t="shared" si="7"/>
        <v>B2 wood energyCroatia2020</v>
      </c>
      <c r="B464" s="60">
        <v>7</v>
      </c>
      <c r="C464" s="60" t="s">
        <v>138</v>
      </c>
      <c r="D464" s="60" t="s">
        <v>93</v>
      </c>
      <c r="E464" s="60" t="s">
        <v>94</v>
      </c>
      <c r="F464" s="60" t="s">
        <v>58</v>
      </c>
      <c r="G464" s="60">
        <v>2020</v>
      </c>
      <c r="H464" s="60">
        <v>6612.7272849999999</v>
      </c>
    </row>
    <row r="465" spans="1:8">
      <c r="A465" s="61" t="str">
        <f t="shared" si="7"/>
        <v>B2 wood energyCroatia2025</v>
      </c>
      <c r="B465" s="60">
        <v>7</v>
      </c>
      <c r="C465" s="60" t="s">
        <v>138</v>
      </c>
      <c r="D465" s="60" t="s">
        <v>93</v>
      </c>
      <c r="E465" s="60" t="s">
        <v>94</v>
      </c>
      <c r="F465" s="60" t="s">
        <v>58</v>
      </c>
      <c r="G465" s="60">
        <v>2025</v>
      </c>
      <c r="H465" s="60">
        <v>6506.1445414</v>
      </c>
    </row>
    <row r="466" spans="1:8">
      <c r="A466" s="61" t="str">
        <f t="shared" si="7"/>
        <v>B2 wood energyCroatia2030</v>
      </c>
      <c r="B466" s="60">
        <v>7</v>
      </c>
      <c r="C466" s="60" t="s">
        <v>138</v>
      </c>
      <c r="D466" s="60" t="s">
        <v>93</v>
      </c>
      <c r="E466" s="60" t="s">
        <v>94</v>
      </c>
      <c r="F466" s="60" t="s">
        <v>58</v>
      </c>
      <c r="G466" s="60">
        <v>2030</v>
      </c>
      <c r="H466" s="60">
        <v>6474.1686315999996</v>
      </c>
    </row>
    <row r="467" spans="1:8">
      <c r="A467" s="61" t="str">
        <f t="shared" si="7"/>
        <v>B2 wood energyHungary2010</v>
      </c>
      <c r="B467" s="60">
        <v>7</v>
      </c>
      <c r="C467" s="60" t="s">
        <v>138</v>
      </c>
      <c r="D467" s="60" t="s">
        <v>95</v>
      </c>
      <c r="E467" s="60" t="s">
        <v>96</v>
      </c>
      <c r="F467" s="60" t="s">
        <v>70</v>
      </c>
      <c r="G467" s="60">
        <v>2010</v>
      </c>
      <c r="H467" s="60">
        <v>7219.0459178000001</v>
      </c>
    </row>
    <row r="468" spans="1:8">
      <c r="A468" s="61" t="str">
        <f t="shared" si="7"/>
        <v>B2 wood energyHungary2015</v>
      </c>
      <c r="B468" s="60">
        <v>7</v>
      </c>
      <c r="C468" s="60" t="s">
        <v>138</v>
      </c>
      <c r="D468" s="60" t="s">
        <v>95</v>
      </c>
      <c r="E468" s="60" t="s">
        <v>96</v>
      </c>
      <c r="F468" s="60" t="s">
        <v>70</v>
      </c>
      <c r="G468" s="60">
        <v>2015</v>
      </c>
      <c r="H468" s="60">
        <v>8387.3409044</v>
      </c>
    </row>
    <row r="469" spans="1:8">
      <c r="A469" s="61" t="str">
        <f t="shared" si="7"/>
        <v>B2 wood energyHungary2020</v>
      </c>
      <c r="B469" s="60">
        <v>7</v>
      </c>
      <c r="C469" s="60" t="s">
        <v>138</v>
      </c>
      <c r="D469" s="60" t="s">
        <v>95</v>
      </c>
      <c r="E469" s="60" t="s">
        <v>96</v>
      </c>
      <c r="F469" s="60" t="s">
        <v>70</v>
      </c>
      <c r="G469" s="60">
        <v>2020</v>
      </c>
      <c r="H469" s="60">
        <v>9329.6586676000006</v>
      </c>
    </row>
    <row r="470" spans="1:8">
      <c r="A470" s="61" t="str">
        <f t="shared" si="7"/>
        <v>B2 wood energyHungary2025</v>
      </c>
      <c r="B470" s="60">
        <v>7</v>
      </c>
      <c r="C470" s="60" t="s">
        <v>138</v>
      </c>
      <c r="D470" s="60" t="s">
        <v>95</v>
      </c>
      <c r="E470" s="60" t="s">
        <v>96</v>
      </c>
      <c r="F470" s="60" t="s">
        <v>70</v>
      </c>
      <c r="G470" s="60">
        <v>2025</v>
      </c>
      <c r="H470" s="60">
        <v>9048.4998500000002</v>
      </c>
    </row>
    <row r="471" spans="1:8">
      <c r="A471" s="61" t="str">
        <f t="shared" si="7"/>
        <v>B2 wood energyHungary2030</v>
      </c>
      <c r="B471" s="60">
        <v>7</v>
      </c>
      <c r="C471" s="60" t="s">
        <v>138</v>
      </c>
      <c r="D471" s="60" t="s">
        <v>95</v>
      </c>
      <c r="E471" s="60" t="s">
        <v>96</v>
      </c>
      <c r="F471" s="60" t="s">
        <v>70</v>
      </c>
      <c r="G471" s="60">
        <v>2030</v>
      </c>
      <c r="H471" s="60">
        <v>9167.3863892000008</v>
      </c>
    </row>
    <row r="472" spans="1:8">
      <c r="A472" s="61" t="str">
        <f t="shared" si="7"/>
        <v>B2 wood energyIreland2010</v>
      </c>
      <c r="B472" s="60">
        <v>7</v>
      </c>
      <c r="C472" s="60" t="s">
        <v>138</v>
      </c>
      <c r="D472" s="60" t="s">
        <v>97</v>
      </c>
      <c r="E472" s="60" t="s">
        <v>98</v>
      </c>
      <c r="F472" s="60" t="s">
        <v>61</v>
      </c>
      <c r="G472" s="60">
        <v>2010</v>
      </c>
      <c r="H472" s="60">
        <v>2288.977234</v>
      </c>
    </row>
    <row r="473" spans="1:8">
      <c r="A473" s="61" t="str">
        <f t="shared" si="7"/>
        <v>B2 wood energyIreland2015</v>
      </c>
      <c r="B473" s="60">
        <v>7</v>
      </c>
      <c r="C473" s="60" t="s">
        <v>138</v>
      </c>
      <c r="D473" s="60" t="s">
        <v>97</v>
      </c>
      <c r="E473" s="60" t="s">
        <v>98</v>
      </c>
      <c r="F473" s="60" t="s">
        <v>61</v>
      </c>
      <c r="G473" s="60">
        <v>2015</v>
      </c>
      <c r="H473" s="60">
        <v>2494.0681776000001</v>
      </c>
    </row>
    <row r="474" spans="1:8">
      <c r="A474" s="61" t="str">
        <f t="shared" si="7"/>
        <v>B2 wood energyIreland2020</v>
      </c>
      <c r="B474" s="60">
        <v>7</v>
      </c>
      <c r="C474" s="60" t="s">
        <v>138</v>
      </c>
      <c r="D474" s="60" t="s">
        <v>97</v>
      </c>
      <c r="E474" s="60" t="s">
        <v>98</v>
      </c>
      <c r="F474" s="60" t="s">
        <v>61</v>
      </c>
      <c r="G474" s="60">
        <v>2020</v>
      </c>
      <c r="H474" s="60">
        <v>3157.8182625999998</v>
      </c>
    </row>
    <row r="475" spans="1:8">
      <c r="A475" s="61" t="str">
        <f t="shared" si="7"/>
        <v>B2 wood energyIreland2025</v>
      </c>
      <c r="B475" s="60">
        <v>7</v>
      </c>
      <c r="C475" s="60" t="s">
        <v>138</v>
      </c>
      <c r="D475" s="60" t="s">
        <v>97</v>
      </c>
      <c r="E475" s="60" t="s">
        <v>98</v>
      </c>
      <c r="F475" s="60" t="s">
        <v>61</v>
      </c>
      <c r="G475" s="60">
        <v>2025</v>
      </c>
      <c r="H475" s="60">
        <v>3321.0907997999998</v>
      </c>
    </row>
    <row r="476" spans="1:8">
      <c r="A476" s="61" t="str">
        <f t="shared" si="7"/>
        <v>B2 wood energyIreland2030</v>
      </c>
      <c r="B476" s="60">
        <v>7</v>
      </c>
      <c r="C476" s="60" t="s">
        <v>138</v>
      </c>
      <c r="D476" s="60" t="s">
        <v>97</v>
      </c>
      <c r="E476" s="60" t="s">
        <v>98</v>
      </c>
      <c r="F476" s="60" t="s">
        <v>61</v>
      </c>
      <c r="G476" s="60">
        <v>2030</v>
      </c>
      <c r="H476" s="60">
        <v>3867.3181593999998</v>
      </c>
    </row>
    <row r="477" spans="1:8">
      <c r="A477" s="61" t="str">
        <f t="shared" si="7"/>
        <v>B2 wood energyItaly2010</v>
      </c>
      <c r="B477" s="60">
        <v>7</v>
      </c>
      <c r="C477" s="60" t="s">
        <v>138</v>
      </c>
      <c r="D477" s="60" t="s">
        <v>99</v>
      </c>
      <c r="E477" s="60" t="s">
        <v>100</v>
      </c>
      <c r="F477" s="60" t="s">
        <v>86</v>
      </c>
      <c r="G477" s="60">
        <v>2010</v>
      </c>
      <c r="H477" s="60">
        <v>9769.6279157999998</v>
      </c>
    </row>
    <row r="478" spans="1:8">
      <c r="A478" s="61" t="str">
        <f t="shared" si="7"/>
        <v>B2 wood energyItaly2015</v>
      </c>
      <c r="B478" s="60">
        <v>7</v>
      </c>
      <c r="C478" s="60" t="s">
        <v>138</v>
      </c>
      <c r="D478" s="60" t="s">
        <v>99</v>
      </c>
      <c r="E478" s="60" t="s">
        <v>100</v>
      </c>
      <c r="F478" s="60" t="s">
        <v>86</v>
      </c>
      <c r="G478" s="60">
        <v>2015</v>
      </c>
      <c r="H478" s="60">
        <v>10319.832078199999</v>
      </c>
    </row>
    <row r="479" spans="1:8">
      <c r="A479" s="61" t="str">
        <f t="shared" si="7"/>
        <v>B2 wood energyItaly2020</v>
      </c>
      <c r="B479" s="60">
        <v>7</v>
      </c>
      <c r="C479" s="60" t="s">
        <v>138</v>
      </c>
      <c r="D479" s="60" t="s">
        <v>99</v>
      </c>
      <c r="E479" s="60" t="s">
        <v>100</v>
      </c>
      <c r="F479" s="60" t="s">
        <v>86</v>
      </c>
      <c r="G479" s="60">
        <v>2020</v>
      </c>
      <c r="H479" s="60">
        <v>10887.355107400001</v>
      </c>
    </row>
    <row r="480" spans="1:8">
      <c r="A480" s="61" t="str">
        <f t="shared" si="7"/>
        <v>B2 wood energyItaly2025</v>
      </c>
      <c r="B480" s="60">
        <v>7</v>
      </c>
      <c r="C480" s="60" t="s">
        <v>138</v>
      </c>
      <c r="D480" s="60" t="s">
        <v>99</v>
      </c>
      <c r="E480" s="60" t="s">
        <v>100</v>
      </c>
      <c r="F480" s="60" t="s">
        <v>86</v>
      </c>
      <c r="G480" s="60">
        <v>2025</v>
      </c>
      <c r="H480" s="60">
        <v>11621.1731466</v>
      </c>
    </row>
    <row r="481" spans="1:8">
      <c r="A481" s="61" t="str">
        <f t="shared" si="7"/>
        <v>B2 wood energyItaly2030</v>
      </c>
      <c r="B481" s="60">
        <v>7</v>
      </c>
      <c r="C481" s="60" t="s">
        <v>138</v>
      </c>
      <c r="D481" s="60" t="s">
        <v>99</v>
      </c>
      <c r="E481" s="60" t="s">
        <v>100</v>
      </c>
      <c r="F481" s="60" t="s">
        <v>86</v>
      </c>
      <c r="G481" s="60">
        <v>2030</v>
      </c>
      <c r="H481" s="60">
        <v>12696.1730314</v>
      </c>
    </row>
    <row r="482" spans="1:8">
      <c r="A482" s="61" t="str">
        <f t="shared" si="7"/>
        <v>B2 wood energyLithuania2010</v>
      </c>
      <c r="B482" s="60">
        <v>7</v>
      </c>
      <c r="C482" s="60" t="s">
        <v>138</v>
      </c>
      <c r="D482" s="60" t="s">
        <v>101</v>
      </c>
      <c r="E482" s="60" t="s">
        <v>102</v>
      </c>
      <c r="F482" s="60" t="s">
        <v>81</v>
      </c>
      <c r="G482" s="60">
        <v>2010</v>
      </c>
      <c r="H482" s="60">
        <v>8056.9351292000001</v>
      </c>
    </row>
    <row r="483" spans="1:8">
      <c r="A483" s="61" t="str">
        <f t="shared" si="7"/>
        <v>B2 wood energyLithuania2015</v>
      </c>
      <c r="B483" s="60">
        <v>7</v>
      </c>
      <c r="C483" s="60" t="s">
        <v>138</v>
      </c>
      <c r="D483" s="60" t="s">
        <v>101</v>
      </c>
      <c r="E483" s="60" t="s">
        <v>102</v>
      </c>
      <c r="F483" s="60" t="s">
        <v>81</v>
      </c>
      <c r="G483" s="60">
        <v>2015</v>
      </c>
      <c r="H483" s="60">
        <v>8599.1169453999992</v>
      </c>
    </row>
    <row r="484" spans="1:8">
      <c r="A484" s="61" t="str">
        <f t="shared" si="7"/>
        <v>B2 wood energyLithuania2020</v>
      </c>
      <c r="B484" s="60">
        <v>7</v>
      </c>
      <c r="C484" s="60" t="s">
        <v>138</v>
      </c>
      <c r="D484" s="60" t="s">
        <v>101</v>
      </c>
      <c r="E484" s="60" t="s">
        <v>102</v>
      </c>
      <c r="F484" s="60" t="s">
        <v>81</v>
      </c>
      <c r="G484" s="60">
        <v>2020</v>
      </c>
      <c r="H484" s="60">
        <v>8416.5027300000002</v>
      </c>
    </row>
    <row r="485" spans="1:8">
      <c r="A485" s="61" t="str">
        <f t="shared" si="7"/>
        <v>B2 wood energyLithuania2025</v>
      </c>
      <c r="B485" s="60">
        <v>7</v>
      </c>
      <c r="C485" s="60" t="s">
        <v>138</v>
      </c>
      <c r="D485" s="60" t="s">
        <v>101</v>
      </c>
      <c r="E485" s="60" t="s">
        <v>102</v>
      </c>
      <c r="F485" s="60" t="s">
        <v>81</v>
      </c>
      <c r="G485" s="60">
        <v>2025</v>
      </c>
      <c r="H485" s="60">
        <v>8969.4580179999994</v>
      </c>
    </row>
    <row r="486" spans="1:8">
      <c r="A486" s="61" t="str">
        <f t="shared" si="7"/>
        <v>B2 wood energyLithuania2030</v>
      </c>
      <c r="B486" s="60">
        <v>7</v>
      </c>
      <c r="C486" s="60" t="s">
        <v>138</v>
      </c>
      <c r="D486" s="60" t="s">
        <v>101</v>
      </c>
      <c r="E486" s="60" t="s">
        <v>102</v>
      </c>
      <c r="F486" s="60" t="s">
        <v>81</v>
      </c>
      <c r="G486" s="60">
        <v>2030</v>
      </c>
      <c r="H486" s="60">
        <v>9171.7299724000004</v>
      </c>
    </row>
    <row r="487" spans="1:8">
      <c r="A487" s="61" t="str">
        <f t="shared" si="7"/>
        <v>B2 wood energyLuxembourg2010</v>
      </c>
      <c r="B487" s="60">
        <v>7</v>
      </c>
      <c r="C487" s="60" t="s">
        <v>138</v>
      </c>
      <c r="D487" s="60" t="s">
        <v>103</v>
      </c>
      <c r="E487" s="60" t="s">
        <v>104</v>
      </c>
      <c r="F487" s="60" t="s">
        <v>61</v>
      </c>
      <c r="G487" s="60">
        <v>2010</v>
      </c>
      <c r="H487" s="60">
        <v>217.01381040000001</v>
      </c>
    </row>
    <row r="488" spans="1:8">
      <c r="A488" s="61" t="str">
        <f t="shared" si="7"/>
        <v>B2 wood energyLuxembourg2015</v>
      </c>
      <c r="B488" s="60">
        <v>7</v>
      </c>
      <c r="C488" s="60" t="s">
        <v>138</v>
      </c>
      <c r="D488" s="60" t="s">
        <v>103</v>
      </c>
      <c r="E488" s="60" t="s">
        <v>104</v>
      </c>
      <c r="F488" s="60" t="s">
        <v>61</v>
      </c>
      <c r="G488" s="60">
        <v>2015</v>
      </c>
      <c r="H488" s="60">
        <v>243.40899519999999</v>
      </c>
    </row>
    <row r="489" spans="1:8">
      <c r="A489" s="61" t="str">
        <f t="shared" si="7"/>
        <v>B2 wood energyLuxembourg2020</v>
      </c>
      <c r="B489" s="60">
        <v>7</v>
      </c>
      <c r="C489" s="60" t="s">
        <v>138</v>
      </c>
      <c r="D489" s="60" t="s">
        <v>103</v>
      </c>
      <c r="E489" s="60" t="s">
        <v>104</v>
      </c>
      <c r="F489" s="60" t="s">
        <v>61</v>
      </c>
      <c r="G489" s="60">
        <v>2020</v>
      </c>
      <c r="H489" s="60">
        <v>260.34241120000002</v>
      </c>
    </row>
    <row r="490" spans="1:8">
      <c r="A490" s="61" t="str">
        <f t="shared" si="7"/>
        <v>B2 wood energyLuxembourg2025</v>
      </c>
      <c r="B490" s="60">
        <v>7</v>
      </c>
      <c r="C490" s="60" t="s">
        <v>138</v>
      </c>
      <c r="D490" s="60" t="s">
        <v>103</v>
      </c>
      <c r="E490" s="60" t="s">
        <v>104</v>
      </c>
      <c r="F490" s="60" t="s">
        <v>61</v>
      </c>
      <c r="G490" s="60">
        <v>2025</v>
      </c>
      <c r="H490" s="60">
        <v>274.50619899999998</v>
      </c>
    </row>
    <row r="491" spans="1:8">
      <c r="A491" s="61" t="str">
        <f t="shared" si="7"/>
        <v>B2 wood energyLuxembourg2030</v>
      </c>
      <c r="B491" s="60">
        <v>7</v>
      </c>
      <c r="C491" s="60" t="s">
        <v>138</v>
      </c>
      <c r="D491" s="60" t="s">
        <v>103</v>
      </c>
      <c r="E491" s="60" t="s">
        <v>104</v>
      </c>
      <c r="F491" s="60" t="s">
        <v>61</v>
      </c>
      <c r="G491" s="60">
        <v>2030</v>
      </c>
      <c r="H491" s="60">
        <v>277.37300119999998</v>
      </c>
    </row>
    <row r="492" spans="1:8">
      <c r="A492" s="61" t="str">
        <f t="shared" si="7"/>
        <v>B2 wood energyLatvia2010</v>
      </c>
      <c r="B492" s="60">
        <v>7</v>
      </c>
      <c r="C492" s="60" t="s">
        <v>138</v>
      </c>
      <c r="D492" s="60" t="s">
        <v>105</v>
      </c>
      <c r="E492" s="60" t="s">
        <v>106</v>
      </c>
      <c r="F492" s="60" t="s">
        <v>81</v>
      </c>
      <c r="G492" s="60">
        <v>2010</v>
      </c>
      <c r="H492" s="60">
        <v>14863.806317</v>
      </c>
    </row>
    <row r="493" spans="1:8">
      <c r="A493" s="61" t="str">
        <f t="shared" si="7"/>
        <v>B2 wood energyLatvia2015</v>
      </c>
      <c r="B493" s="60">
        <v>7</v>
      </c>
      <c r="C493" s="60" t="s">
        <v>138</v>
      </c>
      <c r="D493" s="60" t="s">
        <v>105</v>
      </c>
      <c r="E493" s="60" t="s">
        <v>106</v>
      </c>
      <c r="F493" s="60" t="s">
        <v>81</v>
      </c>
      <c r="G493" s="60">
        <v>2015</v>
      </c>
      <c r="H493" s="60">
        <v>15069.1626894</v>
      </c>
    </row>
    <row r="494" spans="1:8">
      <c r="A494" s="61" t="str">
        <f t="shared" si="7"/>
        <v>B2 wood energyLatvia2020</v>
      </c>
      <c r="B494" s="60">
        <v>7</v>
      </c>
      <c r="C494" s="60" t="s">
        <v>138</v>
      </c>
      <c r="D494" s="60" t="s">
        <v>105</v>
      </c>
      <c r="E494" s="60" t="s">
        <v>106</v>
      </c>
      <c r="F494" s="60" t="s">
        <v>81</v>
      </c>
      <c r="G494" s="60">
        <v>2020</v>
      </c>
      <c r="H494" s="60">
        <v>14088.4246824</v>
      </c>
    </row>
    <row r="495" spans="1:8">
      <c r="A495" s="61" t="str">
        <f t="shared" si="7"/>
        <v>B2 wood energyLatvia2025</v>
      </c>
      <c r="B495" s="60">
        <v>7</v>
      </c>
      <c r="C495" s="60" t="s">
        <v>138</v>
      </c>
      <c r="D495" s="60" t="s">
        <v>105</v>
      </c>
      <c r="E495" s="60" t="s">
        <v>106</v>
      </c>
      <c r="F495" s="60" t="s">
        <v>81</v>
      </c>
      <c r="G495" s="60">
        <v>2025</v>
      </c>
      <c r="H495" s="60">
        <v>14144.0797912</v>
      </c>
    </row>
    <row r="496" spans="1:8">
      <c r="A496" s="61" t="str">
        <f t="shared" si="7"/>
        <v>B2 wood energyLatvia2030</v>
      </c>
      <c r="B496" s="60">
        <v>7</v>
      </c>
      <c r="C496" s="60" t="s">
        <v>138</v>
      </c>
      <c r="D496" s="60" t="s">
        <v>105</v>
      </c>
      <c r="E496" s="60" t="s">
        <v>106</v>
      </c>
      <c r="F496" s="60" t="s">
        <v>81</v>
      </c>
      <c r="G496" s="60">
        <v>2030</v>
      </c>
      <c r="H496" s="60">
        <v>16404.8269162</v>
      </c>
    </row>
    <row r="497" spans="1:8">
      <c r="A497" s="61" t="str">
        <f t="shared" si="7"/>
        <v>B2 wood energyRepublic of Moldova2010</v>
      </c>
      <c r="B497" s="60">
        <v>7</v>
      </c>
      <c r="C497" s="60" t="s">
        <v>138</v>
      </c>
      <c r="D497" s="60" t="s">
        <v>107</v>
      </c>
      <c r="E497" s="60" t="s">
        <v>108</v>
      </c>
      <c r="F497" s="60" t="s">
        <v>70</v>
      </c>
      <c r="G497" s="60">
        <v>2010</v>
      </c>
      <c r="H497" s="60">
        <v>543.34299320000002</v>
      </c>
    </row>
    <row r="498" spans="1:8">
      <c r="A498" s="61" t="str">
        <f t="shared" si="7"/>
        <v>B2 wood energyRepublic of Moldova2015</v>
      </c>
      <c r="B498" s="60">
        <v>7</v>
      </c>
      <c r="C498" s="60" t="s">
        <v>138</v>
      </c>
      <c r="D498" s="60" t="s">
        <v>107</v>
      </c>
      <c r="E498" s="60" t="s">
        <v>108</v>
      </c>
      <c r="F498" s="60" t="s">
        <v>70</v>
      </c>
      <c r="G498" s="60">
        <v>2015</v>
      </c>
      <c r="H498" s="60">
        <v>456.06280520000001</v>
      </c>
    </row>
    <row r="499" spans="1:8">
      <c r="A499" s="61" t="str">
        <f t="shared" si="7"/>
        <v>B2 wood energyRepublic of Moldova2020</v>
      </c>
      <c r="B499" s="60">
        <v>7</v>
      </c>
      <c r="C499" s="60" t="s">
        <v>138</v>
      </c>
      <c r="D499" s="60" t="s">
        <v>107</v>
      </c>
      <c r="E499" s="60" t="s">
        <v>108</v>
      </c>
      <c r="F499" s="60" t="s">
        <v>70</v>
      </c>
      <c r="G499" s="60">
        <v>2020</v>
      </c>
      <c r="H499" s="60">
        <v>324.96154799999999</v>
      </c>
    </row>
    <row r="500" spans="1:8">
      <c r="A500" s="61" t="str">
        <f t="shared" si="7"/>
        <v>B2 wood energyRepublic of Moldova2025</v>
      </c>
      <c r="B500" s="60">
        <v>7</v>
      </c>
      <c r="C500" s="60" t="s">
        <v>138</v>
      </c>
      <c r="D500" s="60" t="s">
        <v>107</v>
      </c>
      <c r="E500" s="60" t="s">
        <v>108</v>
      </c>
      <c r="F500" s="60" t="s">
        <v>70</v>
      </c>
      <c r="G500" s="60">
        <v>2025</v>
      </c>
      <c r="H500" s="60">
        <v>315.63265380000001</v>
      </c>
    </row>
    <row r="501" spans="1:8">
      <c r="A501" s="61" t="str">
        <f t="shared" si="7"/>
        <v>B2 wood energyRepublic of Moldova2030</v>
      </c>
      <c r="B501" s="60">
        <v>7</v>
      </c>
      <c r="C501" s="60" t="s">
        <v>138</v>
      </c>
      <c r="D501" s="60" t="s">
        <v>107</v>
      </c>
      <c r="E501" s="60" t="s">
        <v>108</v>
      </c>
      <c r="F501" s="60" t="s">
        <v>70</v>
      </c>
      <c r="G501" s="60">
        <v>2030</v>
      </c>
      <c r="H501" s="60">
        <v>359.89079600000002</v>
      </c>
    </row>
    <row r="502" spans="1:8">
      <c r="A502" s="61" t="str">
        <f t="shared" si="7"/>
        <v>B2 wood energyMontenegro2010</v>
      </c>
      <c r="B502" s="60">
        <v>7</v>
      </c>
      <c r="C502" s="60" t="s">
        <v>138</v>
      </c>
      <c r="D502" s="60" t="s">
        <v>109</v>
      </c>
      <c r="E502" s="60" t="s">
        <v>110</v>
      </c>
      <c r="F502" s="60" t="s">
        <v>58</v>
      </c>
      <c r="G502" s="60">
        <v>2010</v>
      </c>
      <c r="H502" s="60">
        <v>0</v>
      </c>
    </row>
    <row r="503" spans="1:8">
      <c r="A503" s="61" t="str">
        <f t="shared" si="7"/>
        <v>B2 wood energyMontenegro2015</v>
      </c>
      <c r="B503" s="60">
        <v>7</v>
      </c>
      <c r="C503" s="60" t="s">
        <v>138</v>
      </c>
      <c r="D503" s="60" t="s">
        <v>109</v>
      </c>
      <c r="E503" s="60" t="s">
        <v>110</v>
      </c>
      <c r="F503" s="60" t="s">
        <v>58</v>
      </c>
      <c r="G503" s="60">
        <v>2015</v>
      </c>
      <c r="H503" s="60">
        <v>592.74875499999996</v>
      </c>
    </row>
    <row r="504" spans="1:8">
      <c r="A504" s="61" t="str">
        <f t="shared" si="7"/>
        <v>B2 wood energyMontenegro2020</v>
      </c>
      <c r="B504" s="60">
        <v>7</v>
      </c>
      <c r="C504" s="60" t="s">
        <v>138</v>
      </c>
      <c r="D504" s="60" t="s">
        <v>109</v>
      </c>
      <c r="E504" s="60" t="s">
        <v>110</v>
      </c>
      <c r="F504" s="60" t="s">
        <v>58</v>
      </c>
      <c r="G504" s="60">
        <v>2020</v>
      </c>
      <c r="H504" s="60">
        <v>619.67341299999998</v>
      </c>
    </row>
    <row r="505" spans="1:8">
      <c r="A505" s="61" t="str">
        <f t="shared" si="7"/>
        <v>B2 wood energyMontenegro2025</v>
      </c>
      <c r="B505" s="60">
        <v>7</v>
      </c>
      <c r="C505" s="60" t="s">
        <v>138</v>
      </c>
      <c r="D505" s="60" t="s">
        <v>109</v>
      </c>
      <c r="E505" s="60" t="s">
        <v>110</v>
      </c>
      <c r="F505" s="60" t="s">
        <v>58</v>
      </c>
      <c r="G505" s="60">
        <v>2025</v>
      </c>
      <c r="H505" s="60">
        <v>642.19460460000005</v>
      </c>
    </row>
    <row r="506" spans="1:8">
      <c r="A506" s="61" t="str">
        <f t="shared" si="7"/>
        <v>B2 wood energyMontenegro2030</v>
      </c>
      <c r="B506" s="60">
        <v>7</v>
      </c>
      <c r="C506" s="60" t="s">
        <v>138</v>
      </c>
      <c r="D506" s="60" t="s">
        <v>109</v>
      </c>
      <c r="E506" s="60" t="s">
        <v>110</v>
      </c>
      <c r="F506" s="60" t="s">
        <v>58</v>
      </c>
      <c r="G506" s="60">
        <v>2030</v>
      </c>
      <c r="H506" s="60">
        <v>646.75297839999996</v>
      </c>
    </row>
    <row r="507" spans="1:8">
      <c r="A507" s="61" t="str">
        <f t="shared" si="7"/>
        <v>B2 wood energyThe former Yugoslav Republic of Macedonia2010</v>
      </c>
      <c r="B507" s="60">
        <v>7</v>
      </c>
      <c r="C507" s="60" t="s">
        <v>138</v>
      </c>
      <c r="D507" s="60" t="s">
        <v>111</v>
      </c>
      <c r="E507" s="60" t="s">
        <v>112</v>
      </c>
      <c r="F507" s="60" t="s">
        <v>58</v>
      </c>
      <c r="G507" s="60">
        <v>2010</v>
      </c>
      <c r="H507" s="60">
        <v>0</v>
      </c>
    </row>
    <row r="508" spans="1:8">
      <c r="A508" s="61" t="str">
        <f t="shared" si="7"/>
        <v>B2 wood energyThe former Yugoslav Republic of Macedonia2015</v>
      </c>
      <c r="B508" s="60">
        <v>7</v>
      </c>
      <c r="C508" s="60" t="s">
        <v>138</v>
      </c>
      <c r="D508" s="60" t="s">
        <v>111</v>
      </c>
      <c r="E508" s="60" t="s">
        <v>112</v>
      </c>
      <c r="F508" s="60" t="s">
        <v>58</v>
      </c>
      <c r="G508" s="60">
        <v>2015</v>
      </c>
      <c r="H508" s="60">
        <v>1258.4637696</v>
      </c>
    </row>
    <row r="509" spans="1:8">
      <c r="A509" s="61" t="str">
        <f t="shared" si="7"/>
        <v>B2 wood energyThe former Yugoslav Republic of Macedonia2020</v>
      </c>
      <c r="B509" s="60">
        <v>7</v>
      </c>
      <c r="C509" s="60" t="s">
        <v>138</v>
      </c>
      <c r="D509" s="60" t="s">
        <v>111</v>
      </c>
      <c r="E509" s="60" t="s">
        <v>112</v>
      </c>
      <c r="F509" s="60" t="s">
        <v>58</v>
      </c>
      <c r="G509" s="60">
        <v>2020</v>
      </c>
      <c r="H509" s="60">
        <v>1304.191748</v>
      </c>
    </row>
    <row r="510" spans="1:8">
      <c r="A510" s="61" t="str">
        <f t="shared" si="7"/>
        <v>B2 wood energyThe former Yugoslav Republic of Macedonia2025</v>
      </c>
      <c r="B510" s="60">
        <v>7</v>
      </c>
      <c r="C510" s="60" t="s">
        <v>138</v>
      </c>
      <c r="D510" s="60" t="s">
        <v>111</v>
      </c>
      <c r="E510" s="60" t="s">
        <v>112</v>
      </c>
      <c r="F510" s="60" t="s">
        <v>58</v>
      </c>
      <c r="G510" s="60">
        <v>2025</v>
      </c>
      <c r="H510" s="60">
        <v>1342.4408814000001</v>
      </c>
    </row>
    <row r="511" spans="1:8">
      <c r="A511" s="61" t="str">
        <f t="shared" si="7"/>
        <v>B2 wood energyThe former Yugoslav Republic of Macedonia2030</v>
      </c>
      <c r="B511" s="60">
        <v>7</v>
      </c>
      <c r="C511" s="60" t="s">
        <v>138</v>
      </c>
      <c r="D511" s="60" t="s">
        <v>111</v>
      </c>
      <c r="E511" s="60" t="s">
        <v>112</v>
      </c>
      <c r="F511" s="60" t="s">
        <v>58</v>
      </c>
      <c r="G511" s="60">
        <v>2030</v>
      </c>
      <c r="H511" s="60">
        <v>1350.1826048</v>
      </c>
    </row>
    <row r="512" spans="1:8">
      <c r="A512" s="61" t="str">
        <f t="shared" si="7"/>
        <v>B2 wood energyNetherlands2010</v>
      </c>
      <c r="B512" s="60">
        <v>7</v>
      </c>
      <c r="C512" s="60" t="s">
        <v>138</v>
      </c>
      <c r="D512" s="60" t="s">
        <v>113</v>
      </c>
      <c r="E512" s="60" t="s">
        <v>114</v>
      </c>
      <c r="F512" s="60" t="s">
        <v>61</v>
      </c>
      <c r="G512" s="60">
        <v>2010</v>
      </c>
      <c r="H512" s="60">
        <v>1361.4281698</v>
      </c>
    </row>
    <row r="513" spans="1:8">
      <c r="A513" s="61" t="str">
        <f t="shared" si="7"/>
        <v>B2 wood energyNetherlands2015</v>
      </c>
      <c r="B513" s="60">
        <v>7</v>
      </c>
      <c r="C513" s="60" t="s">
        <v>138</v>
      </c>
      <c r="D513" s="60" t="s">
        <v>113</v>
      </c>
      <c r="E513" s="60" t="s">
        <v>114</v>
      </c>
      <c r="F513" s="60" t="s">
        <v>61</v>
      </c>
      <c r="G513" s="60">
        <v>2015</v>
      </c>
      <c r="H513" s="60">
        <v>1371.4281854000001</v>
      </c>
    </row>
    <row r="514" spans="1:8">
      <c r="A514" s="61" t="str">
        <f t="shared" ref="A514:A577" si="8">CONCATENATE(C514,E514,G514)</f>
        <v>B2 wood energyNetherlands2020</v>
      </c>
      <c r="B514" s="60">
        <v>7</v>
      </c>
      <c r="C514" s="60" t="s">
        <v>138</v>
      </c>
      <c r="D514" s="60" t="s">
        <v>113</v>
      </c>
      <c r="E514" s="60" t="s">
        <v>114</v>
      </c>
      <c r="F514" s="60" t="s">
        <v>61</v>
      </c>
      <c r="G514" s="60">
        <v>2020</v>
      </c>
      <c r="H514" s="60">
        <v>1313.9280022</v>
      </c>
    </row>
    <row r="515" spans="1:8">
      <c r="A515" s="61" t="str">
        <f t="shared" si="8"/>
        <v>B2 wood energyNetherlands2025</v>
      </c>
      <c r="B515" s="60">
        <v>7</v>
      </c>
      <c r="C515" s="60" t="s">
        <v>138</v>
      </c>
      <c r="D515" s="60" t="s">
        <v>113</v>
      </c>
      <c r="E515" s="60" t="s">
        <v>114</v>
      </c>
      <c r="F515" s="60" t="s">
        <v>61</v>
      </c>
      <c r="G515" s="60">
        <v>2025</v>
      </c>
      <c r="H515" s="60">
        <v>1316.2010178</v>
      </c>
    </row>
    <row r="516" spans="1:8">
      <c r="A516" s="61" t="str">
        <f t="shared" si="8"/>
        <v>B2 wood energyNetherlands2030</v>
      </c>
      <c r="B516" s="60">
        <v>7</v>
      </c>
      <c r="C516" s="60" t="s">
        <v>138</v>
      </c>
      <c r="D516" s="60" t="s">
        <v>113</v>
      </c>
      <c r="E516" s="60" t="s">
        <v>114</v>
      </c>
      <c r="F516" s="60" t="s">
        <v>61</v>
      </c>
      <c r="G516" s="60">
        <v>2030</v>
      </c>
      <c r="H516" s="60">
        <v>1401.4281751999999</v>
      </c>
    </row>
    <row r="517" spans="1:8">
      <c r="A517" s="61" t="str">
        <f t="shared" si="8"/>
        <v>B2 wood energyNorway2010</v>
      </c>
      <c r="B517" s="60">
        <v>7</v>
      </c>
      <c r="C517" s="60" t="s">
        <v>138</v>
      </c>
      <c r="D517" s="60" t="s">
        <v>115</v>
      </c>
      <c r="E517" s="60" t="s">
        <v>116</v>
      </c>
      <c r="F517" s="60" t="s">
        <v>81</v>
      </c>
      <c r="G517" s="60">
        <v>2010</v>
      </c>
      <c r="H517" s="60">
        <v>13033.449680399999</v>
      </c>
    </row>
    <row r="518" spans="1:8">
      <c r="A518" s="61" t="str">
        <f t="shared" si="8"/>
        <v>B2 wood energyNorway2015</v>
      </c>
      <c r="B518" s="60">
        <v>7</v>
      </c>
      <c r="C518" s="60" t="s">
        <v>138</v>
      </c>
      <c r="D518" s="60" t="s">
        <v>115</v>
      </c>
      <c r="E518" s="60" t="s">
        <v>116</v>
      </c>
      <c r="F518" s="60" t="s">
        <v>81</v>
      </c>
      <c r="G518" s="60">
        <v>2015</v>
      </c>
      <c r="H518" s="60">
        <v>14112.177059199999</v>
      </c>
    </row>
    <row r="519" spans="1:8">
      <c r="A519" s="61" t="str">
        <f t="shared" si="8"/>
        <v>B2 wood energyNorway2020</v>
      </c>
      <c r="B519" s="60">
        <v>7</v>
      </c>
      <c r="C519" s="60" t="s">
        <v>138</v>
      </c>
      <c r="D519" s="60" t="s">
        <v>115</v>
      </c>
      <c r="E519" s="60" t="s">
        <v>116</v>
      </c>
      <c r="F519" s="60" t="s">
        <v>81</v>
      </c>
      <c r="G519" s="60">
        <v>2020</v>
      </c>
      <c r="H519" s="60">
        <v>16478.154134799999</v>
      </c>
    </row>
    <row r="520" spans="1:8">
      <c r="A520" s="61" t="str">
        <f t="shared" si="8"/>
        <v>B2 wood energyNorway2025</v>
      </c>
      <c r="B520" s="60">
        <v>7</v>
      </c>
      <c r="C520" s="60" t="s">
        <v>138</v>
      </c>
      <c r="D520" s="60" t="s">
        <v>115</v>
      </c>
      <c r="E520" s="60" t="s">
        <v>116</v>
      </c>
      <c r="F520" s="60" t="s">
        <v>81</v>
      </c>
      <c r="G520" s="60">
        <v>2025</v>
      </c>
      <c r="H520" s="60">
        <v>21591.426396800001</v>
      </c>
    </row>
    <row r="521" spans="1:8">
      <c r="A521" s="61" t="str">
        <f t="shared" si="8"/>
        <v>B2 wood energyNorway2030</v>
      </c>
      <c r="B521" s="60">
        <v>7</v>
      </c>
      <c r="C521" s="60" t="s">
        <v>138</v>
      </c>
      <c r="D521" s="60" t="s">
        <v>115</v>
      </c>
      <c r="E521" s="60" t="s">
        <v>116</v>
      </c>
      <c r="F521" s="60" t="s">
        <v>81</v>
      </c>
      <c r="G521" s="60">
        <v>2030</v>
      </c>
      <c r="H521" s="60">
        <v>23337.3591958</v>
      </c>
    </row>
    <row r="522" spans="1:8">
      <c r="A522" s="61" t="str">
        <f t="shared" si="8"/>
        <v>B2 wood energyPoland2010</v>
      </c>
      <c r="B522" s="60">
        <v>7</v>
      </c>
      <c r="C522" s="60" t="s">
        <v>138</v>
      </c>
      <c r="D522" s="60" t="s">
        <v>117</v>
      </c>
      <c r="E522" s="60" t="s">
        <v>118</v>
      </c>
      <c r="F522" s="60" t="s">
        <v>70</v>
      </c>
      <c r="G522" s="60">
        <v>2010</v>
      </c>
      <c r="H522" s="60">
        <v>44685.573377200002</v>
      </c>
    </row>
    <row r="523" spans="1:8">
      <c r="A523" s="61" t="str">
        <f t="shared" si="8"/>
        <v>B2 wood energyPoland2015</v>
      </c>
      <c r="B523" s="60">
        <v>7</v>
      </c>
      <c r="C523" s="60" t="s">
        <v>138</v>
      </c>
      <c r="D523" s="60" t="s">
        <v>117</v>
      </c>
      <c r="E523" s="60" t="s">
        <v>118</v>
      </c>
      <c r="F523" s="60" t="s">
        <v>70</v>
      </c>
      <c r="G523" s="60">
        <v>2015</v>
      </c>
      <c r="H523" s="60">
        <v>49018.022899600001</v>
      </c>
    </row>
    <row r="524" spans="1:8">
      <c r="A524" s="61" t="str">
        <f t="shared" si="8"/>
        <v>B2 wood energyPoland2020</v>
      </c>
      <c r="B524" s="60">
        <v>7</v>
      </c>
      <c r="C524" s="60" t="s">
        <v>138</v>
      </c>
      <c r="D524" s="60" t="s">
        <v>117</v>
      </c>
      <c r="E524" s="60" t="s">
        <v>118</v>
      </c>
      <c r="F524" s="60" t="s">
        <v>70</v>
      </c>
      <c r="G524" s="60">
        <v>2020</v>
      </c>
      <c r="H524" s="60">
        <v>48551.7535508</v>
      </c>
    </row>
    <row r="525" spans="1:8">
      <c r="A525" s="61" t="str">
        <f t="shared" si="8"/>
        <v>B2 wood energyPoland2025</v>
      </c>
      <c r="B525" s="60">
        <v>7</v>
      </c>
      <c r="C525" s="60" t="s">
        <v>138</v>
      </c>
      <c r="D525" s="60" t="s">
        <v>117</v>
      </c>
      <c r="E525" s="60" t="s">
        <v>118</v>
      </c>
      <c r="F525" s="60" t="s">
        <v>70</v>
      </c>
      <c r="G525" s="60">
        <v>2025</v>
      </c>
      <c r="H525" s="60">
        <v>47536.4283106</v>
      </c>
    </row>
    <row r="526" spans="1:8">
      <c r="A526" s="61" t="str">
        <f t="shared" si="8"/>
        <v>B2 wood energyPoland2030</v>
      </c>
      <c r="B526" s="60">
        <v>7</v>
      </c>
      <c r="C526" s="60" t="s">
        <v>138</v>
      </c>
      <c r="D526" s="60" t="s">
        <v>117</v>
      </c>
      <c r="E526" s="60" t="s">
        <v>118</v>
      </c>
      <c r="F526" s="60" t="s">
        <v>70</v>
      </c>
      <c r="G526" s="60">
        <v>2030</v>
      </c>
      <c r="H526" s="60">
        <v>47188.695125999999</v>
      </c>
    </row>
    <row r="527" spans="1:8">
      <c r="A527" s="61" t="str">
        <f t="shared" si="8"/>
        <v>B2 wood energyPortugal2010</v>
      </c>
      <c r="B527" s="60">
        <v>7</v>
      </c>
      <c r="C527" s="60" t="s">
        <v>138</v>
      </c>
      <c r="D527" s="60" t="s">
        <v>119</v>
      </c>
      <c r="E527" s="60" t="s">
        <v>120</v>
      </c>
      <c r="F527" s="60" t="s">
        <v>86</v>
      </c>
      <c r="G527" s="60">
        <v>2010</v>
      </c>
      <c r="H527" s="60">
        <v>8689.0432738</v>
      </c>
    </row>
    <row r="528" spans="1:8">
      <c r="A528" s="61" t="str">
        <f t="shared" si="8"/>
        <v>B2 wood energyPortugal2015</v>
      </c>
      <c r="B528" s="60">
        <v>7</v>
      </c>
      <c r="C528" s="60" t="s">
        <v>138</v>
      </c>
      <c r="D528" s="60" t="s">
        <v>119</v>
      </c>
      <c r="E528" s="60" t="s">
        <v>120</v>
      </c>
      <c r="F528" s="60" t="s">
        <v>86</v>
      </c>
      <c r="G528" s="60">
        <v>2015</v>
      </c>
      <c r="H528" s="60">
        <v>8968.235498</v>
      </c>
    </row>
    <row r="529" spans="1:8">
      <c r="A529" s="61" t="str">
        <f t="shared" si="8"/>
        <v>B2 wood energyPortugal2020</v>
      </c>
      <c r="B529" s="60">
        <v>7</v>
      </c>
      <c r="C529" s="60" t="s">
        <v>138</v>
      </c>
      <c r="D529" s="60" t="s">
        <v>119</v>
      </c>
      <c r="E529" s="60" t="s">
        <v>120</v>
      </c>
      <c r="F529" s="60" t="s">
        <v>86</v>
      </c>
      <c r="G529" s="60">
        <v>2020</v>
      </c>
      <c r="H529" s="60">
        <v>8841.2017455999994</v>
      </c>
    </row>
    <row r="530" spans="1:8">
      <c r="A530" s="61" t="str">
        <f t="shared" si="8"/>
        <v>B2 wood energyPortugal2025</v>
      </c>
      <c r="B530" s="60">
        <v>7</v>
      </c>
      <c r="C530" s="60" t="s">
        <v>138</v>
      </c>
      <c r="D530" s="60" t="s">
        <v>119</v>
      </c>
      <c r="E530" s="60" t="s">
        <v>120</v>
      </c>
      <c r="F530" s="60" t="s">
        <v>86</v>
      </c>
      <c r="G530" s="60">
        <v>2025</v>
      </c>
      <c r="H530" s="60">
        <v>8633.4733460000007</v>
      </c>
    </row>
    <row r="531" spans="1:8">
      <c r="A531" s="61" t="str">
        <f t="shared" si="8"/>
        <v>B2 wood energyPortugal2030</v>
      </c>
      <c r="B531" s="60">
        <v>7</v>
      </c>
      <c r="C531" s="60" t="s">
        <v>138</v>
      </c>
      <c r="D531" s="60" t="s">
        <v>119</v>
      </c>
      <c r="E531" s="60" t="s">
        <v>120</v>
      </c>
      <c r="F531" s="60" t="s">
        <v>86</v>
      </c>
      <c r="G531" s="60">
        <v>2030</v>
      </c>
      <c r="H531" s="60">
        <v>9591.2015747999994</v>
      </c>
    </row>
    <row r="532" spans="1:8">
      <c r="A532" s="61" t="str">
        <f t="shared" si="8"/>
        <v>B2 wood energyRomania2010</v>
      </c>
      <c r="B532" s="60">
        <v>7</v>
      </c>
      <c r="C532" s="60" t="s">
        <v>138</v>
      </c>
      <c r="D532" s="60" t="s">
        <v>121</v>
      </c>
      <c r="E532" s="60" t="s">
        <v>122</v>
      </c>
      <c r="F532" s="60" t="s">
        <v>70</v>
      </c>
      <c r="G532" s="60">
        <v>2010</v>
      </c>
      <c r="H532" s="60">
        <v>19855.341436999999</v>
      </c>
    </row>
    <row r="533" spans="1:8">
      <c r="A533" s="61" t="str">
        <f t="shared" si="8"/>
        <v>B2 wood energyRomania2015</v>
      </c>
      <c r="B533" s="60">
        <v>7</v>
      </c>
      <c r="C533" s="60" t="s">
        <v>138</v>
      </c>
      <c r="D533" s="60" t="s">
        <v>121</v>
      </c>
      <c r="E533" s="60" t="s">
        <v>122</v>
      </c>
      <c r="F533" s="60" t="s">
        <v>70</v>
      </c>
      <c r="G533" s="60">
        <v>2015</v>
      </c>
      <c r="H533" s="60">
        <v>24089.317631599999</v>
      </c>
    </row>
    <row r="534" spans="1:8">
      <c r="A534" s="61" t="str">
        <f t="shared" si="8"/>
        <v>B2 wood energyRomania2020</v>
      </c>
      <c r="B534" s="60">
        <v>7</v>
      </c>
      <c r="C534" s="60" t="s">
        <v>138</v>
      </c>
      <c r="D534" s="60" t="s">
        <v>121</v>
      </c>
      <c r="E534" s="60" t="s">
        <v>122</v>
      </c>
      <c r="F534" s="60" t="s">
        <v>70</v>
      </c>
      <c r="G534" s="60">
        <v>2020</v>
      </c>
      <c r="H534" s="60">
        <v>28389.499716599999</v>
      </c>
    </row>
    <row r="535" spans="1:8">
      <c r="A535" s="61" t="str">
        <f t="shared" si="8"/>
        <v>B2 wood energyRomania2025</v>
      </c>
      <c r="B535" s="60">
        <v>7</v>
      </c>
      <c r="C535" s="60" t="s">
        <v>138</v>
      </c>
      <c r="D535" s="60" t="s">
        <v>121</v>
      </c>
      <c r="E535" s="60" t="s">
        <v>122</v>
      </c>
      <c r="F535" s="60" t="s">
        <v>70</v>
      </c>
      <c r="G535" s="60">
        <v>2025</v>
      </c>
      <c r="H535" s="60">
        <v>28469.955093600001</v>
      </c>
    </row>
    <row r="536" spans="1:8">
      <c r="A536" s="61" t="str">
        <f t="shared" si="8"/>
        <v>B2 wood energyRomania2030</v>
      </c>
      <c r="B536" s="60">
        <v>7</v>
      </c>
      <c r="C536" s="60" t="s">
        <v>138</v>
      </c>
      <c r="D536" s="60" t="s">
        <v>121</v>
      </c>
      <c r="E536" s="60" t="s">
        <v>122</v>
      </c>
      <c r="F536" s="60" t="s">
        <v>70</v>
      </c>
      <c r="G536" s="60">
        <v>2030</v>
      </c>
      <c r="H536" s="60">
        <v>28189.068582399999</v>
      </c>
    </row>
    <row r="537" spans="1:8">
      <c r="A537" s="61" t="str">
        <f t="shared" si="8"/>
        <v>B2 wood energySerbia2010</v>
      </c>
      <c r="B537" s="60">
        <v>7</v>
      </c>
      <c r="C537" s="60" t="s">
        <v>138</v>
      </c>
      <c r="D537" s="60" t="s">
        <v>123</v>
      </c>
      <c r="E537" s="60" t="s">
        <v>124</v>
      </c>
      <c r="F537" s="60" t="s">
        <v>58</v>
      </c>
      <c r="G537" s="60">
        <v>2010</v>
      </c>
      <c r="H537" s="60">
        <v>4341.7208128000002</v>
      </c>
    </row>
    <row r="538" spans="1:8">
      <c r="A538" s="61" t="str">
        <f t="shared" si="8"/>
        <v>B2 wood energySerbia2015</v>
      </c>
      <c r="B538" s="60">
        <v>7</v>
      </c>
      <c r="C538" s="60" t="s">
        <v>138</v>
      </c>
      <c r="D538" s="60" t="s">
        <v>123</v>
      </c>
      <c r="E538" s="60" t="s">
        <v>124</v>
      </c>
      <c r="F538" s="60" t="s">
        <v>58</v>
      </c>
      <c r="G538" s="60">
        <v>2015</v>
      </c>
      <c r="H538" s="60">
        <v>4673.1459720000003</v>
      </c>
    </row>
    <row r="539" spans="1:8">
      <c r="A539" s="61" t="str">
        <f t="shared" si="8"/>
        <v>B2 wood energySerbia2020</v>
      </c>
      <c r="B539" s="60">
        <v>7</v>
      </c>
      <c r="C539" s="60" t="s">
        <v>138</v>
      </c>
      <c r="D539" s="60" t="s">
        <v>123</v>
      </c>
      <c r="E539" s="60" t="s">
        <v>124</v>
      </c>
      <c r="F539" s="60" t="s">
        <v>58</v>
      </c>
      <c r="G539" s="60">
        <v>2020</v>
      </c>
      <c r="H539" s="60">
        <v>3824.6971314000002</v>
      </c>
    </row>
    <row r="540" spans="1:8">
      <c r="A540" s="61" t="str">
        <f t="shared" si="8"/>
        <v>B2 wood energySerbia2025</v>
      </c>
      <c r="B540" s="60">
        <v>7</v>
      </c>
      <c r="C540" s="60" t="s">
        <v>138</v>
      </c>
      <c r="D540" s="60" t="s">
        <v>123</v>
      </c>
      <c r="E540" s="60" t="s">
        <v>124</v>
      </c>
      <c r="F540" s="60" t="s">
        <v>58</v>
      </c>
      <c r="G540" s="60">
        <v>2025</v>
      </c>
      <c r="H540" s="60">
        <v>4203.3431763999997</v>
      </c>
    </row>
    <row r="541" spans="1:8">
      <c r="A541" s="61" t="str">
        <f t="shared" si="8"/>
        <v>B2 wood energySerbia2030</v>
      </c>
      <c r="B541" s="60">
        <v>7</v>
      </c>
      <c r="C541" s="60" t="s">
        <v>138</v>
      </c>
      <c r="D541" s="60" t="s">
        <v>123</v>
      </c>
      <c r="E541" s="60" t="s">
        <v>124</v>
      </c>
      <c r="F541" s="60" t="s">
        <v>58</v>
      </c>
      <c r="G541" s="60">
        <v>2030</v>
      </c>
      <c r="H541" s="60">
        <v>3960.2752076000002</v>
      </c>
    </row>
    <row r="542" spans="1:8">
      <c r="A542" s="61" t="str">
        <f t="shared" si="8"/>
        <v>B2 wood energySweden2010</v>
      </c>
      <c r="B542" s="60">
        <v>7</v>
      </c>
      <c r="C542" s="60" t="s">
        <v>138</v>
      </c>
      <c r="D542" s="60" t="s">
        <v>125</v>
      </c>
      <c r="E542" s="60" t="s">
        <v>126</v>
      </c>
      <c r="F542" s="60" t="s">
        <v>81</v>
      </c>
      <c r="G542" s="60">
        <v>2010</v>
      </c>
      <c r="H542" s="60">
        <v>89335.5053912</v>
      </c>
    </row>
    <row r="543" spans="1:8">
      <c r="A543" s="61" t="str">
        <f t="shared" si="8"/>
        <v>B2 wood energySweden2015</v>
      </c>
      <c r="B543" s="60">
        <v>7</v>
      </c>
      <c r="C543" s="60" t="s">
        <v>138</v>
      </c>
      <c r="D543" s="60" t="s">
        <v>125</v>
      </c>
      <c r="E543" s="60" t="s">
        <v>126</v>
      </c>
      <c r="F543" s="60" t="s">
        <v>81</v>
      </c>
      <c r="G543" s="60">
        <v>2015</v>
      </c>
      <c r="H543" s="60">
        <v>92879.771273799997</v>
      </c>
    </row>
    <row r="544" spans="1:8">
      <c r="A544" s="61" t="str">
        <f t="shared" si="8"/>
        <v>B2 wood energySweden2020</v>
      </c>
      <c r="B544" s="60">
        <v>7</v>
      </c>
      <c r="C544" s="60" t="s">
        <v>138</v>
      </c>
      <c r="D544" s="60" t="s">
        <v>125</v>
      </c>
      <c r="E544" s="60" t="s">
        <v>126</v>
      </c>
      <c r="F544" s="60" t="s">
        <v>81</v>
      </c>
      <c r="G544" s="60">
        <v>2020</v>
      </c>
      <c r="H544" s="60">
        <v>92868.609636399997</v>
      </c>
    </row>
    <row r="545" spans="1:8">
      <c r="A545" s="61" t="str">
        <f t="shared" si="8"/>
        <v>B2 wood energySweden2025</v>
      </c>
      <c r="B545" s="60">
        <v>7</v>
      </c>
      <c r="C545" s="60" t="s">
        <v>138</v>
      </c>
      <c r="D545" s="60" t="s">
        <v>125</v>
      </c>
      <c r="E545" s="60" t="s">
        <v>126</v>
      </c>
      <c r="F545" s="60" t="s">
        <v>81</v>
      </c>
      <c r="G545" s="60">
        <v>2025</v>
      </c>
      <c r="H545" s="60">
        <v>97064.977700400006</v>
      </c>
    </row>
    <row r="546" spans="1:8">
      <c r="A546" s="61" t="str">
        <f t="shared" si="8"/>
        <v>B2 wood energySweden2030</v>
      </c>
      <c r="B546" s="60">
        <v>7</v>
      </c>
      <c r="C546" s="60" t="s">
        <v>138</v>
      </c>
      <c r="D546" s="60" t="s">
        <v>125</v>
      </c>
      <c r="E546" s="60" t="s">
        <v>126</v>
      </c>
      <c r="F546" s="60" t="s">
        <v>81</v>
      </c>
      <c r="G546" s="60">
        <v>2030</v>
      </c>
      <c r="H546" s="60">
        <v>100377.7259914</v>
      </c>
    </row>
    <row r="547" spans="1:8">
      <c r="A547" s="61" t="str">
        <f t="shared" si="8"/>
        <v>B2 wood energySlovenia2010</v>
      </c>
      <c r="B547" s="60">
        <v>7</v>
      </c>
      <c r="C547" s="60" t="s">
        <v>138</v>
      </c>
      <c r="D547" s="60" t="s">
        <v>127</v>
      </c>
      <c r="E547" s="60" t="s">
        <v>128</v>
      </c>
      <c r="F547" s="60" t="s">
        <v>58</v>
      </c>
      <c r="G547" s="60">
        <v>2010</v>
      </c>
      <c r="H547" s="60">
        <v>4159.0884764000002</v>
      </c>
    </row>
    <row r="548" spans="1:8">
      <c r="A548" s="61" t="str">
        <f t="shared" si="8"/>
        <v>B2 wood energySlovenia2015</v>
      </c>
      <c r="B548" s="60">
        <v>7</v>
      </c>
      <c r="C548" s="60" t="s">
        <v>138</v>
      </c>
      <c r="D548" s="60" t="s">
        <v>127</v>
      </c>
      <c r="E548" s="60" t="s">
        <v>128</v>
      </c>
      <c r="F548" s="60" t="s">
        <v>58</v>
      </c>
      <c r="G548" s="60">
        <v>2015</v>
      </c>
      <c r="H548" s="60">
        <v>4724.5204468000002</v>
      </c>
    </row>
    <row r="549" spans="1:8">
      <c r="A549" s="61" t="str">
        <f t="shared" si="8"/>
        <v>B2 wood energySlovenia2020</v>
      </c>
      <c r="B549" s="60">
        <v>7</v>
      </c>
      <c r="C549" s="60" t="s">
        <v>138</v>
      </c>
      <c r="D549" s="60" t="s">
        <v>127</v>
      </c>
      <c r="E549" s="60" t="s">
        <v>128</v>
      </c>
      <c r="F549" s="60" t="s">
        <v>58</v>
      </c>
      <c r="G549" s="60">
        <v>2020</v>
      </c>
      <c r="H549" s="60">
        <v>5216.8839355999999</v>
      </c>
    </row>
    <row r="550" spans="1:8">
      <c r="A550" s="61" t="str">
        <f t="shared" si="8"/>
        <v>B2 wood energySlovenia2025</v>
      </c>
      <c r="B550" s="60">
        <v>7</v>
      </c>
      <c r="C550" s="60" t="s">
        <v>138</v>
      </c>
      <c r="D550" s="60" t="s">
        <v>127</v>
      </c>
      <c r="E550" s="60" t="s">
        <v>128</v>
      </c>
      <c r="F550" s="60" t="s">
        <v>58</v>
      </c>
      <c r="G550" s="60">
        <v>2025</v>
      </c>
      <c r="H550" s="60">
        <v>7027.2933836000002</v>
      </c>
    </row>
    <row r="551" spans="1:8">
      <c r="A551" s="61" t="str">
        <f t="shared" si="8"/>
        <v>B2 wood energySlovenia2030</v>
      </c>
      <c r="B551" s="60">
        <v>7</v>
      </c>
      <c r="C551" s="60" t="s">
        <v>138</v>
      </c>
      <c r="D551" s="60" t="s">
        <v>127</v>
      </c>
      <c r="E551" s="60" t="s">
        <v>128</v>
      </c>
      <c r="F551" s="60" t="s">
        <v>58</v>
      </c>
      <c r="G551" s="60">
        <v>2030</v>
      </c>
      <c r="H551" s="60">
        <v>7718.3384761999996</v>
      </c>
    </row>
    <row r="552" spans="1:8">
      <c r="A552" s="61" t="str">
        <f t="shared" si="8"/>
        <v>B2 wood energySlovakia2010</v>
      </c>
      <c r="B552" s="60">
        <v>7</v>
      </c>
      <c r="C552" s="60" t="s">
        <v>138</v>
      </c>
      <c r="D552" s="60" t="s">
        <v>129</v>
      </c>
      <c r="E552" s="60" t="s">
        <v>130</v>
      </c>
      <c r="F552" s="60" t="s">
        <v>70</v>
      </c>
      <c r="G552" s="60">
        <v>2010</v>
      </c>
      <c r="H552" s="60">
        <v>9368.6045918</v>
      </c>
    </row>
    <row r="553" spans="1:8">
      <c r="A553" s="61" t="str">
        <f t="shared" si="8"/>
        <v>B2 wood energySlovakia2015</v>
      </c>
      <c r="B553" s="60">
        <v>7</v>
      </c>
      <c r="C553" s="60" t="s">
        <v>138</v>
      </c>
      <c r="D553" s="60" t="s">
        <v>129</v>
      </c>
      <c r="E553" s="60" t="s">
        <v>130</v>
      </c>
      <c r="F553" s="60" t="s">
        <v>70</v>
      </c>
      <c r="G553" s="60">
        <v>2015</v>
      </c>
      <c r="H553" s="60">
        <v>9497.6954311999998</v>
      </c>
    </row>
    <row r="554" spans="1:8">
      <c r="A554" s="61" t="str">
        <f t="shared" si="8"/>
        <v>B2 wood energySlovakia2020</v>
      </c>
      <c r="B554" s="60">
        <v>7</v>
      </c>
      <c r="C554" s="60" t="s">
        <v>138</v>
      </c>
      <c r="D554" s="60" t="s">
        <v>129</v>
      </c>
      <c r="E554" s="60" t="s">
        <v>130</v>
      </c>
      <c r="F554" s="60" t="s">
        <v>70</v>
      </c>
      <c r="G554" s="60">
        <v>2020</v>
      </c>
      <c r="H554" s="60">
        <v>9221.7865932000004</v>
      </c>
    </row>
    <row r="555" spans="1:8">
      <c r="A555" s="61" t="str">
        <f t="shared" si="8"/>
        <v>B2 wood energySlovakia2025</v>
      </c>
      <c r="B555" s="60">
        <v>7</v>
      </c>
      <c r="C555" s="60" t="s">
        <v>138</v>
      </c>
      <c r="D555" s="60" t="s">
        <v>129</v>
      </c>
      <c r="E555" s="60" t="s">
        <v>130</v>
      </c>
      <c r="F555" s="60" t="s">
        <v>70</v>
      </c>
      <c r="G555" s="60">
        <v>2025</v>
      </c>
      <c r="H555" s="60">
        <v>9240.195377</v>
      </c>
    </row>
    <row r="556" spans="1:8">
      <c r="A556" s="61" t="str">
        <f t="shared" si="8"/>
        <v>B2 wood energySlovakia2030</v>
      </c>
      <c r="B556" s="60">
        <v>7</v>
      </c>
      <c r="C556" s="60" t="s">
        <v>138</v>
      </c>
      <c r="D556" s="60" t="s">
        <v>129</v>
      </c>
      <c r="E556" s="60" t="s">
        <v>130</v>
      </c>
      <c r="F556" s="60" t="s">
        <v>70</v>
      </c>
      <c r="G556" s="60">
        <v>2030</v>
      </c>
      <c r="H556" s="60">
        <v>9278.6047638</v>
      </c>
    </row>
    <row r="557" spans="1:8">
      <c r="A557" s="61" t="str">
        <f t="shared" si="8"/>
        <v>B2 wood energyTurkey2010</v>
      </c>
      <c r="B557" s="60">
        <v>7</v>
      </c>
      <c r="C557" s="60" t="s">
        <v>138</v>
      </c>
      <c r="D557" s="60" t="s">
        <v>131</v>
      </c>
      <c r="E557" s="60" t="s">
        <v>132</v>
      </c>
      <c r="F557" s="60" t="s">
        <v>58</v>
      </c>
      <c r="G557" s="60">
        <v>2010</v>
      </c>
      <c r="H557" s="60">
        <v>15716.3601442</v>
      </c>
    </row>
    <row r="558" spans="1:8">
      <c r="A558" s="61" t="str">
        <f t="shared" si="8"/>
        <v>B2 wood energyTurkey2015</v>
      </c>
      <c r="B558" s="60">
        <v>7</v>
      </c>
      <c r="C558" s="60" t="s">
        <v>138</v>
      </c>
      <c r="D558" s="60" t="s">
        <v>131</v>
      </c>
      <c r="E558" s="60" t="s">
        <v>132</v>
      </c>
      <c r="F558" s="60" t="s">
        <v>58</v>
      </c>
      <c r="G558" s="60">
        <v>2015</v>
      </c>
      <c r="H558" s="60">
        <v>16736.978401799999</v>
      </c>
    </row>
    <row r="559" spans="1:8">
      <c r="A559" s="61" t="str">
        <f t="shared" si="8"/>
        <v>B2 wood energyTurkey2020</v>
      </c>
      <c r="B559" s="60">
        <v>7</v>
      </c>
      <c r="C559" s="60" t="s">
        <v>138</v>
      </c>
      <c r="D559" s="60" t="s">
        <v>131</v>
      </c>
      <c r="E559" s="60" t="s">
        <v>132</v>
      </c>
      <c r="F559" s="60" t="s">
        <v>58</v>
      </c>
      <c r="G559" s="60">
        <v>2020</v>
      </c>
      <c r="H559" s="60">
        <v>16846.0369044</v>
      </c>
    </row>
    <row r="560" spans="1:8">
      <c r="A560" s="61" t="str">
        <f t="shared" si="8"/>
        <v>B2 wood energyTurkey2025</v>
      </c>
      <c r="B560" s="60">
        <v>7</v>
      </c>
      <c r="C560" s="60" t="s">
        <v>138</v>
      </c>
      <c r="D560" s="60" t="s">
        <v>131</v>
      </c>
      <c r="E560" s="60" t="s">
        <v>132</v>
      </c>
      <c r="F560" s="60" t="s">
        <v>58</v>
      </c>
      <c r="G560" s="60">
        <v>2025</v>
      </c>
      <c r="H560" s="60">
        <v>17221.156562600001</v>
      </c>
    </row>
    <row r="561" spans="1:8">
      <c r="A561" s="61" t="str">
        <f t="shared" si="8"/>
        <v>B2 wood energyTurkey2030</v>
      </c>
      <c r="B561" s="60">
        <v>7</v>
      </c>
      <c r="C561" s="60" t="s">
        <v>138</v>
      </c>
      <c r="D561" s="60" t="s">
        <v>131</v>
      </c>
      <c r="E561" s="60" t="s">
        <v>132</v>
      </c>
      <c r="F561" s="60" t="s">
        <v>58</v>
      </c>
      <c r="G561" s="60">
        <v>2030</v>
      </c>
      <c r="H561" s="60">
        <v>17224.163728399999</v>
      </c>
    </row>
    <row r="562" spans="1:8">
      <c r="A562" s="61" t="str">
        <f t="shared" si="8"/>
        <v>B2 wood energyUkraine2010</v>
      </c>
      <c r="B562" s="60">
        <v>7</v>
      </c>
      <c r="C562" s="60" t="s">
        <v>138</v>
      </c>
      <c r="D562" s="60" t="s">
        <v>133</v>
      </c>
      <c r="E562" s="60" t="s">
        <v>134</v>
      </c>
      <c r="F562" s="60" t="s">
        <v>70</v>
      </c>
      <c r="G562" s="60">
        <v>2010</v>
      </c>
      <c r="H562" s="60">
        <v>19291.613645000001</v>
      </c>
    </row>
    <row r="563" spans="1:8">
      <c r="A563" s="61" t="str">
        <f t="shared" si="8"/>
        <v>B2 wood energyUkraine2015</v>
      </c>
      <c r="B563" s="60">
        <v>7</v>
      </c>
      <c r="C563" s="60" t="s">
        <v>138</v>
      </c>
      <c r="D563" s="60" t="s">
        <v>133</v>
      </c>
      <c r="E563" s="60" t="s">
        <v>134</v>
      </c>
      <c r="F563" s="60" t="s">
        <v>70</v>
      </c>
      <c r="G563" s="60">
        <v>2015</v>
      </c>
      <c r="H563" s="60">
        <v>19880.840123000002</v>
      </c>
    </row>
    <row r="564" spans="1:8">
      <c r="A564" s="61" t="str">
        <f t="shared" si="8"/>
        <v>B2 wood energyUkraine2020</v>
      </c>
      <c r="B564" s="60">
        <v>7</v>
      </c>
      <c r="C564" s="60" t="s">
        <v>138</v>
      </c>
      <c r="D564" s="60" t="s">
        <v>133</v>
      </c>
      <c r="E564" s="60" t="s">
        <v>134</v>
      </c>
      <c r="F564" s="60" t="s">
        <v>70</v>
      </c>
      <c r="G564" s="60">
        <v>2020</v>
      </c>
      <c r="H564" s="60">
        <v>20448.794891599999</v>
      </c>
    </row>
    <row r="565" spans="1:8">
      <c r="A565" s="61" t="str">
        <f t="shared" si="8"/>
        <v>B2 wood energyUkraine2025</v>
      </c>
      <c r="B565" s="60">
        <v>7</v>
      </c>
      <c r="C565" s="60" t="s">
        <v>138</v>
      </c>
      <c r="D565" s="60" t="s">
        <v>133</v>
      </c>
      <c r="E565" s="60" t="s">
        <v>134</v>
      </c>
      <c r="F565" s="60" t="s">
        <v>70</v>
      </c>
      <c r="G565" s="60">
        <v>2025</v>
      </c>
      <c r="H565" s="60">
        <v>20555.1589656</v>
      </c>
    </row>
    <row r="566" spans="1:8">
      <c r="A566" s="61" t="str">
        <f t="shared" si="8"/>
        <v>B2 wood energyUkraine2030</v>
      </c>
      <c r="B566" s="60">
        <v>7</v>
      </c>
      <c r="C566" s="60" t="s">
        <v>138</v>
      </c>
      <c r="D566" s="60" t="s">
        <v>133</v>
      </c>
      <c r="E566" s="60" t="s">
        <v>134</v>
      </c>
      <c r="F566" s="60" t="s">
        <v>70</v>
      </c>
      <c r="G566" s="60">
        <v>2030</v>
      </c>
      <c r="H566" s="60">
        <v>20186.068207799999</v>
      </c>
    </row>
    <row r="567" spans="1:8">
      <c r="A567" s="61" t="str">
        <f t="shared" si="8"/>
        <v>B2 wood energyUnited Kingdom2010</v>
      </c>
      <c r="B567" s="60">
        <v>7</v>
      </c>
      <c r="C567" s="60" t="s">
        <v>138</v>
      </c>
      <c r="D567" s="60" t="s">
        <v>135</v>
      </c>
      <c r="E567" s="60" t="s">
        <v>136</v>
      </c>
      <c r="F567" s="60" t="s">
        <v>61</v>
      </c>
      <c r="G567" s="60">
        <v>2010</v>
      </c>
      <c r="H567" s="60">
        <v>10277.411117</v>
      </c>
    </row>
    <row r="568" spans="1:8">
      <c r="A568" s="61" t="str">
        <f t="shared" si="8"/>
        <v>B2 wood energyUnited Kingdom2015</v>
      </c>
      <c r="B568" s="60">
        <v>7</v>
      </c>
      <c r="C568" s="60" t="s">
        <v>138</v>
      </c>
      <c r="D568" s="60" t="s">
        <v>135</v>
      </c>
      <c r="E568" s="60" t="s">
        <v>136</v>
      </c>
      <c r="F568" s="60" t="s">
        <v>61</v>
      </c>
      <c r="G568" s="60">
        <v>2015</v>
      </c>
      <c r="H568" s="60">
        <v>10830.5473826</v>
      </c>
    </row>
    <row r="569" spans="1:8">
      <c r="A569" s="61" t="str">
        <f t="shared" si="8"/>
        <v>B2 wood energyUnited Kingdom2020</v>
      </c>
      <c r="B569" s="60">
        <v>7</v>
      </c>
      <c r="C569" s="60" t="s">
        <v>138</v>
      </c>
      <c r="D569" s="60" t="s">
        <v>135</v>
      </c>
      <c r="E569" s="60" t="s">
        <v>136</v>
      </c>
      <c r="F569" s="60" t="s">
        <v>61</v>
      </c>
      <c r="G569" s="60">
        <v>2020</v>
      </c>
      <c r="H569" s="60">
        <v>11219.706482199999</v>
      </c>
    </row>
    <row r="570" spans="1:8">
      <c r="A570" s="61" t="str">
        <f t="shared" si="8"/>
        <v>B2 wood energyUnited Kingdom2025</v>
      </c>
      <c r="B570" s="60">
        <v>7</v>
      </c>
      <c r="C570" s="60" t="s">
        <v>138</v>
      </c>
      <c r="D570" s="60" t="s">
        <v>135</v>
      </c>
      <c r="E570" s="60" t="s">
        <v>136</v>
      </c>
      <c r="F570" s="60" t="s">
        <v>61</v>
      </c>
      <c r="G570" s="60">
        <v>2025</v>
      </c>
      <c r="H570" s="60">
        <v>11789.5699972</v>
      </c>
    </row>
    <row r="571" spans="1:8">
      <c r="A571" s="61" t="str">
        <f t="shared" si="8"/>
        <v>B2 wood energyUnited Kingdom2030</v>
      </c>
      <c r="B571" s="60">
        <v>7</v>
      </c>
      <c r="C571" s="60" t="s">
        <v>138</v>
      </c>
      <c r="D571" s="60" t="s">
        <v>135</v>
      </c>
      <c r="E571" s="60" t="s">
        <v>136</v>
      </c>
      <c r="F571" s="60" t="s">
        <v>61</v>
      </c>
      <c r="G571" s="60">
        <v>2030</v>
      </c>
      <c r="H571" s="60">
        <v>12005.8200134</v>
      </c>
    </row>
    <row r="572" spans="1:8">
      <c r="A572" s="61" t="str">
        <f t="shared" si="8"/>
        <v>B2 biodiversityAlbania2010</v>
      </c>
      <c r="B572" s="60">
        <v>8</v>
      </c>
      <c r="C572" s="60" t="s">
        <v>139</v>
      </c>
      <c r="D572" s="60" t="s">
        <v>56</v>
      </c>
      <c r="E572" s="60" t="s">
        <v>57</v>
      </c>
      <c r="F572" s="60" t="s">
        <v>58</v>
      </c>
      <c r="G572" s="60">
        <v>2010</v>
      </c>
      <c r="H572" s="60">
        <v>421.95479460000001</v>
      </c>
    </row>
    <row r="573" spans="1:8">
      <c r="A573" s="61" t="str">
        <f t="shared" si="8"/>
        <v>B2 biodiversityAlbania2015</v>
      </c>
      <c r="B573" s="60">
        <v>8</v>
      </c>
      <c r="C573" s="60" t="s">
        <v>139</v>
      </c>
      <c r="D573" s="60" t="s">
        <v>56</v>
      </c>
      <c r="E573" s="60" t="s">
        <v>57</v>
      </c>
      <c r="F573" s="60" t="s">
        <v>58</v>
      </c>
      <c r="G573" s="60">
        <v>2015</v>
      </c>
      <c r="H573" s="60">
        <v>467.34896959999998</v>
      </c>
    </row>
    <row r="574" spans="1:8">
      <c r="A574" s="61" t="str">
        <f t="shared" si="8"/>
        <v>B2 biodiversityAlbania2020</v>
      </c>
      <c r="B574" s="60">
        <v>8</v>
      </c>
      <c r="C574" s="60" t="s">
        <v>139</v>
      </c>
      <c r="D574" s="60" t="s">
        <v>56</v>
      </c>
      <c r="E574" s="60" t="s">
        <v>57</v>
      </c>
      <c r="F574" s="60" t="s">
        <v>58</v>
      </c>
      <c r="G574" s="60">
        <v>2020</v>
      </c>
      <c r="H574" s="60">
        <v>481.73378439999999</v>
      </c>
    </row>
    <row r="575" spans="1:8">
      <c r="A575" s="61" t="str">
        <f t="shared" si="8"/>
        <v>B2 biodiversityAlbania2025</v>
      </c>
      <c r="B575" s="60">
        <v>8</v>
      </c>
      <c r="C575" s="60" t="s">
        <v>139</v>
      </c>
      <c r="D575" s="60" t="s">
        <v>56</v>
      </c>
      <c r="E575" s="60" t="s">
        <v>57</v>
      </c>
      <c r="F575" s="60" t="s">
        <v>58</v>
      </c>
      <c r="G575" s="60">
        <v>2025</v>
      </c>
      <c r="H575" s="60">
        <v>491.37878180000001</v>
      </c>
    </row>
    <row r="576" spans="1:8">
      <c r="A576" s="61" t="str">
        <f t="shared" si="8"/>
        <v>B2 biodiversityAlbania2030</v>
      </c>
      <c r="B576" s="60">
        <v>8</v>
      </c>
      <c r="C576" s="60" t="s">
        <v>139</v>
      </c>
      <c r="D576" s="60" t="s">
        <v>56</v>
      </c>
      <c r="E576" s="60" t="s">
        <v>57</v>
      </c>
      <c r="F576" s="60" t="s">
        <v>58</v>
      </c>
      <c r="G576" s="60">
        <v>2030</v>
      </c>
      <c r="H576" s="60">
        <v>492.06280379999998</v>
      </c>
    </row>
    <row r="577" spans="1:8">
      <c r="A577" s="61" t="str">
        <f t="shared" si="8"/>
        <v>B2 biodiversityAustria2010</v>
      </c>
      <c r="B577" s="60">
        <v>8</v>
      </c>
      <c r="C577" s="60" t="s">
        <v>139</v>
      </c>
      <c r="D577" s="60" t="s">
        <v>59</v>
      </c>
      <c r="E577" s="60" t="s">
        <v>60</v>
      </c>
      <c r="F577" s="60" t="s">
        <v>61</v>
      </c>
      <c r="G577" s="60">
        <v>2010</v>
      </c>
      <c r="H577" s="60">
        <v>25711.300464399999</v>
      </c>
    </row>
    <row r="578" spans="1:8">
      <c r="A578" s="61" t="str">
        <f t="shared" ref="A578:A641" si="9">CONCATENATE(C578,E578,G578)</f>
        <v>B2 biodiversityAustria2015</v>
      </c>
      <c r="B578" s="60">
        <v>8</v>
      </c>
      <c r="C578" s="60" t="s">
        <v>139</v>
      </c>
      <c r="D578" s="60" t="s">
        <v>59</v>
      </c>
      <c r="E578" s="60" t="s">
        <v>60</v>
      </c>
      <c r="F578" s="60" t="s">
        <v>61</v>
      </c>
      <c r="G578" s="60">
        <v>2015</v>
      </c>
      <c r="H578" s="60">
        <v>28118.071984999999</v>
      </c>
    </row>
    <row r="579" spans="1:8">
      <c r="A579" s="61" t="str">
        <f t="shared" si="9"/>
        <v>B2 biodiversityAustria2020</v>
      </c>
      <c r="B579" s="60">
        <v>8</v>
      </c>
      <c r="C579" s="60" t="s">
        <v>139</v>
      </c>
      <c r="D579" s="60" t="s">
        <v>59</v>
      </c>
      <c r="E579" s="60" t="s">
        <v>60</v>
      </c>
      <c r="F579" s="60" t="s">
        <v>61</v>
      </c>
      <c r="G579" s="60">
        <v>2020</v>
      </c>
      <c r="H579" s="60">
        <v>28341.071699600001</v>
      </c>
    </row>
    <row r="580" spans="1:8">
      <c r="A580" s="61" t="str">
        <f t="shared" si="9"/>
        <v>B2 biodiversityAustria2025</v>
      </c>
      <c r="B580" s="60">
        <v>8</v>
      </c>
      <c r="C580" s="60" t="s">
        <v>139</v>
      </c>
      <c r="D580" s="60" t="s">
        <v>59</v>
      </c>
      <c r="E580" s="60" t="s">
        <v>60</v>
      </c>
      <c r="F580" s="60" t="s">
        <v>61</v>
      </c>
      <c r="G580" s="60">
        <v>2025</v>
      </c>
      <c r="H580" s="60">
        <v>28786.6414348</v>
      </c>
    </row>
    <row r="581" spans="1:8">
      <c r="A581" s="61" t="str">
        <f t="shared" si="9"/>
        <v>B2 biodiversityAustria2030</v>
      </c>
      <c r="B581" s="60">
        <v>8</v>
      </c>
      <c r="C581" s="60" t="s">
        <v>139</v>
      </c>
      <c r="D581" s="60" t="s">
        <v>59</v>
      </c>
      <c r="E581" s="60" t="s">
        <v>60</v>
      </c>
      <c r="F581" s="60" t="s">
        <v>61</v>
      </c>
      <c r="G581" s="60">
        <v>2030</v>
      </c>
      <c r="H581" s="60">
        <v>29949.913334199999</v>
      </c>
    </row>
    <row r="582" spans="1:8">
      <c r="A582" s="61" t="str">
        <f t="shared" si="9"/>
        <v>B2 biodiversityBosnia and Herzegovina2010</v>
      </c>
      <c r="B582" s="60">
        <v>8</v>
      </c>
      <c r="C582" s="60" t="s">
        <v>139</v>
      </c>
      <c r="D582" s="60" t="s">
        <v>62</v>
      </c>
      <c r="E582" s="60" t="s">
        <v>63</v>
      </c>
      <c r="F582" s="60" t="s">
        <v>58</v>
      </c>
      <c r="G582" s="60">
        <v>2010</v>
      </c>
      <c r="H582" s="60">
        <v>0</v>
      </c>
    </row>
    <row r="583" spans="1:8">
      <c r="A583" s="61" t="str">
        <f t="shared" si="9"/>
        <v>B2 biodiversityBosnia and Herzegovina2015</v>
      </c>
      <c r="B583" s="60">
        <v>8</v>
      </c>
      <c r="C583" s="60" t="s">
        <v>139</v>
      </c>
      <c r="D583" s="60" t="s">
        <v>62</v>
      </c>
      <c r="E583" s="60" t="s">
        <v>63</v>
      </c>
      <c r="F583" s="60" t="s">
        <v>58</v>
      </c>
      <c r="G583" s="60">
        <v>2015</v>
      </c>
      <c r="H583" s="60">
        <v>4677.4287109999996</v>
      </c>
    </row>
    <row r="584" spans="1:8">
      <c r="A584" s="61" t="str">
        <f t="shared" si="9"/>
        <v>B2 biodiversityBosnia and Herzegovina2020</v>
      </c>
      <c r="B584" s="60">
        <v>8</v>
      </c>
      <c r="C584" s="60" t="s">
        <v>139</v>
      </c>
      <c r="D584" s="60" t="s">
        <v>62</v>
      </c>
      <c r="E584" s="60" t="s">
        <v>63</v>
      </c>
      <c r="F584" s="60" t="s">
        <v>58</v>
      </c>
      <c r="G584" s="60">
        <v>2020</v>
      </c>
      <c r="H584" s="60">
        <v>4645.1966798000003</v>
      </c>
    </row>
    <row r="585" spans="1:8">
      <c r="A585" s="61" t="str">
        <f t="shared" si="9"/>
        <v>B2 biodiversityBosnia and Herzegovina2025</v>
      </c>
      <c r="B585" s="60">
        <v>8</v>
      </c>
      <c r="C585" s="60" t="s">
        <v>139</v>
      </c>
      <c r="D585" s="60" t="s">
        <v>62</v>
      </c>
      <c r="E585" s="60" t="s">
        <v>63</v>
      </c>
      <c r="F585" s="60" t="s">
        <v>58</v>
      </c>
      <c r="G585" s="60">
        <v>2025</v>
      </c>
      <c r="H585" s="60">
        <v>4677.4326172000001</v>
      </c>
    </row>
    <row r="586" spans="1:8">
      <c r="A586" s="61" t="str">
        <f t="shared" si="9"/>
        <v>B2 biodiversityBosnia and Herzegovina2030</v>
      </c>
      <c r="B586" s="60">
        <v>8</v>
      </c>
      <c r="C586" s="60" t="s">
        <v>139</v>
      </c>
      <c r="D586" s="60" t="s">
        <v>62</v>
      </c>
      <c r="E586" s="60" t="s">
        <v>63</v>
      </c>
      <c r="F586" s="60" t="s">
        <v>58</v>
      </c>
      <c r="G586" s="60">
        <v>2030</v>
      </c>
      <c r="H586" s="60">
        <v>4645.1966798000003</v>
      </c>
    </row>
    <row r="587" spans="1:8">
      <c r="A587" s="61" t="str">
        <f t="shared" si="9"/>
        <v>B2 biodiversityBelgium2010</v>
      </c>
      <c r="B587" s="60">
        <v>8</v>
      </c>
      <c r="C587" s="60" t="s">
        <v>139</v>
      </c>
      <c r="D587" s="60" t="s">
        <v>64</v>
      </c>
      <c r="E587" s="60" t="s">
        <v>65</v>
      </c>
      <c r="F587" s="60" t="s">
        <v>61</v>
      </c>
      <c r="G587" s="60">
        <v>2010</v>
      </c>
      <c r="H587" s="60">
        <v>2558.1099782000001</v>
      </c>
    </row>
    <row r="588" spans="1:8">
      <c r="A588" s="61" t="str">
        <f t="shared" si="9"/>
        <v>B2 biodiversityBelgium2015</v>
      </c>
      <c r="B588" s="60">
        <v>8</v>
      </c>
      <c r="C588" s="60" t="s">
        <v>139</v>
      </c>
      <c r="D588" s="60" t="s">
        <v>64</v>
      </c>
      <c r="E588" s="60" t="s">
        <v>65</v>
      </c>
      <c r="F588" s="60" t="s">
        <v>61</v>
      </c>
      <c r="G588" s="60">
        <v>2015</v>
      </c>
      <c r="H588" s="60">
        <v>3101.1444614000002</v>
      </c>
    </row>
    <row r="589" spans="1:8">
      <c r="A589" s="61" t="str">
        <f t="shared" si="9"/>
        <v>B2 biodiversityBelgium2020</v>
      </c>
      <c r="B589" s="60">
        <v>8</v>
      </c>
      <c r="C589" s="60" t="s">
        <v>139</v>
      </c>
      <c r="D589" s="60" t="s">
        <v>64</v>
      </c>
      <c r="E589" s="60" t="s">
        <v>65</v>
      </c>
      <c r="F589" s="60" t="s">
        <v>61</v>
      </c>
      <c r="G589" s="60">
        <v>2020</v>
      </c>
      <c r="H589" s="60">
        <v>3378.5369682</v>
      </c>
    </row>
    <row r="590" spans="1:8">
      <c r="A590" s="61" t="str">
        <f t="shared" si="9"/>
        <v>B2 biodiversityBelgium2025</v>
      </c>
      <c r="B590" s="60">
        <v>8</v>
      </c>
      <c r="C590" s="60" t="s">
        <v>139</v>
      </c>
      <c r="D590" s="60" t="s">
        <v>64</v>
      </c>
      <c r="E590" s="60" t="s">
        <v>65</v>
      </c>
      <c r="F590" s="60" t="s">
        <v>61</v>
      </c>
      <c r="G590" s="60">
        <v>2025</v>
      </c>
      <c r="H590" s="60">
        <v>3579.9022049999999</v>
      </c>
    </row>
    <row r="591" spans="1:8">
      <c r="A591" s="61" t="str">
        <f t="shared" si="9"/>
        <v>B2 biodiversityBelgium2030</v>
      </c>
      <c r="B591" s="60">
        <v>8</v>
      </c>
      <c r="C591" s="60" t="s">
        <v>139</v>
      </c>
      <c r="D591" s="60" t="s">
        <v>64</v>
      </c>
      <c r="E591" s="60" t="s">
        <v>65</v>
      </c>
      <c r="F591" s="60" t="s">
        <v>61</v>
      </c>
      <c r="G591" s="60">
        <v>2030</v>
      </c>
      <c r="H591" s="60">
        <v>4216.5789329999998</v>
      </c>
    </row>
    <row r="592" spans="1:8">
      <c r="A592" s="61" t="str">
        <f t="shared" si="9"/>
        <v>B2 biodiversityBulgaria2010</v>
      </c>
      <c r="B592" s="60">
        <v>8</v>
      </c>
      <c r="C592" s="60" t="s">
        <v>139</v>
      </c>
      <c r="D592" s="60" t="s">
        <v>66</v>
      </c>
      <c r="E592" s="60" t="s">
        <v>67</v>
      </c>
      <c r="F592" s="60" t="s">
        <v>58</v>
      </c>
      <c r="G592" s="60">
        <v>2010</v>
      </c>
      <c r="H592" s="60">
        <v>4438.2388878000002</v>
      </c>
    </row>
    <row r="593" spans="1:8">
      <c r="A593" s="61" t="str">
        <f t="shared" si="9"/>
        <v>B2 biodiversityBulgaria2015</v>
      </c>
      <c r="B593" s="60">
        <v>8</v>
      </c>
      <c r="C593" s="60" t="s">
        <v>139</v>
      </c>
      <c r="D593" s="60" t="s">
        <v>66</v>
      </c>
      <c r="E593" s="60" t="s">
        <v>67</v>
      </c>
      <c r="F593" s="60" t="s">
        <v>58</v>
      </c>
      <c r="G593" s="60">
        <v>2015</v>
      </c>
      <c r="H593" s="60">
        <v>4660.4693355999998</v>
      </c>
    </row>
    <row r="594" spans="1:8">
      <c r="A594" s="61" t="str">
        <f t="shared" si="9"/>
        <v>B2 biodiversityBulgaria2020</v>
      </c>
      <c r="B594" s="60">
        <v>8</v>
      </c>
      <c r="C594" s="60" t="s">
        <v>139</v>
      </c>
      <c r="D594" s="60" t="s">
        <v>66</v>
      </c>
      <c r="E594" s="60" t="s">
        <v>67</v>
      </c>
      <c r="F594" s="60" t="s">
        <v>58</v>
      </c>
      <c r="G594" s="60">
        <v>2020</v>
      </c>
      <c r="H594" s="60">
        <v>4740.7613908000003</v>
      </c>
    </row>
    <row r="595" spans="1:8">
      <c r="A595" s="61" t="str">
        <f t="shared" si="9"/>
        <v>B2 biodiversityBulgaria2025</v>
      </c>
      <c r="B595" s="60">
        <v>8</v>
      </c>
      <c r="C595" s="60" t="s">
        <v>139</v>
      </c>
      <c r="D595" s="60" t="s">
        <v>66</v>
      </c>
      <c r="E595" s="60" t="s">
        <v>67</v>
      </c>
      <c r="F595" s="60" t="s">
        <v>58</v>
      </c>
      <c r="G595" s="60">
        <v>2025</v>
      </c>
      <c r="H595" s="60">
        <v>4854.5900062000001</v>
      </c>
    </row>
    <row r="596" spans="1:8">
      <c r="A596" s="61" t="str">
        <f t="shared" si="9"/>
        <v>B2 biodiversityBulgaria2030</v>
      </c>
      <c r="B596" s="60">
        <v>8</v>
      </c>
      <c r="C596" s="60" t="s">
        <v>139</v>
      </c>
      <c r="D596" s="60" t="s">
        <v>66</v>
      </c>
      <c r="E596" s="60" t="s">
        <v>67</v>
      </c>
      <c r="F596" s="60" t="s">
        <v>58</v>
      </c>
      <c r="G596" s="60">
        <v>2030</v>
      </c>
      <c r="H596" s="60">
        <v>5007.3378001999999</v>
      </c>
    </row>
    <row r="597" spans="1:8">
      <c r="A597" s="61" t="str">
        <f t="shared" si="9"/>
        <v>B2 biodiversityBelarus2010</v>
      </c>
      <c r="B597" s="60">
        <v>8</v>
      </c>
      <c r="C597" s="60" t="s">
        <v>139</v>
      </c>
      <c r="D597" s="60" t="s">
        <v>68</v>
      </c>
      <c r="E597" s="60" t="s">
        <v>69</v>
      </c>
      <c r="F597" s="60" t="s">
        <v>70</v>
      </c>
      <c r="G597" s="60">
        <v>2010</v>
      </c>
      <c r="H597" s="60">
        <v>13060.556289800001</v>
      </c>
    </row>
    <row r="598" spans="1:8">
      <c r="A598" s="61" t="str">
        <f t="shared" si="9"/>
        <v>B2 biodiversityBelarus2015</v>
      </c>
      <c r="B598" s="60">
        <v>8</v>
      </c>
      <c r="C598" s="60" t="s">
        <v>139</v>
      </c>
      <c r="D598" s="60" t="s">
        <v>68</v>
      </c>
      <c r="E598" s="60" t="s">
        <v>69</v>
      </c>
      <c r="F598" s="60" t="s">
        <v>70</v>
      </c>
      <c r="G598" s="60">
        <v>2015</v>
      </c>
      <c r="H598" s="60">
        <v>14371.818252200001</v>
      </c>
    </row>
    <row r="599" spans="1:8">
      <c r="A599" s="61" t="str">
        <f t="shared" si="9"/>
        <v>B2 biodiversityBelarus2020</v>
      </c>
      <c r="B599" s="60">
        <v>8</v>
      </c>
      <c r="C599" s="60" t="s">
        <v>139</v>
      </c>
      <c r="D599" s="60" t="s">
        <v>68</v>
      </c>
      <c r="E599" s="60" t="s">
        <v>69</v>
      </c>
      <c r="F599" s="60" t="s">
        <v>70</v>
      </c>
      <c r="G599" s="60">
        <v>2020</v>
      </c>
      <c r="H599" s="60">
        <v>15926.2279948</v>
      </c>
    </row>
    <row r="600" spans="1:8">
      <c r="A600" s="61" t="str">
        <f t="shared" si="9"/>
        <v>B2 biodiversityBelarus2025</v>
      </c>
      <c r="B600" s="60">
        <v>8</v>
      </c>
      <c r="C600" s="60" t="s">
        <v>139</v>
      </c>
      <c r="D600" s="60" t="s">
        <v>68</v>
      </c>
      <c r="E600" s="60" t="s">
        <v>69</v>
      </c>
      <c r="F600" s="60" t="s">
        <v>70</v>
      </c>
      <c r="G600" s="60">
        <v>2025</v>
      </c>
      <c r="H600" s="60">
        <v>18414.568274400001</v>
      </c>
    </row>
    <row r="601" spans="1:8">
      <c r="A601" s="61" t="str">
        <f t="shared" si="9"/>
        <v>B2 biodiversityBelarus2030</v>
      </c>
      <c r="B601" s="60">
        <v>8</v>
      </c>
      <c r="C601" s="60" t="s">
        <v>139</v>
      </c>
      <c r="D601" s="60" t="s">
        <v>68</v>
      </c>
      <c r="E601" s="60" t="s">
        <v>69</v>
      </c>
      <c r="F601" s="60" t="s">
        <v>70</v>
      </c>
      <c r="G601" s="60">
        <v>2030</v>
      </c>
      <c r="H601" s="60">
        <v>24580.455319600002</v>
      </c>
    </row>
    <row r="602" spans="1:8">
      <c r="A602" s="61" t="str">
        <f t="shared" si="9"/>
        <v>B2 biodiversitySwitzerland2010</v>
      </c>
      <c r="B602" s="60">
        <v>8</v>
      </c>
      <c r="C602" s="60" t="s">
        <v>139</v>
      </c>
      <c r="D602" s="60" t="s">
        <v>71</v>
      </c>
      <c r="E602" s="60" t="s">
        <v>72</v>
      </c>
      <c r="F602" s="60" t="s">
        <v>61</v>
      </c>
      <c r="G602" s="60">
        <v>2010</v>
      </c>
      <c r="H602" s="60">
        <v>5500.4471824000002</v>
      </c>
    </row>
    <row r="603" spans="1:8">
      <c r="A603" s="61" t="str">
        <f t="shared" si="9"/>
        <v>B2 biodiversitySwitzerland2015</v>
      </c>
      <c r="B603" s="60">
        <v>8</v>
      </c>
      <c r="C603" s="60" t="s">
        <v>139</v>
      </c>
      <c r="D603" s="60" t="s">
        <v>71</v>
      </c>
      <c r="E603" s="60" t="s">
        <v>72</v>
      </c>
      <c r="F603" s="60" t="s">
        <v>61</v>
      </c>
      <c r="G603" s="60">
        <v>2015</v>
      </c>
      <c r="H603" s="60">
        <v>5662.3763671999995</v>
      </c>
    </row>
    <row r="604" spans="1:8">
      <c r="A604" s="61" t="str">
        <f t="shared" si="9"/>
        <v>B2 biodiversitySwitzerland2020</v>
      </c>
      <c r="B604" s="60">
        <v>8</v>
      </c>
      <c r="C604" s="60" t="s">
        <v>139</v>
      </c>
      <c r="D604" s="60" t="s">
        <v>71</v>
      </c>
      <c r="E604" s="60" t="s">
        <v>72</v>
      </c>
      <c r="F604" s="60" t="s">
        <v>61</v>
      </c>
      <c r="G604" s="60">
        <v>2020</v>
      </c>
      <c r="H604" s="60">
        <v>5793.8762669999996</v>
      </c>
    </row>
    <row r="605" spans="1:8">
      <c r="A605" s="61" t="str">
        <f t="shared" si="9"/>
        <v>B2 biodiversitySwitzerland2025</v>
      </c>
      <c r="B605" s="60">
        <v>8</v>
      </c>
      <c r="C605" s="60" t="s">
        <v>139</v>
      </c>
      <c r="D605" s="60" t="s">
        <v>71</v>
      </c>
      <c r="E605" s="60" t="s">
        <v>72</v>
      </c>
      <c r="F605" s="60" t="s">
        <v>61</v>
      </c>
      <c r="G605" s="60">
        <v>2025</v>
      </c>
      <c r="H605" s="60">
        <v>6212.5126102000004</v>
      </c>
    </row>
    <row r="606" spans="1:8">
      <c r="A606" s="61" t="str">
        <f t="shared" si="9"/>
        <v>B2 biodiversitySwitzerland2030</v>
      </c>
      <c r="B606" s="60">
        <v>8</v>
      </c>
      <c r="C606" s="60" t="s">
        <v>139</v>
      </c>
      <c r="D606" s="60" t="s">
        <v>71</v>
      </c>
      <c r="E606" s="60" t="s">
        <v>72</v>
      </c>
      <c r="F606" s="60" t="s">
        <v>61</v>
      </c>
      <c r="G606" s="60">
        <v>2030</v>
      </c>
      <c r="H606" s="60">
        <v>6780.8304004000001</v>
      </c>
    </row>
    <row r="607" spans="1:8">
      <c r="A607" s="61" t="str">
        <f t="shared" si="9"/>
        <v>B2 biodiversityCyprus2010</v>
      </c>
      <c r="B607" s="60">
        <v>8</v>
      </c>
      <c r="C607" s="60" t="s">
        <v>139</v>
      </c>
      <c r="D607" s="60" t="s">
        <v>73</v>
      </c>
      <c r="E607" s="60" t="s">
        <v>74</v>
      </c>
      <c r="F607" s="60" t="s">
        <v>58</v>
      </c>
      <c r="G607" s="60">
        <v>2010</v>
      </c>
      <c r="H607" s="60">
        <v>0</v>
      </c>
    </row>
    <row r="608" spans="1:8">
      <c r="A608" s="61" t="str">
        <f t="shared" si="9"/>
        <v>B2 biodiversityCyprus2015</v>
      </c>
      <c r="B608" s="60">
        <v>8</v>
      </c>
      <c r="C608" s="60" t="s">
        <v>139</v>
      </c>
      <c r="D608" s="60" t="s">
        <v>73</v>
      </c>
      <c r="E608" s="60" t="s">
        <v>74</v>
      </c>
      <c r="F608" s="60" t="s">
        <v>58</v>
      </c>
      <c r="G608" s="60">
        <v>2015</v>
      </c>
      <c r="H608" s="60">
        <v>16.2845978</v>
      </c>
    </row>
    <row r="609" spans="1:8">
      <c r="A609" s="61" t="str">
        <f t="shared" si="9"/>
        <v>B2 biodiversityCyprus2020</v>
      </c>
      <c r="B609" s="60">
        <v>8</v>
      </c>
      <c r="C609" s="60" t="s">
        <v>139</v>
      </c>
      <c r="D609" s="60" t="s">
        <v>73</v>
      </c>
      <c r="E609" s="60" t="s">
        <v>74</v>
      </c>
      <c r="F609" s="60" t="s">
        <v>58</v>
      </c>
      <c r="G609" s="60">
        <v>2020</v>
      </c>
      <c r="H609" s="60">
        <v>17.090800399999999</v>
      </c>
    </row>
    <row r="610" spans="1:8">
      <c r="A610" s="61" t="str">
        <f t="shared" si="9"/>
        <v>B2 biodiversityCyprus2025</v>
      </c>
      <c r="B610" s="60">
        <v>8</v>
      </c>
      <c r="C610" s="60" t="s">
        <v>139</v>
      </c>
      <c r="D610" s="60" t="s">
        <v>73</v>
      </c>
      <c r="E610" s="60" t="s">
        <v>74</v>
      </c>
      <c r="F610" s="60" t="s">
        <v>58</v>
      </c>
      <c r="G610" s="60">
        <v>2025</v>
      </c>
      <c r="H610" s="60">
        <v>17.631399600000002</v>
      </c>
    </row>
    <row r="611" spans="1:8">
      <c r="A611" s="61" t="str">
        <f t="shared" si="9"/>
        <v>B2 biodiversityCyprus2030</v>
      </c>
      <c r="B611" s="60">
        <v>8</v>
      </c>
      <c r="C611" s="60" t="s">
        <v>139</v>
      </c>
      <c r="D611" s="60" t="s">
        <v>73</v>
      </c>
      <c r="E611" s="60" t="s">
        <v>74</v>
      </c>
      <c r="F611" s="60" t="s">
        <v>58</v>
      </c>
      <c r="G611" s="60">
        <v>2030</v>
      </c>
      <c r="H611" s="60">
        <v>17.669599999999999</v>
      </c>
    </row>
    <row r="612" spans="1:8">
      <c r="A612" s="61" t="str">
        <f t="shared" si="9"/>
        <v>B2 biodiversityCzech Republic2010</v>
      </c>
      <c r="B612" s="60">
        <v>8</v>
      </c>
      <c r="C612" s="60" t="s">
        <v>139</v>
      </c>
      <c r="D612" s="60" t="s">
        <v>75</v>
      </c>
      <c r="E612" s="60" t="s">
        <v>76</v>
      </c>
      <c r="F612" s="60" t="s">
        <v>70</v>
      </c>
      <c r="G612" s="60">
        <v>2010</v>
      </c>
      <c r="H612" s="60">
        <v>17791.708477799999</v>
      </c>
    </row>
    <row r="613" spans="1:8">
      <c r="A613" s="61" t="str">
        <f t="shared" si="9"/>
        <v>B2 biodiversityCzech Republic2015</v>
      </c>
      <c r="B613" s="60">
        <v>8</v>
      </c>
      <c r="C613" s="60" t="s">
        <v>139</v>
      </c>
      <c r="D613" s="60" t="s">
        <v>75</v>
      </c>
      <c r="E613" s="60" t="s">
        <v>76</v>
      </c>
      <c r="F613" s="60" t="s">
        <v>70</v>
      </c>
      <c r="G613" s="60">
        <v>2015</v>
      </c>
      <c r="H613" s="60">
        <v>18175.247021399999</v>
      </c>
    </row>
    <row r="614" spans="1:8">
      <c r="A614" s="61" t="str">
        <f t="shared" si="9"/>
        <v>B2 biodiversityCzech Republic2020</v>
      </c>
      <c r="B614" s="60">
        <v>8</v>
      </c>
      <c r="C614" s="60" t="s">
        <v>139</v>
      </c>
      <c r="D614" s="60" t="s">
        <v>75</v>
      </c>
      <c r="E614" s="60" t="s">
        <v>76</v>
      </c>
      <c r="F614" s="60" t="s">
        <v>70</v>
      </c>
      <c r="G614" s="60">
        <v>2020</v>
      </c>
      <c r="H614" s="60">
        <v>16761.737261599999</v>
      </c>
    </row>
    <row r="615" spans="1:8">
      <c r="A615" s="61" t="str">
        <f t="shared" si="9"/>
        <v>B2 biodiversityCzech Republic2025</v>
      </c>
      <c r="B615" s="60">
        <v>8</v>
      </c>
      <c r="C615" s="60" t="s">
        <v>139</v>
      </c>
      <c r="D615" s="60" t="s">
        <v>75</v>
      </c>
      <c r="E615" s="60" t="s">
        <v>76</v>
      </c>
      <c r="F615" s="60" t="s">
        <v>70</v>
      </c>
      <c r="G615" s="60">
        <v>2025</v>
      </c>
      <c r="H615" s="60">
        <v>16996.3334154</v>
      </c>
    </row>
    <row r="616" spans="1:8">
      <c r="A616" s="61" t="str">
        <f t="shared" si="9"/>
        <v>B2 biodiversityCzech Republic2030</v>
      </c>
      <c r="B616" s="60">
        <v>8</v>
      </c>
      <c r="C616" s="60" t="s">
        <v>139</v>
      </c>
      <c r="D616" s="60" t="s">
        <v>75</v>
      </c>
      <c r="E616" s="60" t="s">
        <v>76</v>
      </c>
      <c r="F616" s="60" t="s">
        <v>70</v>
      </c>
      <c r="G616" s="60">
        <v>2030</v>
      </c>
      <c r="H616" s="60">
        <v>17036.481460999999</v>
      </c>
    </row>
    <row r="617" spans="1:8">
      <c r="A617" s="61" t="str">
        <f t="shared" si="9"/>
        <v>B2 biodiversityGermany2010</v>
      </c>
      <c r="B617" s="60">
        <v>8</v>
      </c>
      <c r="C617" s="60" t="s">
        <v>139</v>
      </c>
      <c r="D617" s="60" t="s">
        <v>77</v>
      </c>
      <c r="E617" s="60" t="s">
        <v>78</v>
      </c>
      <c r="F617" s="60" t="s">
        <v>61</v>
      </c>
      <c r="G617" s="60">
        <v>2010</v>
      </c>
      <c r="H617" s="60">
        <v>58496.139282199998</v>
      </c>
    </row>
    <row r="618" spans="1:8">
      <c r="A618" s="61" t="str">
        <f t="shared" si="9"/>
        <v>B2 biodiversityGermany2015</v>
      </c>
      <c r="B618" s="60">
        <v>8</v>
      </c>
      <c r="C618" s="60" t="s">
        <v>139</v>
      </c>
      <c r="D618" s="60" t="s">
        <v>77</v>
      </c>
      <c r="E618" s="60" t="s">
        <v>78</v>
      </c>
      <c r="F618" s="60" t="s">
        <v>61</v>
      </c>
      <c r="G618" s="60">
        <v>2015</v>
      </c>
      <c r="H618" s="60">
        <v>61139.649292000002</v>
      </c>
    </row>
    <row r="619" spans="1:8">
      <c r="A619" s="61" t="str">
        <f t="shared" si="9"/>
        <v>B2 biodiversityGermany2020</v>
      </c>
      <c r="B619" s="60">
        <v>8</v>
      </c>
      <c r="C619" s="60" t="s">
        <v>139</v>
      </c>
      <c r="D619" s="60" t="s">
        <v>77</v>
      </c>
      <c r="E619" s="60" t="s">
        <v>78</v>
      </c>
      <c r="F619" s="60" t="s">
        <v>61</v>
      </c>
      <c r="G619" s="60">
        <v>2020</v>
      </c>
      <c r="H619" s="60">
        <v>65183.015380999997</v>
      </c>
    </row>
    <row r="620" spans="1:8">
      <c r="A620" s="61" t="str">
        <f t="shared" si="9"/>
        <v>B2 biodiversityGermany2025</v>
      </c>
      <c r="B620" s="60">
        <v>8</v>
      </c>
      <c r="C620" s="60" t="s">
        <v>139</v>
      </c>
      <c r="D620" s="60" t="s">
        <v>77</v>
      </c>
      <c r="E620" s="60" t="s">
        <v>78</v>
      </c>
      <c r="F620" s="60" t="s">
        <v>61</v>
      </c>
      <c r="G620" s="60">
        <v>2025</v>
      </c>
      <c r="H620" s="60">
        <v>70704.873267000003</v>
      </c>
    </row>
    <row r="621" spans="1:8">
      <c r="A621" s="61" t="str">
        <f t="shared" si="9"/>
        <v>B2 biodiversityGermany2030</v>
      </c>
      <c r="B621" s="60">
        <v>8</v>
      </c>
      <c r="C621" s="60" t="s">
        <v>139</v>
      </c>
      <c r="D621" s="60" t="s">
        <v>77</v>
      </c>
      <c r="E621" s="60" t="s">
        <v>78</v>
      </c>
      <c r="F621" s="60" t="s">
        <v>61</v>
      </c>
      <c r="G621" s="60">
        <v>2030</v>
      </c>
      <c r="H621" s="60">
        <v>71858.951392000003</v>
      </c>
    </row>
    <row r="622" spans="1:8">
      <c r="A622" s="61" t="str">
        <f t="shared" si="9"/>
        <v>B2 biodiversityDenmark2010</v>
      </c>
      <c r="B622" s="60">
        <v>8</v>
      </c>
      <c r="C622" s="60" t="s">
        <v>139</v>
      </c>
      <c r="D622" s="60" t="s">
        <v>79</v>
      </c>
      <c r="E622" s="60" t="s">
        <v>80</v>
      </c>
      <c r="F622" s="60" t="s">
        <v>81</v>
      </c>
      <c r="G622" s="60">
        <v>2010</v>
      </c>
      <c r="H622" s="60">
        <v>1239.1162756000001</v>
      </c>
    </row>
    <row r="623" spans="1:8">
      <c r="A623" s="61" t="str">
        <f t="shared" si="9"/>
        <v>B2 biodiversityDenmark2015</v>
      </c>
      <c r="B623" s="60">
        <v>8</v>
      </c>
      <c r="C623" s="60" t="s">
        <v>139</v>
      </c>
      <c r="D623" s="60" t="s">
        <v>79</v>
      </c>
      <c r="E623" s="60" t="s">
        <v>80</v>
      </c>
      <c r="F623" s="60" t="s">
        <v>81</v>
      </c>
      <c r="G623" s="60">
        <v>2015</v>
      </c>
      <c r="H623" s="60">
        <v>1783.4617596000001</v>
      </c>
    </row>
    <row r="624" spans="1:8">
      <c r="A624" s="61" t="str">
        <f t="shared" si="9"/>
        <v>B2 biodiversityDenmark2020</v>
      </c>
      <c r="B624" s="60">
        <v>8</v>
      </c>
      <c r="C624" s="60" t="s">
        <v>139</v>
      </c>
      <c r="D624" s="60" t="s">
        <v>79</v>
      </c>
      <c r="E624" s="60" t="s">
        <v>80</v>
      </c>
      <c r="F624" s="60" t="s">
        <v>81</v>
      </c>
      <c r="G624" s="60">
        <v>2020</v>
      </c>
      <c r="H624" s="60">
        <v>1926.4051902000001</v>
      </c>
    </row>
    <row r="625" spans="1:8">
      <c r="A625" s="61" t="str">
        <f t="shared" si="9"/>
        <v>B2 biodiversityDenmark2025</v>
      </c>
      <c r="B625" s="60">
        <v>8</v>
      </c>
      <c r="C625" s="60" t="s">
        <v>139</v>
      </c>
      <c r="D625" s="60" t="s">
        <v>79</v>
      </c>
      <c r="E625" s="60" t="s">
        <v>80</v>
      </c>
      <c r="F625" s="60" t="s">
        <v>81</v>
      </c>
      <c r="G625" s="60">
        <v>2025</v>
      </c>
      <c r="H625" s="60">
        <v>2353.2825263999998</v>
      </c>
    </row>
    <row r="626" spans="1:8">
      <c r="A626" s="61" t="str">
        <f t="shared" si="9"/>
        <v>B2 biodiversityDenmark2030</v>
      </c>
      <c r="B626" s="60">
        <v>8</v>
      </c>
      <c r="C626" s="60" t="s">
        <v>139</v>
      </c>
      <c r="D626" s="60" t="s">
        <v>79</v>
      </c>
      <c r="E626" s="60" t="s">
        <v>80</v>
      </c>
      <c r="F626" s="60" t="s">
        <v>81</v>
      </c>
      <c r="G626" s="60">
        <v>2030</v>
      </c>
      <c r="H626" s="60">
        <v>2771.4738176000001</v>
      </c>
    </row>
    <row r="627" spans="1:8">
      <c r="A627" s="61" t="str">
        <f t="shared" si="9"/>
        <v>B2 biodiversityEstonia2010</v>
      </c>
      <c r="B627" s="60">
        <v>8</v>
      </c>
      <c r="C627" s="60" t="s">
        <v>139</v>
      </c>
      <c r="D627" s="60" t="s">
        <v>82</v>
      </c>
      <c r="E627" s="60" t="s">
        <v>83</v>
      </c>
      <c r="F627" s="60" t="s">
        <v>81</v>
      </c>
      <c r="G627" s="60">
        <v>2010</v>
      </c>
      <c r="H627" s="60">
        <v>6366.4269341999998</v>
      </c>
    </row>
    <row r="628" spans="1:8">
      <c r="A628" s="61" t="str">
        <f t="shared" si="9"/>
        <v>B2 biodiversityEstonia2015</v>
      </c>
      <c r="B628" s="60">
        <v>8</v>
      </c>
      <c r="C628" s="60" t="s">
        <v>139</v>
      </c>
      <c r="D628" s="60" t="s">
        <v>82</v>
      </c>
      <c r="E628" s="60" t="s">
        <v>83</v>
      </c>
      <c r="F628" s="60" t="s">
        <v>81</v>
      </c>
      <c r="G628" s="60">
        <v>2015</v>
      </c>
      <c r="H628" s="60">
        <v>8102.6276613999999</v>
      </c>
    </row>
    <row r="629" spans="1:8">
      <c r="A629" s="61" t="str">
        <f t="shared" si="9"/>
        <v>B2 biodiversityEstonia2020</v>
      </c>
      <c r="B629" s="60">
        <v>8</v>
      </c>
      <c r="C629" s="60" t="s">
        <v>139</v>
      </c>
      <c r="D629" s="60" t="s">
        <v>82</v>
      </c>
      <c r="E629" s="60" t="s">
        <v>83</v>
      </c>
      <c r="F629" s="60" t="s">
        <v>81</v>
      </c>
      <c r="G629" s="60">
        <v>2020</v>
      </c>
      <c r="H629" s="60">
        <v>8991.8247117999999</v>
      </c>
    </row>
    <row r="630" spans="1:8">
      <c r="A630" s="61" t="str">
        <f t="shared" si="9"/>
        <v>B2 biodiversityEstonia2025</v>
      </c>
      <c r="B630" s="60">
        <v>8</v>
      </c>
      <c r="C630" s="60" t="s">
        <v>139</v>
      </c>
      <c r="D630" s="60" t="s">
        <v>82</v>
      </c>
      <c r="E630" s="60" t="s">
        <v>83</v>
      </c>
      <c r="F630" s="60" t="s">
        <v>81</v>
      </c>
      <c r="G630" s="60">
        <v>2025</v>
      </c>
      <c r="H630" s="60">
        <v>10213.465238000001</v>
      </c>
    </row>
    <row r="631" spans="1:8">
      <c r="A631" s="61" t="str">
        <f t="shared" si="9"/>
        <v>B2 biodiversityEstonia2030</v>
      </c>
      <c r="B631" s="60">
        <v>8</v>
      </c>
      <c r="C631" s="60" t="s">
        <v>139</v>
      </c>
      <c r="D631" s="60" t="s">
        <v>82</v>
      </c>
      <c r="E631" s="60" t="s">
        <v>83</v>
      </c>
      <c r="F631" s="60" t="s">
        <v>81</v>
      </c>
      <c r="G631" s="60">
        <v>2030</v>
      </c>
      <c r="H631" s="60">
        <v>11045.0456326</v>
      </c>
    </row>
    <row r="632" spans="1:8">
      <c r="A632" s="61" t="str">
        <f t="shared" si="9"/>
        <v>B2 biodiversitySpain2010</v>
      </c>
      <c r="B632" s="60">
        <v>8</v>
      </c>
      <c r="C632" s="60" t="s">
        <v>139</v>
      </c>
      <c r="D632" s="60" t="s">
        <v>84</v>
      </c>
      <c r="E632" s="60" t="s">
        <v>85</v>
      </c>
      <c r="F632" s="60" t="s">
        <v>86</v>
      </c>
      <c r="G632" s="60">
        <v>2010</v>
      </c>
      <c r="H632" s="60">
        <v>18926.75719</v>
      </c>
    </row>
    <row r="633" spans="1:8">
      <c r="A633" s="61" t="str">
        <f t="shared" si="9"/>
        <v>B2 biodiversitySpain2015</v>
      </c>
      <c r="B633" s="60">
        <v>8</v>
      </c>
      <c r="C633" s="60" t="s">
        <v>139</v>
      </c>
      <c r="D633" s="60" t="s">
        <v>84</v>
      </c>
      <c r="E633" s="60" t="s">
        <v>85</v>
      </c>
      <c r="F633" s="60" t="s">
        <v>86</v>
      </c>
      <c r="G633" s="60">
        <v>2015</v>
      </c>
      <c r="H633" s="60">
        <v>18004.599338</v>
      </c>
    </row>
    <row r="634" spans="1:8">
      <c r="A634" s="61" t="str">
        <f t="shared" si="9"/>
        <v>B2 biodiversitySpain2020</v>
      </c>
      <c r="B634" s="60">
        <v>8</v>
      </c>
      <c r="C634" s="60" t="s">
        <v>139</v>
      </c>
      <c r="D634" s="60" t="s">
        <v>84</v>
      </c>
      <c r="E634" s="60" t="s">
        <v>85</v>
      </c>
      <c r="F634" s="60" t="s">
        <v>86</v>
      </c>
      <c r="G634" s="60">
        <v>2020</v>
      </c>
      <c r="H634" s="60">
        <v>13858.261133</v>
      </c>
    </row>
    <row r="635" spans="1:8">
      <c r="A635" s="61" t="str">
        <f t="shared" si="9"/>
        <v>B2 biodiversitySpain2025</v>
      </c>
      <c r="B635" s="60">
        <v>8</v>
      </c>
      <c r="C635" s="60" t="s">
        <v>139</v>
      </c>
      <c r="D635" s="60" t="s">
        <v>84</v>
      </c>
      <c r="E635" s="60" t="s">
        <v>85</v>
      </c>
      <c r="F635" s="60" t="s">
        <v>86</v>
      </c>
      <c r="G635" s="60">
        <v>2025</v>
      </c>
      <c r="H635" s="60">
        <v>14969.513156000001</v>
      </c>
    </row>
    <row r="636" spans="1:8">
      <c r="A636" s="61" t="str">
        <f t="shared" si="9"/>
        <v>B2 biodiversitySpain2030</v>
      </c>
      <c r="B636" s="60">
        <v>8</v>
      </c>
      <c r="C636" s="60" t="s">
        <v>139</v>
      </c>
      <c r="D636" s="60" t="s">
        <v>84</v>
      </c>
      <c r="E636" s="60" t="s">
        <v>85</v>
      </c>
      <c r="F636" s="60" t="s">
        <v>86</v>
      </c>
      <c r="G636" s="60">
        <v>2030</v>
      </c>
      <c r="H636" s="60">
        <v>16642.469701400001</v>
      </c>
    </row>
    <row r="637" spans="1:8">
      <c r="A637" s="61" t="str">
        <f t="shared" si="9"/>
        <v>B2 biodiversityFinland2010</v>
      </c>
      <c r="B637" s="60">
        <v>8</v>
      </c>
      <c r="C637" s="60" t="s">
        <v>139</v>
      </c>
      <c r="D637" s="60" t="s">
        <v>87</v>
      </c>
      <c r="E637" s="60" t="s">
        <v>88</v>
      </c>
      <c r="F637" s="60" t="s">
        <v>81</v>
      </c>
      <c r="G637" s="60">
        <v>2010</v>
      </c>
      <c r="H637" s="60">
        <v>64090.772616200004</v>
      </c>
    </row>
    <row r="638" spans="1:8">
      <c r="A638" s="61" t="str">
        <f t="shared" si="9"/>
        <v>B2 biodiversityFinland2015</v>
      </c>
      <c r="B638" s="60">
        <v>8</v>
      </c>
      <c r="C638" s="60" t="s">
        <v>139</v>
      </c>
      <c r="D638" s="60" t="s">
        <v>87</v>
      </c>
      <c r="E638" s="60" t="s">
        <v>88</v>
      </c>
      <c r="F638" s="60" t="s">
        <v>81</v>
      </c>
      <c r="G638" s="60">
        <v>2015</v>
      </c>
      <c r="H638" s="60">
        <v>62446.0118554</v>
      </c>
    </row>
    <row r="639" spans="1:8">
      <c r="A639" s="61" t="str">
        <f t="shared" si="9"/>
        <v>B2 biodiversityFinland2020</v>
      </c>
      <c r="B639" s="60">
        <v>8</v>
      </c>
      <c r="C639" s="60" t="s">
        <v>139</v>
      </c>
      <c r="D639" s="60" t="s">
        <v>87</v>
      </c>
      <c r="E639" s="60" t="s">
        <v>88</v>
      </c>
      <c r="F639" s="60" t="s">
        <v>81</v>
      </c>
      <c r="G639" s="60">
        <v>2020</v>
      </c>
      <c r="H639" s="60">
        <v>49943.272224</v>
      </c>
    </row>
    <row r="640" spans="1:8">
      <c r="A640" s="61" t="str">
        <f t="shared" si="9"/>
        <v>B2 biodiversityFinland2025</v>
      </c>
      <c r="B640" s="60">
        <v>8</v>
      </c>
      <c r="C640" s="60" t="s">
        <v>139</v>
      </c>
      <c r="D640" s="60" t="s">
        <v>87</v>
      </c>
      <c r="E640" s="60" t="s">
        <v>88</v>
      </c>
      <c r="F640" s="60" t="s">
        <v>81</v>
      </c>
      <c r="G640" s="60">
        <v>2025</v>
      </c>
      <c r="H640" s="60">
        <v>50623.914828599998</v>
      </c>
    </row>
    <row r="641" spans="1:8">
      <c r="A641" s="61" t="str">
        <f t="shared" si="9"/>
        <v>B2 biodiversityFinland2030</v>
      </c>
      <c r="B641" s="60">
        <v>8</v>
      </c>
      <c r="C641" s="60" t="s">
        <v>139</v>
      </c>
      <c r="D641" s="60" t="s">
        <v>87</v>
      </c>
      <c r="E641" s="60" t="s">
        <v>88</v>
      </c>
      <c r="F641" s="60" t="s">
        <v>81</v>
      </c>
      <c r="G641" s="60">
        <v>2030</v>
      </c>
      <c r="H641" s="60">
        <v>55162.559175800001</v>
      </c>
    </row>
    <row r="642" spans="1:8">
      <c r="A642" s="61" t="str">
        <f t="shared" ref="A642:A705" si="10">CONCATENATE(C642,E642,G642)</f>
        <v>B2 biodiversityFrance2010</v>
      </c>
      <c r="B642" s="60">
        <v>8</v>
      </c>
      <c r="C642" s="60" t="s">
        <v>139</v>
      </c>
      <c r="D642" s="60" t="s">
        <v>89</v>
      </c>
      <c r="E642" s="60" t="s">
        <v>90</v>
      </c>
      <c r="F642" s="60" t="s">
        <v>61</v>
      </c>
      <c r="G642" s="60">
        <v>2010</v>
      </c>
      <c r="H642" s="60">
        <v>43089.174886200002</v>
      </c>
    </row>
    <row r="643" spans="1:8">
      <c r="A643" s="61" t="str">
        <f t="shared" si="10"/>
        <v>B2 biodiversityFrance2015</v>
      </c>
      <c r="B643" s="60">
        <v>8</v>
      </c>
      <c r="C643" s="60" t="s">
        <v>139</v>
      </c>
      <c r="D643" s="60" t="s">
        <v>89</v>
      </c>
      <c r="E643" s="60" t="s">
        <v>90</v>
      </c>
      <c r="F643" s="60" t="s">
        <v>61</v>
      </c>
      <c r="G643" s="60">
        <v>2015</v>
      </c>
      <c r="H643" s="60">
        <v>49275.612917799997</v>
      </c>
    </row>
    <row r="644" spans="1:8">
      <c r="A644" s="61" t="str">
        <f t="shared" si="10"/>
        <v>B2 biodiversityFrance2020</v>
      </c>
      <c r="B644" s="60">
        <v>8</v>
      </c>
      <c r="C644" s="60" t="s">
        <v>139</v>
      </c>
      <c r="D644" s="60" t="s">
        <v>89</v>
      </c>
      <c r="E644" s="60" t="s">
        <v>90</v>
      </c>
      <c r="F644" s="60" t="s">
        <v>61</v>
      </c>
      <c r="G644" s="60">
        <v>2020</v>
      </c>
      <c r="H644" s="60">
        <v>52557.034715599999</v>
      </c>
    </row>
    <row r="645" spans="1:8">
      <c r="A645" s="61" t="str">
        <f t="shared" si="10"/>
        <v>B2 biodiversityFrance2025</v>
      </c>
      <c r="B645" s="60">
        <v>8</v>
      </c>
      <c r="C645" s="60" t="s">
        <v>139</v>
      </c>
      <c r="D645" s="60" t="s">
        <v>89</v>
      </c>
      <c r="E645" s="60" t="s">
        <v>90</v>
      </c>
      <c r="F645" s="60" t="s">
        <v>61</v>
      </c>
      <c r="G645" s="60">
        <v>2025</v>
      </c>
      <c r="H645" s="60">
        <v>58270.355280000003</v>
      </c>
    </row>
    <row r="646" spans="1:8">
      <c r="A646" s="61" t="str">
        <f t="shared" si="10"/>
        <v>B2 biodiversityFrance2030</v>
      </c>
      <c r="B646" s="60">
        <v>8</v>
      </c>
      <c r="C646" s="60" t="s">
        <v>139</v>
      </c>
      <c r="D646" s="60" t="s">
        <v>89</v>
      </c>
      <c r="E646" s="60" t="s">
        <v>90</v>
      </c>
      <c r="F646" s="60" t="s">
        <v>61</v>
      </c>
      <c r="G646" s="60">
        <v>2030</v>
      </c>
      <c r="H646" s="60">
        <v>61027.956614199997</v>
      </c>
    </row>
    <row r="647" spans="1:8">
      <c r="A647" s="61" t="str">
        <f t="shared" si="10"/>
        <v>B2 biodiversityGreece2010</v>
      </c>
      <c r="B647" s="60">
        <v>8</v>
      </c>
      <c r="C647" s="60" t="s">
        <v>139</v>
      </c>
      <c r="D647" s="60" t="s">
        <v>91</v>
      </c>
      <c r="E647" s="60" t="s">
        <v>92</v>
      </c>
      <c r="F647" s="60" t="s">
        <v>58</v>
      </c>
      <c r="G647" s="60">
        <v>2010</v>
      </c>
      <c r="H647" s="60">
        <v>0</v>
      </c>
    </row>
    <row r="648" spans="1:8">
      <c r="A648" s="61" t="str">
        <f t="shared" si="10"/>
        <v>B2 biodiversityGreece2015</v>
      </c>
      <c r="B648" s="60">
        <v>8</v>
      </c>
      <c r="C648" s="60" t="s">
        <v>139</v>
      </c>
      <c r="D648" s="60" t="s">
        <v>91</v>
      </c>
      <c r="E648" s="60" t="s">
        <v>92</v>
      </c>
      <c r="F648" s="60" t="s">
        <v>58</v>
      </c>
      <c r="G648" s="60">
        <v>2015</v>
      </c>
      <c r="H648" s="60">
        <v>3496.3316405999999</v>
      </c>
    </row>
    <row r="649" spans="1:8">
      <c r="A649" s="61" t="str">
        <f t="shared" si="10"/>
        <v>B2 biodiversityGreece2020</v>
      </c>
      <c r="B649" s="60">
        <v>8</v>
      </c>
      <c r="C649" s="60" t="s">
        <v>139</v>
      </c>
      <c r="D649" s="60" t="s">
        <v>91</v>
      </c>
      <c r="E649" s="60" t="s">
        <v>92</v>
      </c>
      <c r="F649" s="60" t="s">
        <v>58</v>
      </c>
      <c r="G649" s="60">
        <v>2020</v>
      </c>
      <c r="H649" s="60">
        <v>3925.5132812000002</v>
      </c>
    </row>
    <row r="650" spans="1:8">
      <c r="A650" s="61" t="str">
        <f t="shared" si="10"/>
        <v>B2 biodiversityGreece2025</v>
      </c>
      <c r="B650" s="60">
        <v>8</v>
      </c>
      <c r="C650" s="60" t="s">
        <v>139</v>
      </c>
      <c r="D650" s="60" t="s">
        <v>91</v>
      </c>
      <c r="E650" s="60" t="s">
        <v>92</v>
      </c>
      <c r="F650" s="60" t="s">
        <v>58</v>
      </c>
      <c r="G650" s="60">
        <v>2025</v>
      </c>
      <c r="H650" s="60">
        <v>3608.9162110000002</v>
      </c>
    </row>
    <row r="651" spans="1:8">
      <c r="A651" s="61" t="str">
        <f t="shared" si="10"/>
        <v>B2 biodiversityGreece2030</v>
      </c>
      <c r="B651" s="60">
        <v>8</v>
      </c>
      <c r="C651" s="60" t="s">
        <v>139</v>
      </c>
      <c r="D651" s="60" t="s">
        <v>91</v>
      </c>
      <c r="E651" s="60" t="s">
        <v>92</v>
      </c>
      <c r="F651" s="60" t="s">
        <v>58</v>
      </c>
      <c r="G651" s="60">
        <v>2030</v>
      </c>
      <c r="H651" s="60">
        <v>3883.5589844000001</v>
      </c>
    </row>
    <row r="652" spans="1:8">
      <c r="A652" s="61" t="str">
        <f t="shared" si="10"/>
        <v>B2 biodiversityCroatia2010</v>
      </c>
      <c r="B652" s="60">
        <v>8</v>
      </c>
      <c r="C652" s="60" t="s">
        <v>139</v>
      </c>
      <c r="D652" s="60" t="s">
        <v>93</v>
      </c>
      <c r="E652" s="60" t="s">
        <v>94</v>
      </c>
      <c r="F652" s="60" t="s">
        <v>58</v>
      </c>
      <c r="G652" s="60">
        <v>2010</v>
      </c>
      <c r="H652" s="60">
        <v>4009.0101024000001</v>
      </c>
    </row>
    <row r="653" spans="1:8">
      <c r="A653" s="61" t="str">
        <f t="shared" si="10"/>
        <v>B2 biodiversityCroatia2015</v>
      </c>
      <c r="B653" s="60">
        <v>8</v>
      </c>
      <c r="C653" s="60" t="s">
        <v>139</v>
      </c>
      <c r="D653" s="60" t="s">
        <v>93</v>
      </c>
      <c r="E653" s="60" t="s">
        <v>94</v>
      </c>
      <c r="F653" s="60" t="s">
        <v>58</v>
      </c>
      <c r="G653" s="60">
        <v>2015</v>
      </c>
      <c r="H653" s="60">
        <v>5406.6198723999996</v>
      </c>
    </row>
    <row r="654" spans="1:8">
      <c r="A654" s="61" t="str">
        <f t="shared" si="10"/>
        <v>B2 biodiversityCroatia2020</v>
      </c>
      <c r="B654" s="60">
        <v>8</v>
      </c>
      <c r="C654" s="60" t="s">
        <v>139</v>
      </c>
      <c r="D654" s="60" t="s">
        <v>93</v>
      </c>
      <c r="E654" s="60" t="s">
        <v>94</v>
      </c>
      <c r="F654" s="60" t="s">
        <v>58</v>
      </c>
      <c r="G654" s="60">
        <v>2020</v>
      </c>
      <c r="H654" s="60">
        <v>5965.4092140000002</v>
      </c>
    </row>
    <row r="655" spans="1:8">
      <c r="A655" s="61" t="str">
        <f t="shared" si="10"/>
        <v>B2 biodiversityCroatia2025</v>
      </c>
      <c r="B655" s="60">
        <v>8</v>
      </c>
      <c r="C655" s="60" t="s">
        <v>139</v>
      </c>
      <c r="D655" s="60" t="s">
        <v>93</v>
      </c>
      <c r="E655" s="60" t="s">
        <v>94</v>
      </c>
      <c r="F655" s="60" t="s">
        <v>58</v>
      </c>
      <c r="G655" s="60">
        <v>2025</v>
      </c>
      <c r="H655" s="60">
        <v>6350.1367722000005</v>
      </c>
    </row>
    <row r="656" spans="1:8">
      <c r="A656" s="61" t="str">
        <f t="shared" si="10"/>
        <v>B2 biodiversityCroatia2030</v>
      </c>
      <c r="B656" s="60">
        <v>8</v>
      </c>
      <c r="C656" s="60" t="s">
        <v>139</v>
      </c>
      <c r="D656" s="60" t="s">
        <v>93</v>
      </c>
      <c r="E656" s="60" t="s">
        <v>94</v>
      </c>
      <c r="F656" s="60" t="s">
        <v>58</v>
      </c>
      <c r="G656" s="60">
        <v>2030</v>
      </c>
      <c r="H656" s="60">
        <v>6254.9665148000004</v>
      </c>
    </row>
    <row r="657" spans="1:8">
      <c r="A657" s="61" t="str">
        <f t="shared" si="10"/>
        <v>B2 biodiversityHungary2010</v>
      </c>
      <c r="B657" s="60">
        <v>8</v>
      </c>
      <c r="C657" s="60" t="s">
        <v>139</v>
      </c>
      <c r="D657" s="60" t="s">
        <v>95</v>
      </c>
      <c r="E657" s="60" t="s">
        <v>96</v>
      </c>
      <c r="F657" s="60" t="s">
        <v>70</v>
      </c>
      <c r="G657" s="60">
        <v>2010</v>
      </c>
      <c r="H657" s="60">
        <v>6205.7646625999996</v>
      </c>
    </row>
    <row r="658" spans="1:8">
      <c r="A658" s="61" t="str">
        <f t="shared" si="10"/>
        <v>B2 biodiversityHungary2015</v>
      </c>
      <c r="B658" s="60">
        <v>8</v>
      </c>
      <c r="C658" s="60" t="s">
        <v>139</v>
      </c>
      <c r="D658" s="60" t="s">
        <v>95</v>
      </c>
      <c r="E658" s="60" t="s">
        <v>96</v>
      </c>
      <c r="F658" s="60" t="s">
        <v>70</v>
      </c>
      <c r="G658" s="60">
        <v>2015</v>
      </c>
      <c r="H658" s="60">
        <v>6221.8583354000002</v>
      </c>
    </row>
    <row r="659" spans="1:8">
      <c r="A659" s="61" t="str">
        <f t="shared" si="10"/>
        <v>B2 biodiversityHungary2020</v>
      </c>
      <c r="B659" s="60">
        <v>8</v>
      </c>
      <c r="C659" s="60" t="s">
        <v>139</v>
      </c>
      <c r="D659" s="60" t="s">
        <v>95</v>
      </c>
      <c r="E659" s="60" t="s">
        <v>96</v>
      </c>
      <c r="F659" s="60" t="s">
        <v>70</v>
      </c>
      <c r="G659" s="60">
        <v>2020</v>
      </c>
      <c r="H659" s="60">
        <v>6873.3389138000002</v>
      </c>
    </row>
    <row r="660" spans="1:8">
      <c r="A660" s="61" t="str">
        <f t="shared" si="10"/>
        <v>B2 biodiversityHungary2025</v>
      </c>
      <c r="B660" s="60">
        <v>8</v>
      </c>
      <c r="C660" s="60" t="s">
        <v>139</v>
      </c>
      <c r="D660" s="60" t="s">
        <v>95</v>
      </c>
      <c r="E660" s="60" t="s">
        <v>96</v>
      </c>
      <c r="F660" s="60" t="s">
        <v>70</v>
      </c>
      <c r="G660" s="60">
        <v>2025</v>
      </c>
      <c r="H660" s="60">
        <v>7384.1847802000002</v>
      </c>
    </row>
    <row r="661" spans="1:8">
      <c r="A661" s="61" t="str">
        <f t="shared" si="10"/>
        <v>B2 biodiversityHungary2030</v>
      </c>
      <c r="B661" s="60">
        <v>8</v>
      </c>
      <c r="C661" s="60" t="s">
        <v>139</v>
      </c>
      <c r="D661" s="60" t="s">
        <v>95</v>
      </c>
      <c r="E661" s="60" t="s">
        <v>96</v>
      </c>
      <c r="F661" s="60" t="s">
        <v>70</v>
      </c>
      <c r="G661" s="60">
        <v>2030</v>
      </c>
      <c r="H661" s="60">
        <v>8196.0118536000009</v>
      </c>
    </row>
    <row r="662" spans="1:8">
      <c r="A662" s="61" t="str">
        <f t="shared" si="10"/>
        <v>B2 biodiversityIreland2010</v>
      </c>
      <c r="B662" s="60">
        <v>8</v>
      </c>
      <c r="C662" s="60" t="s">
        <v>139</v>
      </c>
      <c r="D662" s="60" t="s">
        <v>97</v>
      </c>
      <c r="E662" s="60" t="s">
        <v>98</v>
      </c>
      <c r="F662" s="60" t="s">
        <v>61</v>
      </c>
      <c r="G662" s="60">
        <v>2010</v>
      </c>
      <c r="H662" s="60">
        <v>966.37070940000001</v>
      </c>
    </row>
    <row r="663" spans="1:8">
      <c r="A663" s="61" t="str">
        <f t="shared" si="10"/>
        <v>B2 biodiversityIreland2015</v>
      </c>
      <c r="B663" s="60">
        <v>8</v>
      </c>
      <c r="C663" s="60" t="s">
        <v>139</v>
      </c>
      <c r="D663" s="60" t="s">
        <v>97</v>
      </c>
      <c r="E663" s="60" t="s">
        <v>98</v>
      </c>
      <c r="F663" s="60" t="s">
        <v>61</v>
      </c>
      <c r="G663" s="60">
        <v>2015</v>
      </c>
      <c r="H663" s="60">
        <v>1183.7797760000001</v>
      </c>
    </row>
    <row r="664" spans="1:8">
      <c r="A664" s="61" t="str">
        <f t="shared" si="10"/>
        <v>B2 biodiversityIreland2020</v>
      </c>
      <c r="B664" s="60">
        <v>8</v>
      </c>
      <c r="C664" s="60" t="s">
        <v>139</v>
      </c>
      <c r="D664" s="60" t="s">
        <v>97</v>
      </c>
      <c r="E664" s="60" t="s">
        <v>98</v>
      </c>
      <c r="F664" s="60" t="s">
        <v>61</v>
      </c>
      <c r="G664" s="60">
        <v>2020</v>
      </c>
      <c r="H664" s="60">
        <v>1454.1429777999999</v>
      </c>
    </row>
    <row r="665" spans="1:8">
      <c r="A665" s="61" t="str">
        <f t="shared" si="10"/>
        <v>B2 biodiversityIreland2025</v>
      </c>
      <c r="B665" s="60">
        <v>8</v>
      </c>
      <c r="C665" s="60" t="s">
        <v>139</v>
      </c>
      <c r="D665" s="60" t="s">
        <v>97</v>
      </c>
      <c r="E665" s="60" t="s">
        <v>98</v>
      </c>
      <c r="F665" s="60" t="s">
        <v>61</v>
      </c>
      <c r="G665" s="60">
        <v>2025</v>
      </c>
      <c r="H665" s="60">
        <v>1577.5055874</v>
      </c>
    </row>
    <row r="666" spans="1:8">
      <c r="A666" s="61" t="str">
        <f t="shared" si="10"/>
        <v>B2 biodiversityIreland2030</v>
      </c>
      <c r="B666" s="60">
        <v>8</v>
      </c>
      <c r="C666" s="60" t="s">
        <v>139</v>
      </c>
      <c r="D666" s="60" t="s">
        <v>97</v>
      </c>
      <c r="E666" s="60" t="s">
        <v>98</v>
      </c>
      <c r="F666" s="60" t="s">
        <v>61</v>
      </c>
      <c r="G666" s="60">
        <v>2030</v>
      </c>
      <c r="H666" s="60">
        <v>1852.7962617999999</v>
      </c>
    </row>
    <row r="667" spans="1:8">
      <c r="A667" s="61" t="str">
        <f t="shared" si="10"/>
        <v>B2 biodiversityItaly2010</v>
      </c>
      <c r="B667" s="60">
        <v>8</v>
      </c>
      <c r="C667" s="60" t="s">
        <v>139</v>
      </c>
      <c r="D667" s="60" t="s">
        <v>99</v>
      </c>
      <c r="E667" s="60" t="s">
        <v>100</v>
      </c>
      <c r="F667" s="60" t="s">
        <v>86</v>
      </c>
      <c r="G667" s="60">
        <v>2010</v>
      </c>
      <c r="H667" s="60">
        <v>9281.1240723999999</v>
      </c>
    </row>
    <row r="668" spans="1:8">
      <c r="A668" s="61" t="str">
        <f t="shared" si="10"/>
        <v>B2 biodiversityItaly2015</v>
      </c>
      <c r="B668" s="60">
        <v>8</v>
      </c>
      <c r="C668" s="60" t="s">
        <v>139</v>
      </c>
      <c r="D668" s="60" t="s">
        <v>99</v>
      </c>
      <c r="E668" s="60" t="s">
        <v>100</v>
      </c>
      <c r="F668" s="60" t="s">
        <v>86</v>
      </c>
      <c r="G668" s="60">
        <v>2015</v>
      </c>
      <c r="H668" s="60">
        <v>10246.5367578</v>
      </c>
    </row>
    <row r="669" spans="1:8">
      <c r="A669" s="61" t="str">
        <f t="shared" si="10"/>
        <v>B2 biodiversityItaly2020</v>
      </c>
      <c r="B669" s="60">
        <v>8</v>
      </c>
      <c r="C669" s="60" t="s">
        <v>139</v>
      </c>
      <c r="D669" s="60" t="s">
        <v>99</v>
      </c>
      <c r="E669" s="60" t="s">
        <v>100</v>
      </c>
      <c r="F669" s="60" t="s">
        <v>86</v>
      </c>
      <c r="G669" s="60">
        <v>2020</v>
      </c>
      <c r="H669" s="60">
        <v>10710.672708599999</v>
      </c>
    </row>
    <row r="670" spans="1:8">
      <c r="A670" s="61" t="str">
        <f t="shared" si="10"/>
        <v>B2 biodiversityItaly2025</v>
      </c>
      <c r="B670" s="60">
        <v>8</v>
      </c>
      <c r="C670" s="60" t="s">
        <v>139</v>
      </c>
      <c r="D670" s="60" t="s">
        <v>99</v>
      </c>
      <c r="E670" s="60" t="s">
        <v>100</v>
      </c>
      <c r="F670" s="60" t="s">
        <v>86</v>
      </c>
      <c r="G670" s="60">
        <v>2025</v>
      </c>
      <c r="H670" s="60">
        <v>11238.991180999999</v>
      </c>
    </row>
    <row r="671" spans="1:8">
      <c r="A671" s="61" t="str">
        <f t="shared" si="10"/>
        <v>B2 biodiversityItaly2030</v>
      </c>
      <c r="B671" s="60">
        <v>8</v>
      </c>
      <c r="C671" s="60" t="s">
        <v>139</v>
      </c>
      <c r="D671" s="60" t="s">
        <v>99</v>
      </c>
      <c r="E671" s="60" t="s">
        <v>100</v>
      </c>
      <c r="F671" s="60" t="s">
        <v>86</v>
      </c>
      <c r="G671" s="60">
        <v>2030</v>
      </c>
      <c r="H671" s="60">
        <v>12198.627177799999</v>
      </c>
    </row>
    <row r="672" spans="1:8">
      <c r="A672" s="61" t="str">
        <f t="shared" si="10"/>
        <v>B2 biodiversityLithuania2010</v>
      </c>
      <c r="B672" s="60">
        <v>8</v>
      </c>
      <c r="C672" s="60" t="s">
        <v>139</v>
      </c>
      <c r="D672" s="60" t="s">
        <v>101</v>
      </c>
      <c r="E672" s="60" t="s">
        <v>102</v>
      </c>
      <c r="F672" s="60" t="s">
        <v>81</v>
      </c>
      <c r="G672" s="60">
        <v>2010</v>
      </c>
      <c r="H672" s="60">
        <v>4014.6663330000001</v>
      </c>
    </row>
    <row r="673" spans="1:8">
      <c r="A673" s="61" t="str">
        <f t="shared" si="10"/>
        <v>B2 biodiversityLithuania2015</v>
      </c>
      <c r="B673" s="60">
        <v>8</v>
      </c>
      <c r="C673" s="60" t="s">
        <v>139</v>
      </c>
      <c r="D673" s="60" t="s">
        <v>101</v>
      </c>
      <c r="E673" s="60" t="s">
        <v>102</v>
      </c>
      <c r="F673" s="60" t="s">
        <v>81</v>
      </c>
      <c r="G673" s="60">
        <v>2015</v>
      </c>
      <c r="H673" s="60">
        <v>5795.9325203999997</v>
      </c>
    </row>
    <row r="674" spans="1:8">
      <c r="A674" s="61" t="str">
        <f t="shared" si="10"/>
        <v>B2 biodiversityLithuania2020</v>
      </c>
      <c r="B674" s="60">
        <v>8</v>
      </c>
      <c r="C674" s="60" t="s">
        <v>139</v>
      </c>
      <c r="D674" s="60" t="s">
        <v>101</v>
      </c>
      <c r="E674" s="60" t="s">
        <v>102</v>
      </c>
      <c r="F674" s="60" t="s">
        <v>81</v>
      </c>
      <c r="G674" s="60">
        <v>2020</v>
      </c>
      <c r="H674" s="60">
        <v>6483.8885448000001</v>
      </c>
    </row>
    <row r="675" spans="1:8">
      <c r="A675" s="61" t="str">
        <f t="shared" si="10"/>
        <v>B2 biodiversityLithuania2025</v>
      </c>
      <c r="B675" s="60">
        <v>8</v>
      </c>
      <c r="C675" s="60" t="s">
        <v>139</v>
      </c>
      <c r="D675" s="60" t="s">
        <v>101</v>
      </c>
      <c r="E675" s="60" t="s">
        <v>102</v>
      </c>
      <c r="F675" s="60" t="s">
        <v>81</v>
      </c>
      <c r="G675" s="60">
        <v>2025</v>
      </c>
      <c r="H675" s="60">
        <v>7510.4174961999997</v>
      </c>
    </row>
    <row r="676" spans="1:8">
      <c r="A676" s="61" t="str">
        <f t="shared" si="10"/>
        <v>B2 biodiversityLithuania2030</v>
      </c>
      <c r="B676" s="60">
        <v>8</v>
      </c>
      <c r="C676" s="60" t="s">
        <v>139</v>
      </c>
      <c r="D676" s="60" t="s">
        <v>101</v>
      </c>
      <c r="E676" s="60" t="s">
        <v>102</v>
      </c>
      <c r="F676" s="60" t="s">
        <v>81</v>
      </c>
      <c r="G676" s="60">
        <v>2030</v>
      </c>
      <c r="H676" s="60">
        <v>8242.5573447999996</v>
      </c>
    </row>
    <row r="677" spans="1:8">
      <c r="A677" s="61" t="str">
        <f t="shared" si="10"/>
        <v>B2 biodiversityLuxembourg2010</v>
      </c>
      <c r="B677" s="60">
        <v>8</v>
      </c>
      <c r="C677" s="60" t="s">
        <v>139</v>
      </c>
      <c r="D677" s="60" t="s">
        <v>103</v>
      </c>
      <c r="E677" s="60" t="s">
        <v>104</v>
      </c>
      <c r="F677" s="60" t="s">
        <v>61</v>
      </c>
      <c r="G677" s="60">
        <v>2010</v>
      </c>
      <c r="H677" s="60">
        <v>206.1661976</v>
      </c>
    </row>
    <row r="678" spans="1:8">
      <c r="A678" s="61" t="str">
        <f t="shared" si="10"/>
        <v>B2 biodiversityLuxembourg2015</v>
      </c>
      <c r="B678" s="60">
        <v>8</v>
      </c>
      <c r="C678" s="60" t="s">
        <v>139</v>
      </c>
      <c r="D678" s="60" t="s">
        <v>103</v>
      </c>
      <c r="E678" s="60" t="s">
        <v>104</v>
      </c>
      <c r="F678" s="60" t="s">
        <v>61</v>
      </c>
      <c r="G678" s="60">
        <v>2015</v>
      </c>
      <c r="H678" s="60">
        <v>243.53080199999999</v>
      </c>
    </row>
    <row r="679" spans="1:8">
      <c r="A679" s="61" t="str">
        <f t="shared" si="10"/>
        <v>B2 biodiversityLuxembourg2020</v>
      </c>
      <c r="B679" s="60">
        <v>8</v>
      </c>
      <c r="C679" s="60" t="s">
        <v>139</v>
      </c>
      <c r="D679" s="60" t="s">
        <v>103</v>
      </c>
      <c r="E679" s="60" t="s">
        <v>104</v>
      </c>
      <c r="F679" s="60" t="s">
        <v>61</v>
      </c>
      <c r="G679" s="60">
        <v>2020</v>
      </c>
      <c r="H679" s="60">
        <v>259.9802014</v>
      </c>
    </row>
    <row r="680" spans="1:8">
      <c r="A680" s="61" t="str">
        <f t="shared" si="10"/>
        <v>B2 biodiversityLuxembourg2025</v>
      </c>
      <c r="B680" s="60">
        <v>8</v>
      </c>
      <c r="C680" s="60" t="s">
        <v>139</v>
      </c>
      <c r="D680" s="60" t="s">
        <v>103</v>
      </c>
      <c r="E680" s="60" t="s">
        <v>104</v>
      </c>
      <c r="F680" s="60" t="s">
        <v>61</v>
      </c>
      <c r="G680" s="60">
        <v>2025</v>
      </c>
      <c r="H680" s="60">
        <v>271.00919199999998</v>
      </c>
    </row>
    <row r="681" spans="1:8">
      <c r="A681" s="61" t="str">
        <f t="shared" si="10"/>
        <v>B2 biodiversityLuxembourg2030</v>
      </c>
      <c r="B681" s="60">
        <v>8</v>
      </c>
      <c r="C681" s="60" t="s">
        <v>139</v>
      </c>
      <c r="D681" s="60" t="s">
        <v>103</v>
      </c>
      <c r="E681" s="60" t="s">
        <v>104</v>
      </c>
      <c r="F681" s="60" t="s">
        <v>61</v>
      </c>
      <c r="G681" s="60">
        <v>2030</v>
      </c>
      <c r="H681" s="60">
        <v>271.79159220000003</v>
      </c>
    </row>
    <row r="682" spans="1:8">
      <c r="A682" s="61" t="str">
        <f t="shared" si="10"/>
        <v>B2 biodiversityLatvia2010</v>
      </c>
      <c r="B682" s="60">
        <v>8</v>
      </c>
      <c r="C682" s="60" t="s">
        <v>139</v>
      </c>
      <c r="D682" s="60" t="s">
        <v>105</v>
      </c>
      <c r="E682" s="60" t="s">
        <v>106</v>
      </c>
      <c r="F682" s="60" t="s">
        <v>81</v>
      </c>
      <c r="G682" s="60">
        <v>2010</v>
      </c>
      <c r="H682" s="60">
        <v>8765.4213287999992</v>
      </c>
    </row>
    <row r="683" spans="1:8">
      <c r="A683" s="61" t="str">
        <f t="shared" si="10"/>
        <v>B2 biodiversityLatvia2015</v>
      </c>
      <c r="B683" s="60">
        <v>8</v>
      </c>
      <c r="C683" s="60" t="s">
        <v>139</v>
      </c>
      <c r="D683" s="60" t="s">
        <v>105</v>
      </c>
      <c r="E683" s="60" t="s">
        <v>106</v>
      </c>
      <c r="F683" s="60" t="s">
        <v>81</v>
      </c>
      <c r="G683" s="60">
        <v>2015</v>
      </c>
      <c r="H683" s="60">
        <v>9520.2864396000004</v>
      </c>
    </row>
    <row r="684" spans="1:8">
      <c r="A684" s="61" t="str">
        <f t="shared" si="10"/>
        <v>B2 biodiversityLatvia2020</v>
      </c>
      <c r="B684" s="60">
        <v>8</v>
      </c>
      <c r="C684" s="60" t="s">
        <v>139</v>
      </c>
      <c r="D684" s="60" t="s">
        <v>105</v>
      </c>
      <c r="E684" s="60" t="s">
        <v>106</v>
      </c>
      <c r="F684" s="60" t="s">
        <v>81</v>
      </c>
      <c r="G684" s="60">
        <v>2020</v>
      </c>
      <c r="H684" s="60">
        <v>10692.084516000001</v>
      </c>
    </row>
    <row r="685" spans="1:8">
      <c r="A685" s="61" t="str">
        <f t="shared" si="10"/>
        <v>B2 biodiversityLatvia2025</v>
      </c>
      <c r="B685" s="60">
        <v>8</v>
      </c>
      <c r="C685" s="60" t="s">
        <v>139</v>
      </c>
      <c r="D685" s="60" t="s">
        <v>105</v>
      </c>
      <c r="E685" s="60" t="s">
        <v>106</v>
      </c>
      <c r="F685" s="60" t="s">
        <v>81</v>
      </c>
      <c r="G685" s="60">
        <v>2025</v>
      </c>
      <c r="H685" s="60">
        <v>11952.782879599999</v>
      </c>
    </row>
    <row r="686" spans="1:8">
      <c r="A686" s="61" t="str">
        <f t="shared" si="10"/>
        <v>B2 biodiversityLatvia2030</v>
      </c>
      <c r="B686" s="60">
        <v>8</v>
      </c>
      <c r="C686" s="60" t="s">
        <v>139</v>
      </c>
      <c r="D686" s="60" t="s">
        <v>105</v>
      </c>
      <c r="E686" s="60" t="s">
        <v>106</v>
      </c>
      <c r="F686" s="60" t="s">
        <v>81</v>
      </c>
      <c r="G686" s="60">
        <v>2030</v>
      </c>
      <c r="H686" s="60">
        <v>15432.624871800001</v>
      </c>
    </row>
    <row r="687" spans="1:8">
      <c r="A687" s="61" t="str">
        <f t="shared" si="10"/>
        <v>B2 biodiversityRepublic of Moldova2010</v>
      </c>
      <c r="B687" s="60">
        <v>8</v>
      </c>
      <c r="C687" s="60" t="s">
        <v>139</v>
      </c>
      <c r="D687" s="60" t="s">
        <v>107</v>
      </c>
      <c r="E687" s="60" t="s">
        <v>108</v>
      </c>
      <c r="F687" s="60" t="s">
        <v>70</v>
      </c>
      <c r="G687" s="60">
        <v>2010</v>
      </c>
      <c r="H687" s="60">
        <v>407.16907959999998</v>
      </c>
    </row>
    <row r="688" spans="1:8">
      <c r="A688" s="61" t="str">
        <f t="shared" si="10"/>
        <v>B2 biodiversityRepublic of Moldova2015</v>
      </c>
      <c r="B688" s="60">
        <v>8</v>
      </c>
      <c r="C688" s="60" t="s">
        <v>139</v>
      </c>
      <c r="D688" s="60" t="s">
        <v>107</v>
      </c>
      <c r="E688" s="60" t="s">
        <v>108</v>
      </c>
      <c r="F688" s="60" t="s">
        <v>70</v>
      </c>
      <c r="G688" s="60">
        <v>2015</v>
      </c>
      <c r="H688" s="60">
        <v>371.77000720000001</v>
      </c>
    </row>
    <row r="689" spans="1:8">
      <c r="A689" s="61" t="str">
        <f t="shared" si="10"/>
        <v>B2 biodiversityRepublic of Moldova2020</v>
      </c>
      <c r="B689" s="60">
        <v>8</v>
      </c>
      <c r="C689" s="60" t="s">
        <v>139</v>
      </c>
      <c r="D689" s="60" t="s">
        <v>107</v>
      </c>
      <c r="E689" s="60" t="s">
        <v>108</v>
      </c>
      <c r="F689" s="60" t="s">
        <v>70</v>
      </c>
      <c r="G689" s="60">
        <v>2020</v>
      </c>
      <c r="H689" s="60">
        <v>335.40720820000001</v>
      </c>
    </row>
    <row r="690" spans="1:8">
      <c r="A690" s="61" t="str">
        <f t="shared" si="10"/>
        <v>B2 biodiversityRepublic of Moldova2025</v>
      </c>
      <c r="B690" s="60">
        <v>8</v>
      </c>
      <c r="C690" s="60" t="s">
        <v>139</v>
      </c>
      <c r="D690" s="60" t="s">
        <v>107</v>
      </c>
      <c r="E690" s="60" t="s">
        <v>108</v>
      </c>
      <c r="F690" s="60" t="s">
        <v>70</v>
      </c>
      <c r="G690" s="60">
        <v>2025</v>
      </c>
      <c r="H690" s="60">
        <v>322.83504040000003</v>
      </c>
    </row>
    <row r="691" spans="1:8">
      <c r="A691" s="61" t="str">
        <f t="shared" si="10"/>
        <v>B2 biodiversityRepublic of Moldova2030</v>
      </c>
      <c r="B691" s="60">
        <v>8</v>
      </c>
      <c r="C691" s="60" t="s">
        <v>139</v>
      </c>
      <c r="D691" s="60" t="s">
        <v>107</v>
      </c>
      <c r="E691" s="60" t="s">
        <v>108</v>
      </c>
      <c r="F691" s="60" t="s">
        <v>70</v>
      </c>
      <c r="G691" s="60">
        <v>2030</v>
      </c>
      <c r="H691" s="60">
        <v>323.20733639999997</v>
      </c>
    </row>
    <row r="692" spans="1:8">
      <c r="A692" s="61" t="str">
        <f t="shared" si="10"/>
        <v>B2 biodiversityMontenegro2010</v>
      </c>
      <c r="B692" s="60">
        <v>8</v>
      </c>
      <c r="C692" s="60" t="s">
        <v>139</v>
      </c>
      <c r="D692" s="60" t="s">
        <v>109</v>
      </c>
      <c r="E692" s="60" t="s">
        <v>110</v>
      </c>
      <c r="F692" s="60" t="s">
        <v>58</v>
      </c>
      <c r="G692" s="60">
        <v>2010</v>
      </c>
      <c r="H692" s="60">
        <v>0</v>
      </c>
    </row>
    <row r="693" spans="1:8">
      <c r="A693" s="61" t="str">
        <f t="shared" si="10"/>
        <v>B2 biodiversityMontenegro2015</v>
      </c>
      <c r="B693" s="60">
        <v>8</v>
      </c>
      <c r="C693" s="60" t="s">
        <v>139</v>
      </c>
      <c r="D693" s="60" t="s">
        <v>109</v>
      </c>
      <c r="E693" s="60" t="s">
        <v>110</v>
      </c>
      <c r="F693" s="60" t="s">
        <v>58</v>
      </c>
      <c r="G693" s="60">
        <v>2015</v>
      </c>
      <c r="H693" s="60">
        <v>592.94218739999997</v>
      </c>
    </row>
    <row r="694" spans="1:8">
      <c r="A694" s="61" t="str">
        <f t="shared" si="10"/>
        <v>B2 biodiversityMontenegro2020</v>
      </c>
      <c r="B694" s="60">
        <v>8</v>
      </c>
      <c r="C694" s="60" t="s">
        <v>139</v>
      </c>
      <c r="D694" s="60" t="s">
        <v>109</v>
      </c>
      <c r="E694" s="60" t="s">
        <v>110</v>
      </c>
      <c r="F694" s="60" t="s">
        <v>58</v>
      </c>
      <c r="G694" s="60">
        <v>2020</v>
      </c>
      <c r="H694" s="60">
        <v>619.09760740000002</v>
      </c>
    </row>
    <row r="695" spans="1:8">
      <c r="A695" s="61" t="str">
        <f t="shared" si="10"/>
        <v>B2 biodiversityMontenegro2025</v>
      </c>
      <c r="B695" s="60">
        <v>8</v>
      </c>
      <c r="C695" s="60" t="s">
        <v>139</v>
      </c>
      <c r="D695" s="60" t="s">
        <v>109</v>
      </c>
      <c r="E695" s="60" t="s">
        <v>110</v>
      </c>
      <c r="F695" s="60" t="s">
        <v>58</v>
      </c>
      <c r="G695" s="60">
        <v>2025</v>
      </c>
      <c r="H695" s="60">
        <v>636.63442380000004</v>
      </c>
    </row>
    <row r="696" spans="1:8">
      <c r="A696" s="61" t="str">
        <f t="shared" si="10"/>
        <v>B2 biodiversityMontenegro2030</v>
      </c>
      <c r="B696" s="60">
        <v>8</v>
      </c>
      <c r="C696" s="60" t="s">
        <v>139</v>
      </c>
      <c r="D696" s="60" t="s">
        <v>109</v>
      </c>
      <c r="E696" s="60" t="s">
        <v>110</v>
      </c>
      <c r="F696" s="60" t="s">
        <v>58</v>
      </c>
      <c r="G696" s="60">
        <v>2030</v>
      </c>
      <c r="H696" s="60">
        <v>637.87795419999998</v>
      </c>
    </row>
    <row r="697" spans="1:8">
      <c r="A697" s="61" t="str">
        <f t="shared" si="10"/>
        <v>B2 biodiversityThe former Yugoslav Republic of Macedonia2010</v>
      </c>
      <c r="B697" s="60">
        <v>8</v>
      </c>
      <c r="C697" s="60" t="s">
        <v>139</v>
      </c>
      <c r="D697" s="60" t="s">
        <v>111</v>
      </c>
      <c r="E697" s="60" t="s">
        <v>112</v>
      </c>
      <c r="F697" s="60" t="s">
        <v>58</v>
      </c>
      <c r="G697" s="60">
        <v>2010</v>
      </c>
      <c r="H697" s="60">
        <v>0</v>
      </c>
    </row>
    <row r="698" spans="1:8">
      <c r="A698" s="61" t="str">
        <f t="shared" si="10"/>
        <v>B2 biodiversityThe former Yugoslav Republic of Macedonia2015</v>
      </c>
      <c r="B698" s="60">
        <v>8</v>
      </c>
      <c r="C698" s="60" t="s">
        <v>139</v>
      </c>
      <c r="D698" s="60" t="s">
        <v>111</v>
      </c>
      <c r="E698" s="60" t="s">
        <v>112</v>
      </c>
      <c r="F698" s="60" t="s">
        <v>58</v>
      </c>
      <c r="G698" s="60">
        <v>2015</v>
      </c>
      <c r="H698" s="60">
        <v>1258.7923705999999</v>
      </c>
    </row>
    <row r="699" spans="1:8">
      <c r="A699" s="61" t="str">
        <f t="shared" si="10"/>
        <v>B2 biodiversityThe former Yugoslav Republic of Macedonia2020</v>
      </c>
      <c r="B699" s="60">
        <v>8</v>
      </c>
      <c r="C699" s="60" t="s">
        <v>139</v>
      </c>
      <c r="D699" s="60" t="s">
        <v>111</v>
      </c>
      <c r="E699" s="60" t="s">
        <v>112</v>
      </c>
      <c r="F699" s="60" t="s">
        <v>58</v>
      </c>
      <c r="G699" s="60">
        <v>2020</v>
      </c>
      <c r="H699" s="60">
        <v>1303.2137818000001</v>
      </c>
    </row>
    <row r="700" spans="1:8">
      <c r="A700" s="61" t="str">
        <f t="shared" si="10"/>
        <v>B2 biodiversityThe former Yugoslav Republic of Macedonia2025</v>
      </c>
      <c r="B700" s="60">
        <v>8</v>
      </c>
      <c r="C700" s="60" t="s">
        <v>139</v>
      </c>
      <c r="D700" s="60" t="s">
        <v>111</v>
      </c>
      <c r="E700" s="60" t="s">
        <v>112</v>
      </c>
      <c r="F700" s="60" t="s">
        <v>58</v>
      </c>
      <c r="G700" s="60">
        <v>2025</v>
      </c>
      <c r="H700" s="60">
        <v>1332.9977782000001</v>
      </c>
    </row>
    <row r="701" spans="1:8">
      <c r="A701" s="61" t="str">
        <f t="shared" si="10"/>
        <v>B2 biodiversityThe former Yugoslav Republic of Macedonia2030</v>
      </c>
      <c r="B701" s="60">
        <v>8</v>
      </c>
      <c r="C701" s="60" t="s">
        <v>139</v>
      </c>
      <c r="D701" s="60" t="s">
        <v>111</v>
      </c>
      <c r="E701" s="60" t="s">
        <v>112</v>
      </c>
      <c r="F701" s="60" t="s">
        <v>58</v>
      </c>
      <c r="G701" s="60">
        <v>2030</v>
      </c>
      <c r="H701" s="60">
        <v>1335.1098144</v>
      </c>
    </row>
    <row r="702" spans="1:8">
      <c r="A702" s="61" t="str">
        <f t="shared" si="10"/>
        <v>B2 biodiversityNetherlands2010</v>
      </c>
      <c r="B702" s="60">
        <v>8</v>
      </c>
      <c r="C702" s="60" t="s">
        <v>139</v>
      </c>
      <c r="D702" s="60" t="s">
        <v>113</v>
      </c>
      <c r="E702" s="60" t="s">
        <v>114</v>
      </c>
      <c r="F702" s="60" t="s">
        <v>61</v>
      </c>
      <c r="G702" s="60">
        <v>2010</v>
      </c>
      <c r="H702" s="60">
        <v>1051.5947942</v>
      </c>
    </row>
    <row r="703" spans="1:8">
      <c r="A703" s="61" t="str">
        <f t="shared" si="10"/>
        <v>B2 biodiversityNetherlands2015</v>
      </c>
      <c r="B703" s="60">
        <v>8</v>
      </c>
      <c r="C703" s="60" t="s">
        <v>139</v>
      </c>
      <c r="D703" s="60" t="s">
        <v>113</v>
      </c>
      <c r="E703" s="60" t="s">
        <v>114</v>
      </c>
      <c r="F703" s="60" t="s">
        <v>61</v>
      </c>
      <c r="G703" s="60">
        <v>2015</v>
      </c>
      <c r="H703" s="60">
        <v>1011.7374244</v>
      </c>
    </row>
    <row r="704" spans="1:8">
      <c r="A704" s="61" t="str">
        <f t="shared" si="10"/>
        <v>B2 biodiversityNetherlands2020</v>
      </c>
      <c r="B704" s="60">
        <v>8</v>
      </c>
      <c r="C704" s="60" t="s">
        <v>139</v>
      </c>
      <c r="D704" s="60" t="s">
        <v>113</v>
      </c>
      <c r="E704" s="60" t="s">
        <v>114</v>
      </c>
      <c r="F704" s="60" t="s">
        <v>61</v>
      </c>
      <c r="G704" s="60">
        <v>2020</v>
      </c>
      <c r="H704" s="60">
        <v>965.40998960000002</v>
      </c>
    </row>
    <row r="705" spans="1:8">
      <c r="A705" s="61" t="str">
        <f t="shared" si="10"/>
        <v>B2 biodiversityNetherlands2025</v>
      </c>
      <c r="B705" s="60">
        <v>8</v>
      </c>
      <c r="C705" s="60" t="s">
        <v>139</v>
      </c>
      <c r="D705" s="60" t="s">
        <v>113</v>
      </c>
      <c r="E705" s="60" t="s">
        <v>114</v>
      </c>
      <c r="F705" s="60" t="s">
        <v>61</v>
      </c>
      <c r="G705" s="60">
        <v>2025</v>
      </c>
      <c r="H705" s="60">
        <v>999.33806279999999</v>
      </c>
    </row>
    <row r="706" spans="1:8">
      <c r="A706" s="61" t="str">
        <f t="shared" ref="A706:A769" si="11">CONCATENATE(C706,E706,G706)</f>
        <v>B2 biodiversityNetherlands2030</v>
      </c>
      <c r="B706" s="60">
        <v>8</v>
      </c>
      <c r="C706" s="60" t="s">
        <v>139</v>
      </c>
      <c r="D706" s="60" t="s">
        <v>113</v>
      </c>
      <c r="E706" s="60" t="s">
        <v>114</v>
      </c>
      <c r="F706" s="60" t="s">
        <v>61</v>
      </c>
      <c r="G706" s="60">
        <v>2030</v>
      </c>
      <c r="H706" s="60">
        <v>1138.8979128000001</v>
      </c>
    </row>
    <row r="707" spans="1:8">
      <c r="A707" s="61" t="str">
        <f t="shared" si="11"/>
        <v>B2 biodiversityNorway2010</v>
      </c>
      <c r="B707" s="60">
        <v>8</v>
      </c>
      <c r="C707" s="60" t="s">
        <v>139</v>
      </c>
      <c r="D707" s="60" t="s">
        <v>115</v>
      </c>
      <c r="E707" s="60" t="s">
        <v>116</v>
      </c>
      <c r="F707" s="60" t="s">
        <v>81</v>
      </c>
      <c r="G707" s="60">
        <v>2010</v>
      </c>
      <c r="H707" s="60">
        <v>12381.799485400001</v>
      </c>
    </row>
    <row r="708" spans="1:8">
      <c r="A708" s="61" t="str">
        <f t="shared" si="11"/>
        <v>B2 biodiversityNorway2015</v>
      </c>
      <c r="B708" s="60">
        <v>8</v>
      </c>
      <c r="C708" s="60" t="s">
        <v>139</v>
      </c>
      <c r="D708" s="60" t="s">
        <v>115</v>
      </c>
      <c r="E708" s="60" t="s">
        <v>116</v>
      </c>
      <c r="F708" s="60" t="s">
        <v>81</v>
      </c>
      <c r="G708" s="60">
        <v>2015</v>
      </c>
      <c r="H708" s="60">
        <v>14115.359437999999</v>
      </c>
    </row>
    <row r="709" spans="1:8">
      <c r="A709" s="61" t="str">
        <f t="shared" si="11"/>
        <v>B2 biodiversityNorway2020</v>
      </c>
      <c r="B709" s="60">
        <v>8</v>
      </c>
      <c r="C709" s="60" t="s">
        <v>139</v>
      </c>
      <c r="D709" s="60" t="s">
        <v>115</v>
      </c>
      <c r="E709" s="60" t="s">
        <v>116</v>
      </c>
      <c r="F709" s="60" t="s">
        <v>81</v>
      </c>
      <c r="G709" s="60">
        <v>2020</v>
      </c>
      <c r="H709" s="60">
        <v>16483.518108600001</v>
      </c>
    </row>
    <row r="710" spans="1:8">
      <c r="A710" s="61" t="str">
        <f t="shared" si="11"/>
        <v>B2 biodiversityNorway2025</v>
      </c>
      <c r="B710" s="60">
        <v>8</v>
      </c>
      <c r="C710" s="60" t="s">
        <v>139</v>
      </c>
      <c r="D710" s="60" t="s">
        <v>115</v>
      </c>
      <c r="E710" s="60" t="s">
        <v>116</v>
      </c>
      <c r="F710" s="60" t="s">
        <v>81</v>
      </c>
      <c r="G710" s="60">
        <v>2025</v>
      </c>
      <c r="H710" s="60">
        <v>18982.404936999999</v>
      </c>
    </row>
    <row r="711" spans="1:8">
      <c r="A711" s="61" t="str">
        <f t="shared" si="11"/>
        <v>B2 biodiversityNorway2030</v>
      </c>
      <c r="B711" s="60">
        <v>8</v>
      </c>
      <c r="C711" s="60" t="s">
        <v>139</v>
      </c>
      <c r="D711" s="60" t="s">
        <v>115</v>
      </c>
      <c r="E711" s="60" t="s">
        <v>116</v>
      </c>
      <c r="F711" s="60" t="s">
        <v>81</v>
      </c>
      <c r="G711" s="60">
        <v>2030</v>
      </c>
      <c r="H711" s="60">
        <v>21846.7001026</v>
      </c>
    </row>
    <row r="712" spans="1:8">
      <c r="A712" s="61" t="str">
        <f t="shared" si="11"/>
        <v>B2 biodiversityPoland2010</v>
      </c>
      <c r="B712" s="60">
        <v>8</v>
      </c>
      <c r="C712" s="60" t="s">
        <v>139</v>
      </c>
      <c r="D712" s="60" t="s">
        <v>117</v>
      </c>
      <c r="E712" s="60" t="s">
        <v>118</v>
      </c>
      <c r="F712" s="60" t="s">
        <v>70</v>
      </c>
      <c r="G712" s="60">
        <v>2010</v>
      </c>
      <c r="H712" s="60">
        <v>24209.357055199998</v>
      </c>
    </row>
    <row r="713" spans="1:8">
      <c r="A713" s="61" t="str">
        <f t="shared" si="11"/>
        <v>B2 biodiversityPoland2015</v>
      </c>
      <c r="B713" s="60">
        <v>8</v>
      </c>
      <c r="C713" s="60" t="s">
        <v>139</v>
      </c>
      <c r="D713" s="60" t="s">
        <v>117</v>
      </c>
      <c r="E713" s="60" t="s">
        <v>118</v>
      </c>
      <c r="F713" s="60" t="s">
        <v>70</v>
      </c>
      <c r="G713" s="60">
        <v>2015</v>
      </c>
      <c r="H713" s="60">
        <v>33920.2749262</v>
      </c>
    </row>
    <row r="714" spans="1:8">
      <c r="A714" s="61" t="str">
        <f t="shared" si="11"/>
        <v>B2 biodiversityPoland2020</v>
      </c>
      <c r="B714" s="60">
        <v>8</v>
      </c>
      <c r="C714" s="60" t="s">
        <v>139</v>
      </c>
      <c r="D714" s="60" t="s">
        <v>117</v>
      </c>
      <c r="E714" s="60" t="s">
        <v>118</v>
      </c>
      <c r="F714" s="60" t="s">
        <v>70</v>
      </c>
      <c r="G714" s="60">
        <v>2020</v>
      </c>
      <c r="H714" s="60">
        <v>37021.913377600002</v>
      </c>
    </row>
    <row r="715" spans="1:8">
      <c r="A715" s="61" t="str">
        <f t="shared" si="11"/>
        <v>B2 biodiversityPoland2025</v>
      </c>
      <c r="B715" s="60">
        <v>8</v>
      </c>
      <c r="C715" s="60" t="s">
        <v>139</v>
      </c>
      <c r="D715" s="60" t="s">
        <v>117</v>
      </c>
      <c r="E715" s="60" t="s">
        <v>118</v>
      </c>
      <c r="F715" s="60" t="s">
        <v>70</v>
      </c>
      <c r="G715" s="60">
        <v>2025</v>
      </c>
      <c r="H715" s="60">
        <v>39770.778551000003</v>
      </c>
    </row>
    <row r="716" spans="1:8">
      <c r="A716" s="61" t="str">
        <f t="shared" si="11"/>
        <v>B2 biodiversityPoland2030</v>
      </c>
      <c r="B716" s="60">
        <v>8</v>
      </c>
      <c r="C716" s="60" t="s">
        <v>139</v>
      </c>
      <c r="D716" s="60" t="s">
        <v>117</v>
      </c>
      <c r="E716" s="60" t="s">
        <v>118</v>
      </c>
      <c r="F716" s="60" t="s">
        <v>70</v>
      </c>
      <c r="G716" s="60">
        <v>2030</v>
      </c>
      <c r="H716" s="60">
        <v>44177.760266600002</v>
      </c>
    </row>
    <row r="717" spans="1:8">
      <c r="A717" s="61" t="str">
        <f t="shared" si="11"/>
        <v>B2 biodiversityPortugal2010</v>
      </c>
      <c r="B717" s="60">
        <v>8</v>
      </c>
      <c r="C717" s="60" t="s">
        <v>139</v>
      </c>
      <c r="D717" s="60" t="s">
        <v>119</v>
      </c>
      <c r="E717" s="60" t="s">
        <v>120</v>
      </c>
      <c r="F717" s="60" t="s">
        <v>86</v>
      </c>
      <c r="G717" s="60">
        <v>2010</v>
      </c>
      <c r="H717" s="60">
        <v>3922.6270933999999</v>
      </c>
    </row>
    <row r="718" spans="1:8">
      <c r="A718" s="61" t="str">
        <f t="shared" si="11"/>
        <v>B2 biodiversityPortugal2015</v>
      </c>
      <c r="B718" s="60">
        <v>8</v>
      </c>
      <c r="C718" s="60" t="s">
        <v>139</v>
      </c>
      <c r="D718" s="60" t="s">
        <v>119</v>
      </c>
      <c r="E718" s="60" t="s">
        <v>120</v>
      </c>
      <c r="F718" s="60" t="s">
        <v>86</v>
      </c>
      <c r="G718" s="60">
        <v>2015</v>
      </c>
      <c r="H718" s="60">
        <v>8842.7921908000008</v>
      </c>
    </row>
    <row r="719" spans="1:8">
      <c r="A719" s="61" t="str">
        <f t="shared" si="11"/>
        <v>B2 biodiversityPortugal2020</v>
      </c>
      <c r="B719" s="60">
        <v>8</v>
      </c>
      <c r="C719" s="60" t="s">
        <v>139</v>
      </c>
      <c r="D719" s="60" t="s">
        <v>119</v>
      </c>
      <c r="E719" s="60" t="s">
        <v>120</v>
      </c>
      <c r="F719" s="60" t="s">
        <v>86</v>
      </c>
      <c r="G719" s="60">
        <v>2020</v>
      </c>
      <c r="H719" s="60">
        <v>8441.6560728000004</v>
      </c>
    </row>
    <row r="720" spans="1:8">
      <c r="A720" s="61" t="str">
        <f t="shared" si="11"/>
        <v>B2 biodiversityPortugal2025</v>
      </c>
      <c r="B720" s="60">
        <v>8</v>
      </c>
      <c r="C720" s="60" t="s">
        <v>139</v>
      </c>
      <c r="D720" s="60" t="s">
        <v>119</v>
      </c>
      <c r="E720" s="60" t="s">
        <v>120</v>
      </c>
      <c r="F720" s="60" t="s">
        <v>86</v>
      </c>
      <c r="G720" s="60">
        <v>2025</v>
      </c>
      <c r="H720" s="60">
        <v>8199.8379700000005</v>
      </c>
    </row>
    <row r="721" spans="1:8">
      <c r="A721" s="61" t="str">
        <f t="shared" si="11"/>
        <v>B2 biodiversityPortugal2030</v>
      </c>
      <c r="B721" s="60">
        <v>8</v>
      </c>
      <c r="C721" s="60" t="s">
        <v>139</v>
      </c>
      <c r="D721" s="60" t="s">
        <v>119</v>
      </c>
      <c r="E721" s="60" t="s">
        <v>120</v>
      </c>
      <c r="F721" s="60" t="s">
        <v>86</v>
      </c>
      <c r="G721" s="60">
        <v>2030</v>
      </c>
      <c r="H721" s="60">
        <v>9109.3827025999999</v>
      </c>
    </row>
    <row r="722" spans="1:8">
      <c r="A722" s="61" t="str">
        <f t="shared" si="11"/>
        <v>B2 biodiversityRomania2010</v>
      </c>
      <c r="B722" s="60">
        <v>8</v>
      </c>
      <c r="C722" s="60" t="s">
        <v>139</v>
      </c>
      <c r="D722" s="60" t="s">
        <v>121</v>
      </c>
      <c r="E722" s="60" t="s">
        <v>122</v>
      </c>
      <c r="F722" s="60" t="s">
        <v>70</v>
      </c>
      <c r="G722" s="60">
        <v>2010</v>
      </c>
      <c r="H722" s="60">
        <v>9770.8893251999998</v>
      </c>
    </row>
    <row r="723" spans="1:8">
      <c r="A723" s="61" t="str">
        <f t="shared" si="11"/>
        <v>B2 biodiversityRomania2015</v>
      </c>
      <c r="B723" s="60">
        <v>8</v>
      </c>
      <c r="C723" s="60" t="s">
        <v>139</v>
      </c>
      <c r="D723" s="60" t="s">
        <v>121</v>
      </c>
      <c r="E723" s="60" t="s">
        <v>122</v>
      </c>
      <c r="F723" s="60" t="s">
        <v>70</v>
      </c>
      <c r="G723" s="60">
        <v>2015</v>
      </c>
      <c r="H723" s="60">
        <v>14478.747793799999</v>
      </c>
    </row>
    <row r="724" spans="1:8">
      <c r="A724" s="61" t="str">
        <f t="shared" si="11"/>
        <v>B2 biodiversityRomania2020</v>
      </c>
      <c r="B724" s="60">
        <v>8</v>
      </c>
      <c r="C724" s="60" t="s">
        <v>139</v>
      </c>
      <c r="D724" s="60" t="s">
        <v>121</v>
      </c>
      <c r="E724" s="60" t="s">
        <v>122</v>
      </c>
      <c r="F724" s="60" t="s">
        <v>70</v>
      </c>
      <c r="G724" s="60">
        <v>2020</v>
      </c>
      <c r="H724" s="60">
        <v>16795.979538399999</v>
      </c>
    </row>
    <row r="725" spans="1:8">
      <c r="A725" s="61" t="str">
        <f t="shared" si="11"/>
        <v>B2 biodiversityRomania2025</v>
      </c>
      <c r="B725" s="60">
        <v>8</v>
      </c>
      <c r="C725" s="60" t="s">
        <v>139</v>
      </c>
      <c r="D725" s="60" t="s">
        <v>121</v>
      </c>
      <c r="E725" s="60" t="s">
        <v>122</v>
      </c>
      <c r="F725" s="60" t="s">
        <v>70</v>
      </c>
      <c r="G725" s="60">
        <v>2025</v>
      </c>
      <c r="H725" s="60">
        <v>18345.6111556</v>
      </c>
    </row>
    <row r="726" spans="1:8">
      <c r="A726" s="61" t="str">
        <f t="shared" si="11"/>
        <v>B2 biodiversityRomania2030</v>
      </c>
      <c r="B726" s="60">
        <v>8</v>
      </c>
      <c r="C726" s="60" t="s">
        <v>139</v>
      </c>
      <c r="D726" s="60" t="s">
        <v>121</v>
      </c>
      <c r="E726" s="60" t="s">
        <v>122</v>
      </c>
      <c r="F726" s="60" t="s">
        <v>70</v>
      </c>
      <c r="G726" s="60">
        <v>2030</v>
      </c>
      <c r="H726" s="60">
        <v>13709.040940999999</v>
      </c>
    </row>
    <row r="727" spans="1:8">
      <c r="A727" s="61" t="str">
        <f t="shared" si="11"/>
        <v>B2 biodiversitySerbia2010</v>
      </c>
      <c r="B727" s="60">
        <v>8</v>
      </c>
      <c r="C727" s="60" t="s">
        <v>139</v>
      </c>
      <c r="D727" s="60" t="s">
        <v>123</v>
      </c>
      <c r="E727" s="60" t="s">
        <v>124</v>
      </c>
      <c r="F727" s="60" t="s">
        <v>58</v>
      </c>
      <c r="G727" s="60">
        <v>2010</v>
      </c>
      <c r="H727" s="60">
        <v>4124.6548830000002</v>
      </c>
    </row>
    <row r="728" spans="1:8">
      <c r="A728" s="61" t="str">
        <f t="shared" si="11"/>
        <v>B2 biodiversitySerbia2015</v>
      </c>
      <c r="B728" s="60">
        <v>8</v>
      </c>
      <c r="C728" s="60" t="s">
        <v>139</v>
      </c>
      <c r="D728" s="60" t="s">
        <v>123</v>
      </c>
      <c r="E728" s="60" t="s">
        <v>124</v>
      </c>
      <c r="F728" s="60" t="s">
        <v>58</v>
      </c>
      <c r="G728" s="60">
        <v>2015</v>
      </c>
      <c r="H728" s="60">
        <v>4439.6581907999998</v>
      </c>
    </row>
    <row r="729" spans="1:8">
      <c r="A729" s="61" t="str">
        <f t="shared" si="11"/>
        <v>B2 biodiversitySerbia2020</v>
      </c>
      <c r="B729" s="60">
        <v>8</v>
      </c>
      <c r="C729" s="60" t="s">
        <v>139</v>
      </c>
      <c r="D729" s="60" t="s">
        <v>123</v>
      </c>
      <c r="E729" s="60" t="s">
        <v>124</v>
      </c>
      <c r="F729" s="60" t="s">
        <v>58</v>
      </c>
      <c r="G729" s="60">
        <v>2020</v>
      </c>
      <c r="H729" s="60">
        <v>3633.5074461999998</v>
      </c>
    </row>
    <row r="730" spans="1:8">
      <c r="A730" s="61" t="str">
        <f t="shared" si="11"/>
        <v>B2 biodiversitySerbia2025</v>
      </c>
      <c r="B730" s="60">
        <v>8</v>
      </c>
      <c r="C730" s="60" t="s">
        <v>139</v>
      </c>
      <c r="D730" s="60" t="s">
        <v>123</v>
      </c>
      <c r="E730" s="60" t="s">
        <v>124</v>
      </c>
      <c r="F730" s="60" t="s">
        <v>58</v>
      </c>
      <c r="G730" s="60">
        <v>2025</v>
      </c>
      <c r="H730" s="60">
        <v>3993.2822265999998</v>
      </c>
    </row>
    <row r="731" spans="1:8">
      <c r="A731" s="61" t="str">
        <f t="shared" si="11"/>
        <v>B2 biodiversitySerbia2030</v>
      </c>
      <c r="B731" s="60">
        <v>8</v>
      </c>
      <c r="C731" s="60" t="s">
        <v>139</v>
      </c>
      <c r="D731" s="60" t="s">
        <v>123</v>
      </c>
      <c r="E731" s="60" t="s">
        <v>124</v>
      </c>
      <c r="F731" s="60" t="s">
        <v>58</v>
      </c>
      <c r="G731" s="60">
        <v>2030</v>
      </c>
      <c r="H731" s="60">
        <v>3762.3362796000001</v>
      </c>
    </row>
    <row r="732" spans="1:8">
      <c r="A732" s="61" t="str">
        <f t="shared" si="11"/>
        <v>B2 biodiversitySweden2010</v>
      </c>
      <c r="B732" s="60">
        <v>8</v>
      </c>
      <c r="C732" s="60" t="s">
        <v>139</v>
      </c>
      <c r="D732" s="60" t="s">
        <v>125</v>
      </c>
      <c r="E732" s="60" t="s">
        <v>126</v>
      </c>
      <c r="F732" s="60" t="s">
        <v>81</v>
      </c>
      <c r="G732" s="60">
        <v>2010</v>
      </c>
      <c r="H732" s="60">
        <v>84868.704220400003</v>
      </c>
    </row>
    <row r="733" spans="1:8">
      <c r="A733" s="61" t="str">
        <f t="shared" si="11"/>
        <v>B2 biodiversitySweden2015</v>
      </c>
      <c r="B733" s="60">
        <v>8</v>
      </c>
      <c r="C733" s="60" t="s">
        <v>139</v>
      </c>
      <c r="D733" s="60" t="s">
        <v>125</v>
      </c>
      <c r="E733" s="60" t="s">
        <v>126</v>
      </c>
      <c r="F733" s="60" t="s">
        <v>81</v>
      </c>
      <c r="G733" s="60">
        <v>2015</v>
      </c>
      <c r="H733" s="60">
        <v>91842.6187412</v>
      </c>
    </row>
    <row r="734" spans="1:8">
      <c r="A734" s="61" t="str">
        <f t="shared" si="11"/>
        <v>B2 biodiversitySweden2020</v>
      </c>
      <c r="B734" s="60">
        <v>8</v>
      </c>
      <c r="C734" s="60" t="s">
        <v>139</v>
      </c>
      <c r="D734" s="60" t="s">
        <v>125</v>
      </c>
      <c r="E734" s="60" t="s">
        <v>126</v>
      </c>
      <c r="F734" s="60" t="s">
        <v>81</v>
      </c>
      <c r="G734" s="60">
        <v>2020</v>
      </c>
      <c r="H734" s="60">
        <v>77875.677150599993</v>
      </c>
    </row>
    <row r="735" spans="1:8">
      <c r="A735" s="61" t="str">
        <f t="shared" si="11"/>
        <v>B2 biodiversitySweden2025</v>
      </c>
      <c r="B735" s="60">
        <v>8</v>
      </c>
      <c r="C735" s="60" t="s">
        <v>139</v>
      </c>
      <c r="D735" s="60" t="s">
        <v>125</v>
      </c>
      <c r="E735" s="60" t="s">
        <v>126</v>
      </c>
      <c r="F735" s="60" t="s">
        <v>81</v>
      </c>
      <c r="G735" s="60">
        <v>2025</v>
      </c>
      <c r="H735" s="60">
        <v>69110.564204399998</v>
      </c>
    </row>
    <row r="736" spans="1:8">
      <c r="A736" s="61" t="str">
        <f t="shared" si="11"/>
        <v>B2 biodiversitySweden2030</v>
      </c>
      <c r="B736" s="60">
        <v>8</v>
      </c>
      <c r="C736" s="60" t="s">
        <v>139</v>
      </c>
      <c r="D736" s="60" t="s">
        <v>125</v>
      </c>
      <c r="E736" s="60" t="s">
        <v>126</v>
      </c>
      <c r="F736" s="60" t="s">
        <v>81</v>
      </c>
      <c r="G736" s="60">
        <v>2030</v>
      </c>
      <c r="H736" s="60">
        <v>72185.153699400005</v>
      </c>
    </row>
    <row r="737" spans="1:8">
      <c r="A737" s="61" t="str">
        <f t="shared" si="11"/>
        <v>B2 biodiversitySlovenia2010</v>
      </c>
      <c r="B737" s="60">
        <v>8</v>
      </c>
      <c r="C737" s="60" t="s">
        <v>139</v>
      </c>
      <c r="D737" s="60" t="s">
        <v>127</v>
      </c>
      <c r="E737" s="60" t="s">
        <v>128</v>
      </c>
      <c r="F737" s="60" t="s">
        <v>58</v>
      </c>
      <c r="G737" s="60">
        <v>2010</v>
      </c>
      <c r="H737" s="60">
        <v>3951.1341922000001</v>
      </c>
    </row>
    <row r="738" spans="1:8">
      <c r="A738" s="61" t="str">
        <f t="shared" si="11"/>
        <v>B2 biodiversitySlovenia2015</v>
      </c>
      <c r="B738" s="60">
        <v>8</v>
      </c>
      <c r="C738" s="60" t="s">
        <v>139</v>
      </c>
      <c r="D738" s="60" t="s">
        <v>127</v>
      </c>
      <c r="E738" s="60" t="s">
        <v>128</v>
      </c>
      <c r="F738" s="60" t="s">
        <v>58</v>
      </c>
      <c r="G738" s="60">
        <v>2015</v>
      </c>
      <c r="H738" s="60">
        <v>4729.6112546000004</v>
      </c>
    </row>
    <row r="739" spans="1:8">
      <c r="A739" s="61" t="str">
        <f t="shared" si="11"/>
        <v>B2 biodiversitySlovenia2020</v>
      </c>
      <c r="B739" s="60">
        <v>8</v>
      </c>
      <c r="C739" s="60" t="s">
        <v>139</v>
      </c>
      <c r="D739" s="60" t="s">
        <v>127</v>
      </c>
      <c r="E739" s="60" t="s">
        <v>128</v>
      </c>
      <c r="F739" s="60" t="s">
        <v>58</v>
      </c>
      <c r="G739" s="60">
        <v>2020</v>
      </c>
      <c r="H739" s="60">
        <v>5191.0885988</v>
      </c>
    </row>
    <row r="740" spans="1:8">
      <c r="A740" s="61" t="str">
        <f t="shared" si="11"/>
        <v>B2 biodiversitySlovenia2025</v>
      </c>
      <c r="B740" s="60">
        <v>8</v>
      </c>
      <c r="C740" s="60" t="s">
        <v>139</v>
      </c>
      <c r="D740" s="60" t="s">
        <v>127</v>
      </c>
      <c r="E740" s="60" t="s">
        <v>128</v>
      </c>
      <c r="F740" s="60" t="s">
        <v>58</v>
      </c>
      <c r="G740" s="60">
        <v>2025</v>
      </c>
      <c r="H740" s="60">
        <v>5928.3388672000001</v>
      </c>
    </row>
    <row r="741" spans="1:8">
      <c r="A741" s="61" t="str">
        <f t="shared" si="11"/>
        <v>B2 biodiversitySlovenia2030</v>
      </c>
      <c r="B741" s="60">
        <v>8</v>
      </c>
      <c r="C741" s="60" t="s">
        <v>139</v>
      </c>
      <c r="D741" s="60" t="s">
        <v>127</v>
      </c>
      <c r="E741" s="60" t="s">
        <v>128</v>
      </c>
      <c r="F741" s="60" t="s">
        <v>58</v>
      </c>
      <c r="G741" s="60">
        <v>2030</v>
      </c>
      <c r="H741" s="60">
        <v>7339.9974608000002</v>
      </c>
    </row>
    <row r="742" spans="1:8">
      <c r="A742" s="61" t="str">
        <f t="shared" si="11"/>
        <v>B2 biodiversitySlovakia2010</v>
      </c>
      <c r="B742" s="60">
        <v>8</v>
      </c>
      <c r="C742" s="60" t="s">
        <v>139</v>
      </c>
      <c r="D742" s="60" t="s">
        <v>129</v>
      </c>
      <c r="E742" s="60" t="s">
        <v>130</v>
      </c>
      <c r="F742" s="60" t="s">
        <v>70</v>
      </c>
      <c r="G742" s="60">
        <v>2010</v>
      </c>
      <c r="H742" s="60">
        <v>4921.1763561999996</v>
      </c>
    </row>
    <row r="743" spans="1:8">
      <c r="A743" s="61" t="str">
        <f t="shared" si="11"/>
        <v>B2 biodiversitySlovakia2015</v>
      </c>
      <c r="B743" s="60">
        <v>8</v>
      </c>
      <c r="C743" s="60" t="s">
        <v>139</v>
      </c>
      <c r="D743" s="60" t="s">
        <v>129</v>
      </c>
      <c r="E743" s="60" t="s">
        <v>130</v>
      </c>
      <c r="F743" s="60" t="s">
        <v>70</v>
      </c>
      <c r="G743" s="60">
        <v>2015</v>
      </c>
      <c r="H743" s="60">
        <v>6408.7914985999996</v>
      </c>
    </row>
    <row r="744" spans="1:8">
      <c r="A744" s="61" t="str">
        <f t="shared" si="11"/>
        <v>B2 biodiversitySlovakia2020</v>
      </c>
      <c r="B744" s="60">
        <v>8</v>
      </c>
      <c r="C744" s="60" t="s">
        <v>139</v>
      </c>
      <c r="D744" s="60" t="s">
        <v>129</v>
      </c>
      <c r="E744" s="60" t="s">
        <v>130</v>
      </c>
      <c r="F744" s="60" t="s">
        <v>70</v>
      </c>
      <c r="G744" s="60">
        <v>2020</v>
      </c>
      <c r="H744" s="60">
        <v>6975.3806044000003</v>
      </c>
    </row>
    <row r="745" spans="1:8">
      <c r="A745" s="61" t="str">
        <f t="shared" si="11"/>
        <v>B2 biodiversitySlovakia2025</v>
      </c>
      <c r="B745" s="60">
        <v>8</v>
      </c>
      <c r="C745" s="60" t="s">
        <v>139</v>
      </c>
      <c r="D745" s="60" t="s">
        <v>129</v>
      </c>
      <c r="E745" s="60" t="s">
        <v>130</v>
      </c>
      <c r="F745" s="60" t="s">
        <v>70</v>
      </c>
      <c r="G745" s="60">
        <v>2025</v>
      </c>
      <c r="H745" s="60">
        <v>7679.5308198000002</v>
      </c>
    </row>
    <row r="746" spans="1:8">
      <c r="A746" s="61" t="str">
        <f t="shared" si="11"/>
        <v>B2 biodiversitySlovakia2030</v>
      </c>
      <c r="B746" s="60">
        <v>8</v>
      </c>
      <c r="C746" s="60" t="s">
        <v>139</v>
      </c>
      <c r="D746" s="60" t="s">
        <v>129</v>
      </c>
      <c r="E746" s="60" t="s">
        <v>130</v>
      </c>
      <c r="F746" s="60" t="s">
        <v>70</v>
      </c>
      <c r="G746" s="60">
        <v>2030</v>
      </c>
      <c r="H746" s="60">
        <v>8441.7878144000006</v>
      </c>
    </row>
    <row r="747" spans="1:8">
      <c r="A747" s="61" t="str">
        <f t="shared" si="11"/>
        <v>B2 biodiversityTurkey2010</v>
      </c>
      <c r="B747" s="60">
        <v>8</v>
      </c>
      <c r="C747" s="60" t="s">
        <v>139</v>
      </c>
      <c r="D747" s="60" t="s">
        <v>131</v>
      </c>
      <c r="E747" s="60" t="s">
        <v>132</v>
      </c>
      <c r="F747" s="60" t="s">
        <v>58</v>
      </c>
      <c r="G747" s="60">
        <v>2010</v>
      </c>
      <c r="H747" s="60">
        <v>14930.543558400001</v>
      </c>
    </row>
    <row r="748" spans="1:8">
      <c r="A748" s="61" t="str">
        <f t="shared" si="11"/>
        <v>B2 biodiversityTurkey2015</v>
      </c>
      <c r="B748" s="60">
        <v>8</v>
      </c>
      <c r="C748" s="60" t="s">
        <v>139</v>
      </c>
      <c r="D748" s="60" t="s">
        <v>131</v>
      </c>
      <c r="E748" s="60" t="s">
        <v>132</v>
      </c>
      <c r="F748" s="60" t="s">
        <v>58</v>
      </c>
      <c r="G748" s="60">
        <v>2015</v>
      </c>
      <c r="H748" s="60">
        <v>16736.834633400002</v>
      </c>
    </row>
    <row r="749" spans="1:8">
      <c r="A749" s="61" t="str">
        <f t="shared" si="11"/>
        <v>B2 biodiversityTurkey2020</v>
      </c>
      <c r="B749" s="60">
        <v>8</v>
      </c>
      <c r="C749" s="60" t="s">
        <v>139</v>
      </c>
      <c r="D749" s="60" t="s">
        <v>131</v>
      </c>
      <c r="E749" s="60" t="s">
        <v>132</v>
      </c>
      <c r="F749" s="60" t="s">
        <v>58</v>
      </c>
      <c r="G749" s="60">
        <v>2020</v>
      </c>
      <c r="H749" s="60">
        <v>16876.172817999999</v>
      </c>
    </row>
    <row r="750" spans="1:8">
      <c r="A750" s="61" t="str">
        <f t="shared" si="11"/>
        <v>B2 biodiversityTurkey2025</v>
      </c>
      <c r="B750" s="60">
        <v>8</v>
      </c>
      <c r="C750" s="60" t="s">
        <v>139</v>
      </c>
      <c r="D750" s="60" t="s">
        <v>131</v>
      </c>
      <c r="E750" s="60" t="s">
        <v>132</v>
      </c>
      <c r="F750" s="60" t="s">
        <v>58</v>
      </c>
      <c r="G750" s="60">
        <v>2025</v>
      </c>
      <c r="H750" s="60">
        <v>17229.3712958</v>
      </c>
    </row>
    <row r="751" spans="1:8">
      <c r="A751" s="61" t="str">
        <f t="shared" si="11"/>
        <v>B2 biodiversityTurkey2030</v>
      </c>
      <c r="B751" s="60">
        <v>8</v>
      </c>
      <c r="C751" s="60" t="s">
        <v>139</v>
      </c>
      <c r="D751" s="60" t="s">
        <v>131</v>
      </c>
      <c r="E751" s="60" t="s">
        <v>132</v>
      </c>
      <c r="F751" s="60" t="s">
        <v>58</v>
      </c>
      <c r="G751" s="60">
        <v>2030</v>
      </c>
      <c r="H751" s="60">
        <v>17081.459273</v>
      </c>
    </row>
    <row r="752" spans="1:8">
      <c r="A752" s="61" t="str">
        <f t="shared" si="11"/>
        <v>B2 biodiversityUkraine2010</v>
      </c>
      <c r="B752" s="60">
        <v>8</v>
      </c>
      <c r="C752" s="60" t="s">
        <v>139</v>
      </c>
      <c r="D752" s="60" t="s">
        <v>133</v>
      </c>
      <c r="E752" s="60" t="s">
        <v>134</v>
      </c>
      <c r="F752" s="60" t="s">
        <v>70</v>
      </c>
      <c r="G752" s="60">
        <v>2010</v>
      </c>
      <c r="H752" s="60">
        <v>18327.032231599998</v>
      </c>
    </row>
    <row r="753" spans="1:8">
      <c r="A753" s="61" t="str">
        <f t="shared" si="11"/>
        <v>B2 biodiversityUkraine2015</v>
      </c>
      <c r="B753" s="60">
        <v>8</v>
      </c>
      <c r="C753" s="60" t="s">
        <v>139</v>
      </c>
      <c r="D753" s="60" t="s">
        <v>133</v>
      </c>
      <c r="E753" s="60" t="s">
        <v>134</v>
      </c>
      <c r="F753" s="60" t="s">
        <v>70</v>
      </c>
      <c r="G753" s="60">
        <v>2015</v>
      </c>
      <c r="H753" s="60">
        <v>19879.931449399999</v>
      </c>
    </row>
    <row r="754" spans="1:8">
      <c r="A754" s="61" t="str">
        <f t="shared" si="11"/>
        <v>B2 biodiversityUkraine2020</v>
      </c>
      <c r="B754" s="60">
        <v>8</v>
      </c>
      <c r="C754" s="60" t="s">
        <v>139</v>
      </c>
      <c r="D754" s="60" t="s">
        <v>133</v>
      </c>
      <c r="E754" s="60" t="s">
        <v>134</v>
      </c>
      <c r="F754" s="60" t="s">
        <v>70</v>
      </c>
      <c r="G754" s="60">
        <v>2020</v>
      </c>
      <c r="H754" s="60">
        <v>20448.568184200001</v>
      </c>
    </row>
    <row r="755" spans="1:8">
      <c r="A755" s="61" t="str">
        <f t="shared" si="11"/>
        <v>B2 biodiversityUkraine2025</v>
      </c>
      <c r="B755" s="60">
        <v>8</v>
      </c>
      <c r="C755" s="60" t="s">
        <v>139</v>
      </c>
      <c r="D755" s="60" t="s">
        <v>133</v>
      </c>
      <c r="E755" s="60" t="s">
        <v>134</v>
      </c>
      <c r="F755" s="60" t="s">
        <v>70</v>
      </c>
      <c r="G755" s="60">
        <v>2025</v>
      </c>
      <c r="H755" s="60">
        <v>20555.158705999998</v>
      </c>
    </row>
    <row r="756" spans="1:8">
      <c r="A756" s="61" t="str">
        <f t="shared" si="11"/>
        <v>B2 biodiversityUkraine2030</v>
      </c>
      <c r="B756" s="60">
        <v>8</v>
      </c>
      <c r="C756" s="60" t="s">
        <v>139</v>
      </c>
      <c r="D756" s="60" t="s">
        <v>133</v>
      </c>
      <c r="E756" s="60" t="s">
        <v>134</v>
      </c>
      <c r="F756" s="60" t="s">
        <v>70</v>
      </c>
      <c r="G756" s="60">
        <v>2030</v>
      </c>
      <c r="H756" s="60">
        <v>20186.068413600002</v>
      </c>
    </row>
    <row r="757" spans="1:8">
      <c r="A757" s="61" t="str">
        <f t="shared" si="11"/>
        <v>B2 biodiversityUnited Kingdom2010</v>
      </c>
      <c r="B757" s="60">
        <v>8</v>
      </c>
      <c r="C757" s="60" t="s">
        <v>139</v>
      </c>
      <c r="D757" s="60" t="s">
        <v>135</v>
      </c>
      <c r="E757" s="60" t="s">
        <v>136</v>
      </c>
      <c r="F757" s="60" t="s">
        <v>61</v>
      </c>
      <c r="G757" s="60">
        <v>2010</v>
      </c>
      <c r="H757" s="60">
        <v>4939.2353098000003</v>
      </c>
    </row>
    <row r="758" spans="1:8">
      <c r="A758" s="61" t="str">
        <f t="shared" si="11"/>
        <v>B2 biodiversityUnited Kingdom2015</v>
      </c>
      <c r="B758" s="60">
        <v>8</v>
      </c>
      <c r="C758" s="60" t="s">
        <v>139</v>
      </c>
      <c r="D758" s="60" t="s">
        <v>135</v>
      </c>
      <c r="E758" s="60" t="s">
        <v>136</v>
      </c>
      <c r="F758" s="60" t="s">
        <v>61</v>
      </c>
      <c r="G758" s="60">
        <v>2015</v>
      </c>
      <c r="H758" s="60">
        <v>7078.9280752000004</v>
      </c>
    </row>
    <row r="759" spans="1:8">
      <c r="A759" s="61" t="str">
        <f t="shared" si="11"/>
        <v>B2 biodiversityUnited Kingdom2020</v>
      </c>
      <c r="B759" s="60">
        <v>8</v>
      </c>
      <c r="C759" s="60" t="s">
        <v>139</v>
      </c>
      <c r="D759" s="60" t="s">
        <v>135</v>
      </c>
      <c r="E759" s="60" t="s">
        <v>136</v>
      </c>
      <c r="F759" s="60" t="s">
        <v>61</v>
      </c>
      <c r="G759" s="60">
        <v>2020</v>
      </c>
      <c r="H759" s="60">
        <v>9530.5222410000006</v>
      </c>
    </row>
    <row r="760" spans="1:8">
      <c r="A760" s="61" t="str">
        <f t="shared" si="11"/>
        <v>B2 biodiversityUnited Kingdom2025</v>
      </c>
      <c r="B760" s="60">
        <v>8</v>
      </c>
      <c r="C760" s="60" t="s">
        <v>139</v>
      </c>
      <c r="D760" s="60" t="s">
        <v>135</v>
      </c>
      <c r="E760" s="60" t="s">
        <v>136</v>
      </c>
      <c r="F760" s="60" t="s">
        <v>61</v>
      </c>
      <c r="G760" s="60">
        <v>2025</v>
      </c>
      <c r="H760" s="60">
        <v>11412.956492200001</v>
      </c>
    </row>
    <row r="761" spans="1:8">
      <c r="A761" s="61" t="str">
        <f t="shared" si="11"/>
        <v>B2 biodiversityUnited Kingdom2030</v>
      </c>
      <c r="B761" s="60">
        <v>8</v>
      </c>
      <c r="C761" s="60" t="s">
        <v>139</v>
      </c>
      <c r="D761" s="60" t="s">
        <v>135</v>
      </c>
      <c r="E761" s="60" t="s">
        <v>136</v>
      </c>
      <c r="F761" s="60" t="s">
        <v>61</v>
      </c>
      <c r="G761" s="60">
        <v>2030</v>
      </c>
      <c r="H761" s="60">
        <v>11579.297543000001</v>
      </c>
    </row>
    <row r="762" spans="1:8">
      <c r="A762" s="61" t="str">
        <f t="shared" si="11"/>
        <v>B2 referenceSouthEast2010</v>
      </c>
      <c r="B762" s="62">
        <v>1</v>
      </c>
      <c r="C762" s="62" t="s">
        <v>55</v>
      </c>
      <c r="D762" s="62">
        <v>0</v>
      </c>
      <c r="E762" s="62" t="s">
        <v>58</v>
      </c>
      <c r="F762" s="62">
        <v>0</v>
      </c>
      <c r="G762" s="62">
        <v>2010</v>
      </c>
      <c r="H762" s="62">
        <v>37582.960128999999</v>
      </c>
    </row>
    <row r="763" spans="1:8">
      <c r="A763" s="61" t="str">
        <f t="shared" si="11"/>
        <v>B2 referenceCentralWest2010</v>
      </c>
      <c r="B763" s="62">
        <v>1</v>
      </c>
      <c r="C763" s="62" t="s">
        <v>55</v>
      </c>
      <c r="D763" s="62">
        <v>0</v>
      </c>
      <c r="E763" s="62" t="s">
        <v>191</v>
      </c>
      <c r="F763" s="62">
        <v>0</v>
      </c>
      <c r="G763" s="62">
        <v>2010</v>
      </c>
      <c r="H763" s="62">
        <v>181453.60642160001</v>
      </c>
    </row>
    <row r="764" spans="1:8">
      <c r="A764" s="61" t="str">
        <f t="shared" si="11"/>
        <v>B2 referenceCentralEast2010</v>
      </c>
      <c r="B764" s="62">
        <v>1</v>
      </c>
      <c r="C764" s="62" t="s">
        <v>55</v>
      </c>
      <c r="D764" s="62">
        <v>0</v>
      </c>
      <c r="E764" s="62" t="s">
        <v>192</v>
      </c>
      <c r="F764" s="62">
        <v>0</v>
      </c>
      <c r="G764" s="62">
        <v>2010</v>
      </c>
      <c r="H764" s="62">
        <v>133439.40956460001</v>
      </c>
    </row>
    <row r="765" spans="1:8">
      <c r="A765" s="61" t="str">
        <f t="shared" si="11"/>
        <v>B2 referenceNorth2010</v>
      </c>
      <c r="B765" s="62">
        <v>1</v>
      </c>
      <c r="C765" s="62" t="s">
        <v>55</v>
      </c>
      <c r="D765" s="62">
        <v>0</v>
      </c>
      <c r="E765" s="62" t="s">
        <v>81</v>
      </c>
      <c r="F765" s="62">
        <v>0</v>
      </c>
      <c r="G765" s="62">
        <v>2010</v>
      </c>
      <c r="H765" s="62">
        <v>204260.65404499997</v>
      </c>
    </row>
    <row r="766" spans="1:8">
      <c r="A766" s="61" t="str">
        <f t="shared" si="11"/>
        <v>B2 referenceSouthWest2010</v>
      </c>
      <c r="B766" s="62">
        <v>1</v>
      </c>
      <c r="C766" s="62" t="s">
        <v>55</v>
      </c>
      <c r="D766" s="62">
        <v>0</v>
      </c>
      <c r="E766" s="62" t="s">
        <v>86</v>
      </c>
      <c r="F766" s="62">
        <v>0</v>
      </c>
      <c r="G766" s="62">
        <v>2010</v>
      </c>
      <c r="H766" s="62">
        <v>38381.551846000002</v>
      </c>
    </row>
    <row r="767" spans="1:8">
      <c r="A767" s="61" t="str">
        <f t="shared" si="11"/>
        <v>B2 referenceSouthEast2015</v>
      </c>
      <c r="B767" s="62">
        <v>1</v>
      </c>
      <c r="C767" s="62" t="s">
        <v>55</v>
      </c>
      <c r="D767" s="62">
        <v>0</v>
      </c>
      <c r="E767" s="62" t="s">
        <v>58</v>
      </c>
      <c r="F767" s="62">
        <v>0</v>
      </c>
      <c r="G767" s="62">
        <v>2015</v>
      </c>
      <c r="H767" s="62">
        <v>49892.076601599998</v>
      </c>
    </row>
    <row r="768" spans="1:8">
      <c r="A768" s="61" t="str">
        <f t="shared" si="11"/>
        <v>B2 referenceCentralWest2015</v>
      </c>
      <c r="B768" s="62">
        <v>1</v>
      </c>
      <c r="C768" s="62" t="s">
        <v>55</v>
      </c>
      <c r="D768" s="62">
        <v>0</v>
      </c>
      <c r="E768" s="62" t="s">
        <v>191</v>
      </c>
      <c r="F768" s="62">
        <v>0</v>
      </c>
      <c r="G768" s="62">
        <v>2015</v>
      </c>
      <c r="H768" s="62">
        <v>185204.03729540002</v>
      </c>
    </row>
    <row r="769" spans="1:8">
      <c r="A769" s="61" t="str">
        <f t="shared" si="11"/>
        <v>B2 referenceCentralEast2015</v>
      </c>
      <c r="B769" s="62">
        <v>1</v>
      </c>
      <c r="C769" s="62" t="s">
        <v>55</v>
      </c>
      <c r="D769" s="62">
        <v>0</v>
      </c>
      <c r="E769" s="62" t="s">
        <v>192</v>
      </c>
      <c r="F769" s="62">
        <v>0</v>
      </c>
      <c r="G769" s="62">
        <v>2015</v>
      </c>
      <c r="H769" s="62">
        <v>145968.90492239999</v>
      </c>
    </row>
    <row r="770" spans="1:8">
      <c r="A770" s="61" t="str">
        <f t="shared" ref="A770:A833" si="12">CONCATENATE(C770,E770,G770)</f>
        <v>B2 referenceNorth2015</v>
      </c>
      <c r="B770" s="62">
        <v>1</v>
      </c>
      <c r="C770" s="62" t="s">
        <v>55</v>
      </c>
      <c r="D770" s="62">
        <v>0</v>
      </c>
      <c r="E770" s="62" t="s">
        <v>81</v>
      </c>
      <c r="F770" s="62">
        <v>0</v>
      </c>
      <c r="G770" s="62">
        <v>2015</v>
      </c>
      <c r="H770" s="62">
        <v>214062.6339782</v>
      </c>
    </row>
    <row r="771" spans="1:8">
      <c r="A771" s="61" t="str">
        <f t="shared" si="12"/>
        <v>B2 referenceSouthWest2015</v>
      </c>
      <c r="B771" s="62">
        <v>1</v>
      </c>
      <c r="C771" s="62" t="s">
        <v>55</v>
      </c>
      <c r="D771" s="62">
        <v>0</v>
      </c>
      <c r="E771" s="62" t="s">
        <v>86</v>
      </c>
      <c r="F771" s="62">
        <v>0</v>
      </c>
      <c r="G771" s="62">
        <v>2015</v>
      </c>
      <c r="H771" s="62">
        <v>39240.9252882</v>
      </c>
    </row>
    <row r="772" spans="1:8">
      <c r="A772" s="61" t="str">
        <f t="shared" si="12"/>
        <v>B2 referenceSouthEast2020</v>
      </c>
      <c r="B772" s="62">
        <v>1</v>
      </c>
      <c r="C772" s="62" t="s">
        <v>55</v>
      </c>
      <c r="D772" s="62">
        <v>0</v>
      </c>
      <c r="E772" s="62" t="s">
        <v>58</v>
      </c>
      <c r="F772" s="62">
        <v>0</v>
      </c>
      <c r="G772" s="62">
        <v>2020</v>
      </c>
      <c r="H772" s="62">
        <v>50172.277624799994</v>
      </c>
    </row>
    <row r="773" spans="1:8">
      <c r="A773" s="61" t="str">
        <f t="shared" si="12"/>
        <v>B2 referenceCentralWest2020</v>
      </c>
      <c r="B773" s="62">
        <v>1</v>
      </c>
      <c r="C773" s="62" t="s">
        <v>55</v>
      </c>
      <c r="D773" s="62">
        <v>0</v>
      </c>
      <c r="E773" s="62" t="s">
        <v>191</v>
      </c>
      <c r="F773" s="62">
        <v>0</v>
      </c>
      <c r="G773" s="62">
        <v>2020</v>
      </c>
      <c r="H773" s="62">
        <v>193807.88329319999</v>
      </c>
    </row>
    <row r="774" spans="1:8">
      <c r="A774" s="61" t="str">
        <f t="shared" si="12"/>
        <v>B2 referenceCentralEast2020</v>
      </c>
      <c r="B774" s="62">
        <v>1</v>
      </c>
      <c r="C774" s="62" t="s">
        <v>55</v>
      </c>
      <c r="D774" s="62">
        <v>0</v>
      </c>
      <c r="E774" s="62" t="s">
        <v>192</v>
      </c>
      <c r="F774" s="62">
        <v>0</v>
      </c>
      <c r="G774" s="62">
        <v>2020</v>
      </c>
      <c r="H774" s="62">
        <v>151995.60522600001</v>
      </c>
    </row>
    <row r="775" spans="1:8">
      <c r="A775" s="61" t="str">
        <f t="shared" si="12"/>
        <v>B2 referenceNorth2020</v>
      </c>
      <c r="B775" s="62">
        <v>1</v>
      </c>
      <c r="C775" s="62" t="s">
        <v>55</v>
      </c>
      <c r="D775" s="62">
        <v>0</v>
      </c>
      <c r="E775" s="62" t="s">
        <v>81</v>
      </c>
      <c r="F775" s="62">
        <v>0</v>
      </c>
      <c r="G775" s="62">
        <v>2020</v>
      </c>
      <c r="H775" s="62">
        <v>213926.30528600002</v>
      </c>
    </row>
    <row r="776" spans="1:8">
      <c r="A776" s="61" t="str">
        <f t="shared" si="12"/>
        <v>B2 referenceSouthWest2020</v>
      </c>
      <c r="B776" s="62">
        <v>1</v>
      </c>
      <c r="C776" s="62" t="s">
        <v>55</v>
      </c>
      <c r="D776" s="62">
        <v>0</v>
      </c>
      <c r="E776" s="62" t="s">
        <v>86</v>
      </c>
      <c r="F776" s="62">
        <v>0</v>
      </c>
      <c r="G776" s="62">
        <v>2020</v>
      </c>
      <c r="H776" s="62">
        <v>39576.823554199997</v>
      </c>
    </row>
    <row r="777" spans="1:8">
      <c r="A777" s="61" t="str">
        <f t="shared" si="12"/>
        <v>B2 referenceSouthEast2025</v>
      </c>
      <c r="B777" s="62">
        <v>1</v>
      </c>
      <c r="C777" s="62" t="s">
        <v>55</v>
      </c>
      <c r="D777" s="62">
        <v>0</v>
      </c>
      <c r="E777" s="62" t="s">
        <v>58</v>
      </c>
      <c r="F777" s="62">
        <v>0</v>
      </c>
      <c r="G777" s="62">
        <v>2025</v>
      </c>
      <c r="H777" s="62">
        <v>51704.490388400001</v>
      </c>
    </row>
    <row r="778" spans="1:8">
      <c r="A778" s="61" t="str">
        <f t="shared" si="12"/>
        <v>B2 referenceCentralWest2025</v>
      </c>
      <c r="B778" s="62">
        <v>1</v>
      </c>
      <c r="C778" s="62" t="s">
        <v>55</v>
      </c>
      <c r="D778" s="62">
        <v>0</v>
      </c>
      <c r="E778" s="62" t="s">
        <v>191</v>
      </c>
      <c r="F778" s="62">
        <v>0</v>
      </c>
      <c r="G778" s="62">
        <v>2025</v>
      </c>
      <c r="H778" s="62">
        <v>204067.91203139996</v>
      </c>
    </row>
    <row r="779" spans="1:8">
      <c r="A779" s="61" t="str">
        <f t="shared" si="12"/>
        <v>B2 referenceCentralEast2025</v>
      </c>
      <c r="B779" s="62">
        <v>1</v>
      </c>
      <c r="C779" s="62" t="s">
        <v>55</v>
      </c>
      <c r="D779" s="62">
        <v>0</v>
      </c>
      <c r="E779" s="62" t="s">
        <v>192</v>
      </c>
      <c r="F779" s="62">
        <v>0</v>
      </c>
      <c r="G779" s="62">
        <v>2025</v>
      </c>
      <c r="H779" s="62">
        <v>153300.70801040001</v>
      </c>
    </row>
    <row r="780" spans="1:8">
      <c r="A780" s="61" t="str">
        <f t="shared" si="12"/>
        <v>B2 referenceNorth2025</v>
      </c>
      <c r="B780" s="62">
        <v>1</v>
      </c>
      <c r="C780" s="62" t="s">
        <v>55</v>
      </c>
      <c r="D780" s="62">
        <v>0</v>
      </c>
      <c r="E780" s="62" t="s">
        <v>81</v>
      </c>
      <c r="F780" s="62">
        <v>0</v>
      </c>
      <c r="G780" s="62">
        <v>2025</v>
      </c>
      <c r="H780" s="62">
        <v>219038.14616459998</v>
      </c>
    </row>
    <row r="781" spans="1:8">
      <c r="A781" s="61" t="str">
        <f t="shared" si="12"/>
        <v>B2 referenceSouthWest2025</v>
      </c>
      <c r="B781" s="62">
        <v>1</v>
      </c>
      <c r="C781" s="62" t="s">
        <v>55</v>
      </c>
      <c r="D781" s="62">
        <v>0</v>
      </c>
      <c r="E781" s="62" t="s">
        <v>86</v>
      </c>
      <c r="F781" s="62">
        <v>0</v>
      </c>
      <c r="G781" s="62">
        <v>2025</v>
      </c>
      <c r="H781" s="62">
        <v>39551.958091399996</v>
      </c>
    </row>
    <row r="782" spans="1:8">
      <c r="A782" s="61" t="str">
        <f t="shared" si="12"/>
        <v>B2 referenceSouthEast2030</v>
      </c>
      <c r="B782" s="62">
        <v>1</v>
      </c>
      <c r="C782" s="62" t="s">
        <v>55</v>
      </c>
      <c r="D782" s="62">
        <v>0</v>
      </c>
      <c r="E782" s="62" t="s">
        <v>58</v>
      </c>
      <c r="F782" s="62">
        <v>0</v>
      </c>
      <c r="G782" s="62">
        <v>2030</v>
      </c>
      <c r="H782" s="62">
        <v>52147.141634400003</v>
      </c>
    </row>
    <row r="783" spans="1:8">
      <c r="A783" s="61" t="str">
        <f t="shared" si="12"/>
        <v>B2 referenceCentralWest2030</v>
      </c>
      <c r="B783" s="62">
        <v>1</v>
      </c>
      <c r="C783" s="62" t="s">
        <v>55</v>
      </c>
      <c r="D783" s="62">
        <v>0</v>
      </c>
      <c r="E783" s="62" t="s">
        <v>191</v>
      </c>
      <c r="F783" s="62">
        <v>0</v>
      </c>
      <c r="G783" s="62">
        <v>2030</v>
      </c>
      <c r="H783" s="62">
        <v>205957.65046859998</v>
      </c>
    </row>
    <row r="784" spans="1:8">
      <c r="A784" s="61" t="str">
        <f t="shared" si="12"/>
        <v>B2 referenceCentralEast2030</v>
      </c>
      <c r="B784" s="62">
        <v>1</v>
      </c>
      <c r="C784" s="62" t="s">
        <v>55</v>
      </c>
      <c r="D784" s="62">
        <v>0</v>
      </c>
      <c r="E784" s="62" t="s">
        <v>192</v>
      </c>
      <c r="F784" s="62">
        <v>0</v>
      </c>
      <c r="G784" s="62">
        <v>2030</v>
      </c>
      <c r="H784" s="62">
        <v>157486.77551899999</v>
      </c>
    </row>
    <row r="785" spans="1:8">
      <c r="A785" s="61" t="str">
        <f t="shared" si="12"/>
        <v>B2 referenceNorth2030</v>
      </c>
      <c r="B785" s="62">
        <v>1</v>
      </c>
      <c r="C785" s="62" t="s">
        <v>55</v>
      </c>
      <c r="D785" s="62">
        <v>0</v>
      </c>
      <c r="E785" s="62" t="s">
        <v>81</v>
      </c>
      <c r="F785" s="62">
        <v>0</v>
      </c>
      <c r="G785" s="62">
        <v>2030</v>
      </c>
      <c r="H785" s="62">
        <v>227906.66753480001</v>
      </c>
    </row>
    <row r="786" spans="1:8">
      <c r="A786" s="61" t="str">
        <f t="shared" si="12"/>
        <v>B2 referenceSouthWest2030</v>
      </c>
      <c r="B786" s="62">
        <v>1</v>
      </c>
      <c r="C786" s="62" t="s">
        <v>55</v>
      </c>
      <c r="D786" s="62">
        <v>0</v>
      </c>
      <c r="E786" s="62" t="s">
        <v>86</v>
      </c>
      <c r="F786" s="62">
        <v>0</v>
      </c>
      <c r="G786" s="62">
        <v>2030</v>
      </c>
      <c r="H786" s="62">
        <v>41183.185400799994</v>
      </c>
    </row>
    <row r="787" spans="1:8">
      <c r="A787" s="61" t="str">
        <f t="shared" si="12"/>
        <v>B2 carbonSouthEast2010</v>
      </c>
      <c r="B787" s="62">
        <v>1</v>
      </c>
      <c r="C787" s="62" t="s">
        <v>137</v>
      </c>
      <c r="D787" s="62">
        <v>0</v>
      </c>
      <c r="E787" s="62" t="s">
        <v>58</v>
      </c>
      <c r="F787" s="62">
        <v>0</v>
      </c>
      <c r="G787" s="62">
        <v>2010</v>
      </c>
      <c r="H787" s="62">
        <v>37582.969907400002</v>
      </c>
    </row>
    <row r="788" spans="1:8">
      <c r="A788" s="61" t="str">
        <f t="shared" si="12"/>
        <v>B2 carbonCentralWest2010</v>
      </c>
      <c r="B788" s="62">
        <v>1</v>
      </c>
      <c r="C788" s="62" t="s">
        <v>137</v>
      </c>
      <c r="D788" s="62">
        <v>0</v>
      </c>
      <c r="E788" s="62" t="s">
        <v>191</v>
      </c>
      <c r="F788" s="62">
        <v>0</v>
      </c>
      <c r="G788" s="62">
        <v>2010</v>
      </c>
      <c r="H788" s="62">
        <v>181453.53092279998</v>
      </c>
    </row>
    <row r="789" spans="1:8">
      <c r="A789" s="61" t="str">
        <f t="shared" si="12"/>
        <v>B2 carbonCentralEast2010</v>
      </c>
      <c r="B789" s="62">
        <v>1</v>
      </c>
      <c r="C789" s="62" t="s">
        <v>137</v>
      </c>
      <c r="D789" s="62">
        <v>0</v>
      </c>
      <c r="E789" s="62" t="s">
        <v>192</v>
      </c>
      <c r="F789" s="62">
        <v>0</v>
      </c>
      <c r="G789" s="62">
        <v>2010</v>
      </c>
      <c r="H789" s="62">
        <v>133439.487039</v>
      </c>
    </row>
    <row r="790" spans="1:8">
      <c r="A790" s="61" t="str">
        <f t="shared" si="12"/>
        <v>B2 carbonNorth2010</v>
      </c>
      <c r="B790" s="62">
        <v>1</v>
      </c>
      <c r="C790" s="62" t="s">
        <v>137</v>
      </c>
      <c r="D790" s="62">
        <v>0</v>
      </c>
      <c r="E790" s="62" t="s">
        <v>81</v>
      </c>
      <c r="F790" s="62">
        <v>0</v>
      </c>
      <c r="G790" s="62">
        <v>2010</v>
      </c>
      <c r="H790" s="62">
        <v>204260.84205580002</v>
      </c>
    </row>
    <row r="791" spans="1:8">
      <c r="A791" s="61" t="str">
        <f t="shared" si="12"/>
        <v>B2 carbonSouthWest2010</v>
      </c>
      <c r="B791" s="62">
        <v>1</v>
      </c>
      <c r="C791" s="62" t="s">
        <v>137</v>
      </c>
      <c r="D791" s="62">
        <v>0</v>
      </c>
      <c r="E791" s="62" t="s">
        <v>86</v>
      </c>
      <c r="F791" s="62">
        <v>0</v>
      </c>
      <c r="G791" s="62">
        <v>2010</v>
      </c>
      <c r="H791" s="62">
        <v>38452.580825199999</v>
      </c>
    </row>
    <row r="792" spans="1:8">
      <c r="A792" s="61" t="str">
        <f t="shared" si="12"/>
        <v>B2 carbonSouthEast2015</v>
      </c>
      <c r="B792" s="62">
        <v>1</v>
      </c>
      <c r="C792" s="62" t="s">
        <v>137</v>
      </c>
      <c r="D792" s="62">
        <v>0</v>
      </c>
      <c r="E792" s="62" t="s">
        <v>58</v>
      </c>
      <c r="F792" s="62">
        <v>0</v>
      </c>
      <c r="G792" s="62">
        <v>2015</v>
      </c>
      <c r="H792" s="62">
        <v>49892.077550999995</v>
      </c>
    </row>
    <row r="793" spans="1:8">
      <c r="A793" s="61" t="str">
        <f t="shared" si="12"/>
        <v>B2 carbonCentralWest2015</v>
      </c>
      <c r="B793" s="62">
        <v>1</v>
      </c>
      <c r="C793" s="62" t="s">
        <v>137</v>
      </c>
      <c r="D793" s="62">
        <v>0</v>
      </c>
      <c r="E793" s="62" t="s">
        <v>191</v>
      </c>
      <c r="F793" s="62">
        <v>0</v>
      </c>
      <c r="G793" s="62">
        <v>2015</v>
      </c>
      <c r="H793" s="62">
        <v>185204.1511506</v>
      </c>
    </row>
    <row r="794" spans="1:8">
      <c r="A794" s="61" t="str">
        <f t="shared" si="12"/>
        <v>B2 carbonCentralEast2015</v>
      </c>
      <c r="B794" s="62">
        <v>1</v>
      </c>
      <c r="C794" s="62" t="s">
        <v>137</v>
      </c>
      <c r="D794" s="62">
        <v>0</v>
      </c>
      <c r="E794" s="62" t="s">
        <v>192</v>
      </c>
      <c r="F794" s="62">
        <v>0</v>
      </c>
      <c r="G794" s="62">
        <v>2015</v>
      </c>
      <c r="H794" s="62">
        <v>146080.1596866</v>
      </c>
    </row>
    <row r="795" spans="1:8">
      <c r="A795" s="61" t="str">
        <f t="shared" si="12"/>
        <v>B2 carbonNorth2015</v>
      </c>
      <c r="B795" s="62">
        <v>1</v>
      </c>
      <c r="C795" s="62" t="s">
        <v>137</v>
      </c>
      <c r="D795" s="62">
        <v>0</v>
      </c>
      <c r="E795" s="62" t="s">
        <v>81</v>
      </c>
      <c r="F795" s="62">
        <v>0</v>
      </c>
      <c r="G795" s="62">
        <v>2015</v>
      </c>
      <c r="H795" s="62">
        <v>214062.65116339998</v>
      </c>
    </row>
    <row r="796" spans="1:8">
      <c r="A796" s="61" t="str">
        <f t="shared" si="12"/>
        <v>B2 carbonSouthWest2015</v>
      </c>
      <c r="B796" s="62">
        <v>1</v>
      </c>
      <c r="C796" s="62" t="s">
        <v>137</v>
      </c>
      <c r="D796" s="62">
        <v>0</v>
      </c>
      <c r="E796" s="62" t="s">
        <v>86</v>
      </c>
      <c r="F796" s="62">
        <v>0</v>
      </c>
      <c r="G796" s="62">
        <v>2015</v>
      </c>
      <c r="H796" s="62">
        <v>39284.013405199999</v>
      </c>
    </row>
    <row r="797" spans="1:8">
      <c r="A797" s="61" t="str">
        <f t="shared" si="12"/>
        <v>B2 carbonSouthEast2020</v>
      </c>
      <c r="B797" s="62">
        <v>1</v>
      </c>
      <c r="C797" s="62" t="s">
        <v>137</v>
      </c>
      <c r="D797" s="62">
        <v>0</v>
      </c>
      <c r="E797" s="62" t="s">
        <v>58</v>
      </c>
      <c r="F797" s="62">
        <v>0</v>
      </c>
      <c r="G797" s="62">
        <v>2020</v>
      </c>
      <c r="H797" s="62">
        <v>50172.259882799997</v>
      </c>
    </row>
    <row r="798" spans="1:8">
      <c r="A798" s="61" t="str">
        <f t="shared" si="12"/>
        <v>B2 carbonCentralWest2020</v>
      </c>
      <c r="B798" s="62">
        <v>1</v>
      </c>
      <c r="C798" s="62" t="s">
        <v>137</v>
      </c>
      <c r="D798" s="62">
        <v>0</v>
      </c>
      <c r="E798" s="62" t="s">
        <v>191</v>
      </c>
      <c r="F798" s="62">
        <v>0</v>
      </c>
      <c r="G798" s="62">
        <v>2020</v>
      </c>
      <c r="H798" s="62">
        <v>193807.82043120003</v>
      </c>
    </row>
    <row r="799" spans="1:8">
      <c r="A799" s="61" t="str">
        <f t="shared" si="12"/>
        <v>B2 carbonCentralEast2020</v>
      </c>
      <c r="B799" s="62">
        <v>1</v>
      </c>
      <c r="C799" s="62" t="s">
        <v>137</v>
      </c>
      <c r="D799" s="62">
        <v>0</v>
      </c>
      <c r="E799" s="62" t="s">
        <v>192</v>
      </c>
      <c r="F799" s="62">
        <v>0</v>
      </c>
      <c r="G799" s="62">
        <v>2020</v>
      </c>
      <c r="H799" s="62">
        <v>151379.18382060001</v>
      </c>
    </row>
    <row r="800" spans="1:8">
      <c r="A800" s="61" t="str">
        <f t="shared" si="12"/>
        <v>B2 carbonNorth2020</v>
      </c>
      <c r="B800" s="62">
        <v>1</v>
      </c>
      <c r="C800" s="62" t="s">
        <v>137</v>
      </c>
      <c r="D800" s="62">
        <v>0</v>
      </c>
      <c r="E800" s="62" t="s">
        <v>81</v>
      </c>
      <c r="F800" s="62">
        <v>0</v>
      </c>
      <c r="G800" s="62">
        <v>2020</v>
      </c>
      <c r="H800" s="62">
        <v>213926.24561380001</v>
      </c>
    </row>
    <row r="801" spans="1:8">
      <c r="A801" s="61" t="str">
        <f t="shared" si="12"/>
        <v>B2 carbonSouthWest2020</v>
      </c>
      <c r="B801" s="62">
        <v>1</v>
      </c>
      <c r="C801" s="62" t="s">
        <v>137</v>
      </c>
      <c r="D801" s="62">
        <v>0</v>
      </c>
      <c r="E801" s="62" t="s">
        <v>86</v>
      </c>
      <c r="F801" s="62">
        <v>0</v>
      </c>
      <c r="G801" s="62">
        <v>2020</v>
      </c>
      <c r="H801" s="62">
        <v>39576.808874399998</v>
      </c>
    </row>
    <row r="802" spans="1:8">
      <c r="A802" s="61" t="str">
        <f t="shared" si="12"/>
        <v>B2 carbonSouthEast2025</v>
      </c>
      <c r="B802" s="62">
        <v>1</v>
      </c>
      <c r="C802" s="62" t="s">
        <v>137</v>
      </c>
      <c r="D802" s="62">
        <v>0</v>
      </c>
      <c r="E802" s="62" t="s">
        <v>58</v>
      </c>
      <c r="F802" s="62">
        <v>0</v>
      </c>
      <c r="G802" s="62">
        <v>2025</v>
      </c>
      <c r="H802" s="62">
        <v>51707.283010999992</v>
      </c>
    </row>
    <row r="803" spans="1:8">
      <c r="A803" s="61" t="str">
        <f t="shared" si="12"/>
        <v>B2 carbonCentralWest2025</v>
      </c>
      <c r="B803" s="62">
        <v>1</v>
      </c>
      <c r="C803" s="62" t="s">
        <v>137</v>
      </c>
      <c r="D803" s="62">
        <v>0</v>
      </c>
      <c r="E803" s="62" t="s">
        <v>191</v>
      </c>
      <c r="F803" s="62">
        <v>0</v>
      </c>
      <c r="G803" s="62">
        <v>2025</v>
      </c>
      <c r="H803" s="62">
        <v>204067.926381</v>
      </c>
    </row>
    <row r="804" spans="1:8">
      <c r="A804" s="61" t="str">
        <f t="shared" si="12"/>
        <v>B2 carbonCentralEast2025</v>
      </c>
      <c r="B804" s="62">
        <v>1</v>
      </c>
      <c r="C804" s="62" t="s">
        <v>137</v>
      </c>
      <c r="D804" s="62">
        <v>0</v>
      </c>
      <c r="E804" s="62" t="s">
        <v>192</v>
      </c>
      <c r="F804" s="62">
        <v>0</v>
      </c>
      <c r="G804" s="62">
        <v>2025</v>
      </c>
      <c r="H804" s="62">
        <v>153518.57428419997</v>
      </c>
    </row>
    <row r="805" spans="1:8">
      <c r="A805" s="61" t="str">
        <f t="shared" si="12"/>
        <v>B2 carbonNorth2025</v>
      </c>
      <c r="B805" s="62">
        <v>1</v>
      </c>
      <c r="C805" s="62" t="s">
        <v>137</v>
      </c>
      <c r="D805" s="62">
        <v>0</v>
      </c>
      <c r="E805" s="62" t="s">
        <v>81</v>
      </c>
      <c r="F805" s="62">
        <v>0</v>
      </c>
      <c r="G805" s="62">
        <v>2025</v>
      </c>
      <c r="H805" s="62">
        <v>218730.0719404</v>
      </c>
    </row>
    <row r="806" spans="1:8">
      <c r="A806" s="61" t="str">
        <f t="shared" si="12"/>
        <v>B2 carbonSouthWest2025</v>
      </c>
      <c r="B806" s="62">
        <v>1</v>
      </c>
      <c r="C806" s="62" t="s">
        <v>137</v>
      </c>
      <c r="D806" s="62">
        <v>0</v>
      </c>
      <c r="E806" s="62" t="s">
        <v>86</v>
      </c>
      <c r="F806" s="62">
        <v>0</v>
      </c>
      <c r="G806" s="62">
        <v>2025</v>
      </c>
      <c r="H806" s="62">
        <v>39551.959633000006</v>
      </c>
    </row>
    <row r="807" spans="1:8">
      <c r="A807" s="61" t="str">
        <f t="shared" si="12"/>
        <v>B2 carbonSouthEast2030</v>
      </c>
      <c r="B807" s="62">
        <v>1</v>
      </c>
      <c r="C807" s="62" t="s">
        <v>137</v>
      </c>
      <c r="D807" s="62">
        <v>0</v>
      </c>
      <c r="E807" s="62" t="s">
        <v>58</v>
      </c>
      <c r="F807" s="62">
        <v>0</v>
      </c>
      <c r="G807" s="62">
        <v>2030</v>
      </c>
      <c r="H807" s="62">
        <v>52360.724715999997</v>
      </c>
    </row>
    <row r="808" spans="1:8">
      <c r="A808" s="61" t="str">
        <f t="shared" si="12"/>
        <v>B2 carbonCentralWest2030</v>
      </c>
      <c r="B808" s="62">
        <v>1</v>
      </c>
      <c r="C808" s="62" t="s">
        <v>137</v>
      </c>
      <c r="D808" s="62">
        <v>0</v>
      </c>
      <c r="E808" s="62" t="s">
        <v>191</v>
      </c>
      <c r="F808" s="62">
        <v>0</v>
      </c>
      <c r="G808" s="62">
        <v>2030</v>
      </c>
      <c r="H808" s="62">
        <v>207157.16237400001</v>
      </c>
    </row>
    <row r="809" spans="1:8">
      <c r="A809" s="61" t="str">
        <f t="shared" si="12"/>
        <v>B2 carbonCentralEast2030</v>
      </c>
      <c r="B809" s="62">
        <v>1</v>
      </c>
      <c r="C809" s="62" t="s">
        <v>137</v>
      </c>
      <c r="D809" s="62">
        <v>0</v>
      </c>
      <c r="E809" s="62" t="s">
        <v>192</v>
      </c>
      <c r="F809" s="62">
        <v>0</v>
      </c>
      <c r="G809" s="62">
        <v>2030</v>
      </c>
      <c r="H809" s="62">
        <v>156542.20373840001</v>
      </c>
    </row>
    <row r="810" spans="1:8">
      <c r="A810" s="61" t="str">
        <f t="shared" si="12"/>
        <v>B2 carbonNorth2030</v>
      </c>
      <c r="B810" s="62">
        <v>1</v>
      </c>
      <c r="C810" s="62" t="s">
        <v>137</v>
      </c>
      <c r="D810" s="62">
        <v>0</v>
      </c>
      <c r="E810" s="62" t="s">
        <v>81</v>
      </c>
      <c r="F810" s="62">
        <v>0</v>
      </c>
      <c r="G810" s="62">
        <v>2030</v>
      </c>
      <c r="H810" s="62">
        <v>227727.98274280003</v>
      </c>
    </row>
    <row r="811" spans="1:8">
      <c r="A811" s="61" t="str">
        <f t="shared" si="12"/>
        <v>B2 carbonSouthWest2030</v>
      </c>
      <c r="B811" s="62">
        <v>1</v>
      </c>
      <c r="C811" s="62" t="s">
        <v>137</v>
      </c>
      <c r="D811" s="62">
        <v>0</v>
      </c>
      <c r="E811" s="62" t="s">
        <v>86</v>
      </c>
      <c r="F811" s="62">
        <v>0</v>
      </c>
      <c r="G811" s="62">
        <v>2030</v>
      </c>
      <c r="H811" s="62">
        <v>41183.161696199997</v>
      </c>
    </row>
    <row r="812" spans="1:8">
      <c r="A812" s="61" t="str">
        <f t="shared" si="12"/>
        <v>B2 wood energySouthEast2010</v>
      </c>
      <c r="B812" s="62">
        <v>1</v>
      </c>
      <c r="C812" s="62" t="s">
        <v>138</v>
      </c>
      <c r="D812" s="62">
        <v>0</v>
      </c>
      <c r="E812" s="62" t="s">
        <v>58</v>
      </c>
      <c r="F812" s="62">
        <v>0</v>
      </c>
      <c r="G812" s="62">
        <v>2010</v>
      </c>
      <c r="H812" s="62">
        <v>37582.936102799998</v>
      </c>
    </row>
    <row r="813" spans="1:8">
      <c r="A813" s="61" t="str">
        <f t="shared" si="12"/>
        <v>B2 wood energyCentralWest2010</v>
      </c>
      <c r="B813" s="62">
        <v>1</v>
      </c>
      <c r="C813" s="62" t="s">
        <v>138</v>
      </c>
      <c r="D813" s="62">
        <v>0</v>
      </c>
      <c r="E813" s="62" t="s">
        <v>191</v>
      </c>
      <c r="F813" s="62">
        <v>0</v>
      </c>
      <c r="G813" s="62">
        <v>2010</v>
      </c>
      <c r="H813" s="62">
        <v>181453.54932580001</v>
      </c>
    </row>
    <row r="814" spans="1:8">
      <c r="A814" s="61" t="str">
        <f t="shared" si="12"/>
        <v>B2 wood energyCentralEast2010</v>
      </c>
      <c r="B814" s="62">
        <v>1</v>
      </c>
      <c r="C814" s="62" t="s">
        <v>138</v>
      </c>
      <c r="D814" s="62">
        <v>0</v>
      </c>
      <c r="E814" s="62" t="s">
        <v>192</v>
      </c>
      <c r="F814" s="62">
        <v>0</v>
      </c>
      <c r="G814" s="62">
        <v>2010</v>
      </c>
      <c r="H814" s="62">
        <v>133439.52156719999</v>
      </c>
    </row>
    <row r="815" spans="1:8">
      <c r="A815" s="61" t="str">
        <f t="shared" si="12"/>
        <v>B2 wood energyNorth2010</v>
      </c>
      <c r="B815" s="62">
        <v>1</v>
      </c>
      <c r="C815" s="62" t="s">
        <v>138</v>
      </c>
      <c r="D815" s="62">
        <v>0</v>
      </c>
      <c r="E815" s="62" t="s">
        <v>81</v>
      </c>
      <c r="F815" s="62">
        <v>0</v>
      </c>
      <c r="G815" s="62">
        <v>2010</v>
      </c>
      <c r="H815" s="62">
        <v>204260.6169278</v>
      </c>
    </row>
    <row r="816" spans="1:8">
      <c r="A816" s="61" t="str">
        <f t="shared" si="12"/>
        <v>B2 wood energySouthWest2010</v>
      </c>
      <c r="B816" s="62">
        <v>1</v>
      </c>
      <c r="C816" s="62" t="s">
        <v>138</v>
      </c>
      <c r="D816" s="62">
        <v>0</v>
      </c>
      <c r="E816" s="62" t="s">
        <v>86</v>
      </c>
      <c r="F816" s="62">
        <v>0</v>
      </c>
      <c r="G816" s="62">
        <v>2010</v>
      </c>
      <c r="H816" s="62">
        <v>38381.5745522</v>
      </c>
    </row>
    <row r="817" spans="1:8">
      <c r="A817" s="61" t="str">
        <f t="shared" si="12"/>
        <v>B2 wood energySouthEast2015</v>
      </c>
      <c r="B817" s="62">
        <v>1</v>
      </c>
      <c r="C817" s="62" t="s">
        <v>138</v>
      </c>
      <c r="D817" s="62">
        <v>0</v>
      </c>
      <c r="E817" s="62" t="s">
        <v>58</v>
      </c>
      <c r="F817" s="62">
        <v>0</v>
      </c>
      <c r="G817" s="62">
        <v>2015</v>
      </c>
      <c r="H817" s="62">
        <v>49925.721664799996</v>
      </c>
    </row>
    <row r="818" spans="1:8">
      <c r="A818" s="61" t="str">
        <f t="shared" si="12"/>
        <v>B2 wood energyCentralWest2015</v>
      </c>
      <c r="B818" s="62">
        <v>1</v>
      </c>
      <c r="C818" s="62" t="s">
        <v>138</v>
      </c>
      <c r="D818" s="62">
        <v>0</v>
      </c>
      <c r="E818" s="62" t="s">
        <v>191</v>
      </c>
      <c r="F818" s="62">
        <v>0</v>
      </c>
      <c r="G818" s="62">
        <v>2015</v>
      </c>
      <c r="H818" s="62">
        <v>185735.76206680003</v>
      </c>
    </row>
    <row r="819" spans="1:8">
      <c r="A819" s="61" t="str">
        <f t="shared" si="12"/>
        <v>B2 wood energyCentralEast2015</v>
      </c>
      <c r="B819" s="62">
        <v>1</v>
      </c>
      <c r="C819" s="62" t="s">
        <v>138</v>
      </c>
      <c r="D819" s="62">
        <v>0</v>
      </c>
      <c r="E819" s="62" t="s">
        <v>192</v>
      </c>
      <c r="F819" s="62">
        <v>0</v>
      </c>
      <c r="G819" s="62">
        <v>2015</v>
      </c>
      <c r="H819" s="62">
        <v>145823.57482460001</v>
      </c>
    </row>
    <row r="820" spans="1:8">
      <c r="A820" s="61" t="str">
        <f t="shared" si="12"/>
        <v>B2 wood energyNorth2015</v>
      </c>
      <c r="B820" s="62">
        <v>1</v>
      </c>
      <c r="C820" s="62" t="s">
        <v>138</v>
      </c>
      <c r="D820" s="62">
        <v>0</v>
      </c>
      <c r="E820" s="62" t="s">
        <v>81</v>
      </c>
      <c r="F820" s="62">
        <v>0</v>
      </c>
      <c r="G820" s="62">
        <v>2015</v>
      </c>
      <c r="H820" s="62">
        <v>216355.8044738</v>
      </c>
    </row>
    <row r="821" spans="1:8">
      <c r="A821" s="61" t="str">
        <f t="shared" si="12"/>
        <v>B2 wood energySouthWest2015</v>
      </c>
      <c r="B821" s="62">
        <v>1</v>
      </c>
      <c r="C821" s="62" t="s">
        <v>138</v>
      </c>
      <c r="D821" s="62">
        <v>0</v>
      </c>
      <c r="E821" s="62" t="s">
        <v>86</v>
      </c>
      <c r="F821" s="62">
        <v>0</v>
      </c>
      <c r="G821" s="62">
        <v>2015</v>
      </c>
      <c r="H821" s="62">
        <v>39914.607175600002</v>
      </c>
    </row>
    <row r="822" spans="1:8">
      <c r="A822" s="61" t="str">
        <f t="shared" si="12"/>
        <v>B2 wood energySouthEast2020</v>
      </c>
      <c r="B822" s="62">
        <v>1</v>
      </c>
      <c r="C822" s="62" t="s">
        <v>138</v>
      </c>
      <c r="D822" s="62">
        <v>0</v>
      </c>
      <c r="E822" s="62" t="s">
        <v>58</v>
      </c>
      <c r="F822" s="62">
        <v>0</v>
      </c>
      <c r="G822" s="62">
        <v>2020</v>
      </c>
      <c r="H822" s="62">
        <v>50366.443680199998</v>
      </c>
    </row>
    <row r="823" spans="1:8">
      <c r="A823" s="61" t="str">
        <f t="shared" si="12"/>
        <v>B2 wood energyCentralWest2020</v>
      </c>
      <c r="B823" s="62">
        <v>1</v>
      </c>
      <c r="C823" s="62" t="s">
        <v>138</v>
      </c>
      <c r="D823" s="62">
        <v>0</v>
      </c>
      <c r="E823" s="62" t="s">
        <v>191</v>
      </c>
      <c r="F823" s="62">
        <v>0</v>
      </c>
      <c r="G823" s="62">
        <v>2020</v>
      </c>
      <c r="H823" s="62">
        <v>195396.81822839999</v>
      </c>
    </row>
    <row r="824" spans="1:8">
      <c r="A824" s="61" t="str">
        <f t="shared" si="12"/>
        <v>B2 wood energyCentralEast2020</v>
      </c>
      <c r="B824" s="62">
        <v>1</v>
      </c>
      <c r="C824" s="62" t="s">
        <v>138</v>
      </c>
      <c r="D824" s="62">
        <v>0</v>
      </c>
      <c r="E824" s="62" t="s">
        <v>192</v>
      </c>
      <c r="F824" s="62">
        <v>0</v>
      </c>
      <c r="G824" s="62">
        <v>2020</v>
      </c>
      <c r="H824" s="62">
        <v>153277.29558179999</v>
      </c>
    </row>
    <row r="825" spans="1:8">
      <c r="A825" s="61" t="str">
        <f t="shared" si="12"/>
        <v>B2 wood energyNorth2020</v>
      </c>
      <c r="B825" s="62">
        <v>1</v>
      </c>
      <c r="C825" s="62" t="s">
        <v>138</v>
      </c>
      <c r="D825" s="62">
        <v>0</v>
      </c>
      <c r="E825" s="62" t="s">
        <v>81</v>
      </c>
      <c r="F825" s="62">
        <v>0</v>
      </c>
      <c r="G825" s="62">
        <v>2020</v>
      </c>
      <c r="H825" s="62">
        <v>219896.26284579997</v>
      </c>
    </row>
    <row r="826" spans="1:8">
      <c r="A826" s="61" t="str">
        <f t="shared" si="12"/>
        <v>B2 wood energySouthWest2020</v>
      </c>
      <c r="B826" s="62">
        <v>1</v>
      </c>
      <c r="C826" s="62" t="s">
        <v>138</v>
      </c>
      <c r="D826" s="62">
        <v>0</v>
      </c>
      <c r="E826" s="62" t="s">
        <v>86</v>
      </c>
      <c r="F826" s="62">
        <v>0</v>
      </c>
      <c r="G826" s="62">
        <v>2020</v>
      </c>
      <c r="H826" s="62">
        <v>41133.732561600002</v>
      </c>
    </row>
    <row r="827" spans="1:8">
      <c r="A827" s="61" t="str">
        <f t="shared" si="12"/>
        <v>B2 wood energySouthEast2025</v>
      </c>
      <c r="B827" s="62">
        <v>1</v>
      </c>
      <c r="C827" s="62" t="s">
        <v>138</v>
      </c>
      <c r="D827" s="62">
        <v>0</v>
      </c>
      <c r="E827" s="62" t="s">
        <v>58</v>
      </c>
      <c r="F827" s="62">
        <v>0</v>
      </c>
      <c r="G827" s="62">
        <v>2025</v>
      </c>
      <c r="H827" s="62">
        <v>52807.596039600008</v>
      </c>
    </row>
    <row r="828" spans="1:8">
      <c r="A828" s="61" t="str">
        <f t="shared" si="12"/>
        <v>B2 wood energyCentralWest2025</v>
      </c>
      <c r="B828" s="62">
        <v>1</v>
      </c>
      <c r="C828" s="62" t="s">
        <v>138</v>
      </c>
      <c r="D828" s="62">
        <v>0</v>
      </c>
      <c r="E828" s="62" t="s">
        <v>191</v>
      </c>
      <c r="F828" s="62">
        <v>0</v>
      </c>
      <c r="G828" s="62">
        <v>2025</v>
      </c>
      <c r="H828" s="62">
        <v>212435.88056800002</v>
      </c>
    </row>
    <row r="829" spans="1:8">
      <c r="A829" s="61" t="str">
        <f t="shared" si="12"/>
        <v>B2 wood energyCentralEast2025</v>
      </c>
      <c r="B829" s="62">
        <v>1</v>
      </c>
      <c r="C829" s="62" t="s">
        <v>138</v>
      </c>
      <c r="D829" s="62">
        <v>0</v>
      </c>
      <c r="E829" s="62" t="s">
        <v>192</v>
      </c>
      <c r="F829" s="62">
        <v>0</v>
      </c>
      <c r="G829" s="62">
        <v>2025</v>
      </c>
      <c r="H829" s="62">
        <v>158715.05157160002</v>
      </c>
    </row>
    <row r="830" spans="1:8">
      <c r="A830" s="61" t="str">
        <f t="shared" si="12"/>
        <v>B2 wood energyNorth2025</v>
      </c>
      <c r="B830" s="62">
        <v>1</v>
      </c>
      <c r="C830" s="62" t="s">
        <v>138</v>
      </c>
      <c r="D830" s="62">
        <v>0</v>
      </c>
      <c r="E830" s="62" t="s">
        <v>81</v>
      </c>
      <c r="F830" s="62">
        <v>0</v>
      </c>
      <c r="G830" s="62">
        <v>2025</v>
      </c>
      <c r="H830" s="62">
        <v>229023.35314279998</v>
      </c>
    </row>
    <row r="831" spans="1:8">
      <c r="A831" s="61" t="str">
        <f t="shared" si="12"/>
        <v>B2 wood energySouthWest2025</v>
      </c>
      <c r="B831" s="62">
        <v>1</v>
      </c>
      <c r="C831" s="62" t="s">
        <v>138</v>
      </c>
      <c r="D831" s="62">
        <v>0</v>
      </c>
      <c r="E831" s="62" t="s">
        <v>86</v>
      </c>
      <c r="F831" s="62">
        <v>0</v>
      </c>
      <c r="G831" s="62">
        <v>2025</v>
      </c>
      <c r="H831" s="62">
        <v>41439.594637399998</v>
      </c>
    </row>
    <row r="832" spans="1:8">
      <c r="A832" s="61" t="str">
        <f t="shared" si="12"/>
        <v>B2 wood energySouthEast2030</v>
      </c>
      <c r="B832" s="62">
        <v>1</v>
      </c>
      <c r="C832" s="62" t="s">
        <v>138</v>
      </c>
      <c r="D832" s="62">
        <v>0</v>
      </c>
      <c r="E832" s="62" t="s">
        <v>58</v>
      </c>
      <c r="F832" s="62">
        <v>0</v>
      </c>
      <c r="G832" s="62">
        <v>2030</v>
      </c>
      <c r="H832" s="62">
        <v>52890.394222799994</v>
      </c>
    </row>
    <row r="833" spans="1:8">
      <c r="A833" s="61" t="str">
        <f t="shared" si="12"/>
        <v>B2 wood energyCentralWest2030</v>
      </c>
      <c r="B833" s="62">
        <v>1</v>
      </c>
      <c r="C833" s="62" t="s">
        <v>138</v>
      </c>
      <c r="D833" s="62">
        <v>0</v>
      </c>
      <c r="E833" s="62" t="s">
        <v>191</v>
      </c>
      <c r="F833" s="62">
        <v>0</v>
      </c>
      <c r="G833" s="62">
        <v>2030</v>
      </c>
      <c r="H833" s="62">
        <v>211203.72485519998</v>
      </c>
    </row>
    <row r="834" spans="1:8">
      <c r="A834" s="61" t="str">
        <f t="shared" ref="A834:A881" si="13">CONCATENATE(C834,E834,G834)</f>
        <v>B2 wood energyCentralEast2030</v>
      </c>
      <c r="B834" s="62">
        <v>1</v>
      </c>
      <c r="C834" s="62" t="s">
        <v>138</v>
      </c>
      <c r="D834" s="62">
        <v>0</v>
      </c>
      <c r="E834" s="62" t="s">
        <v>192</v>
      </c>
      <c r="F834" s="62">
        <v>0</v>
      </c>
      <c r="G834" s="62">
        <v>2030</v>
      </c>
      <c r="H834" s="62">
        <v>160798.53992179999</v>
      </c>
    </row>
    <row r="835" spans="1:8">
      <c r="A835" s="61" t="str">
        <f t="shared" si="13"/>
        <v>B2 wood energyNorth2030</v>
      </c>
      <c r="B835" s="62">
        <v>1</v>
      </c>
      <c r="C835" s="62" t="s">
        <v>138</v>
      </c>
      <c r="D835" s="62">
        <v>0</v>
      </c>
      <c r="E835" s="62" t="s">
        <v>81</v>
      </c>
      <c r="F835" s="62">
        <v>0</v>
      </c>
      <c r="G835" s="62">
        <v>2030</v>
      </c>
      <c r="H835" s="62">
        <v>232695.66993760003</v>
      </c>
    </row>
    <row r="836" spans="1:8">
      <c r="A836" s="61" t="str">
        <f t="shared" si="13"/>
        <v>B2 wood energySouthWest2030</v>
      </c>
      <c r="B836" s="62">
        <v>1</v>
      </c>
      <c r="C836" s="62" t="s">
        <v>138</v>
      </c>
      <c r="D836" s="62">
        <v>0</v>
      </c>
      <c r="E836" s="62" t="s">
        <v>86</v>
      </c>
      <c r="F836" s="62">
        <v>0</v>
      </c>
      <c r="G836" s="62">
        <v>2030</v>
      </c>
      <c r="H836" s="62">
        <v>43221.412899799994</v>
      </c>
    </row>
    <row r="837" spans="1:8">
      <c r="A837" s="61" t="str">
        <f t="shared" si="13"/>
        <v>B2 biodiversitySouthEast2010</v>
      </c>
      <c r="B837" s="62">
        <v>1</v>
      </c>
      <c r="C837" s="62" t="s">
        <v>139</v>
      </c>
      <c r="D837" s="62">
        <v>0</v>
      </c>
      <c r="E837" s="62" t="s">
        <v>58</v>
      </c>
      <c r="F837" s="62">
        <v>0</v>
      </c>
      <c r="G837" s="62">
        <v>2010</v>
      </c>
      <c r="H837" s="62">
        <v>31875.536418399999</v>
      </c>
    </row>
    <row r="838" spans="1:8">
      <c r="A838" s="61" t="str">
        <f t="shared" si="13"/>
        <v>B2 biodiversityCentralWest2010</v>
      </c>
      <c r="B838" s="62">
        <v>1</v>
      </c>
      <c r="C838" s="62" t="s">
        <v>139</v>
      </c>
      <c r="D838" s="62">
        <v>0</v>
      </c>
      <c r="E838" s="62" t="s">
        <v>191</v>
      </c>
      <c r="F838" s="62">
        <v>0</v>
      </c>
      <c r="G838" s="62">
        <v>2010</v>
      </c>
      <c r="H838" s="62">
        <v>142518.53880439998</v>
      </c>
    </row>
    <row r="839" spans="1:8">
      <c r="A839" s="61" t="str">
        <f t="shared" si="13"/>
        <v>B2 biodiversityCentralEast2010</v>
      </c>
      <c r="B839" s="62">
        <v>1</v>
      </c>
      <c r="C839" s="62" t="s">
        <v>139</v>
      </c>
      <c r="D839" s="62">
        <v>0</v>
      </c>
      <c r="E839" s="62" t="s">
        <v>192</v>
      </c>
      <c r="F839" s="62">
        <v>0</v>
      </c>
      <c r="G839" s="62">
        <v>2010</v>
      </c>
      <c r="H839" s="62">
        <v>94693.653477999978</v>
      </c>
    </row>
    <row r="840" spans="1:8">
      <c r="A840" s="61" t="str">
        <f t="shared" si="13"/>
        <v>B2 biodiversityNorth2010</v>
      </c>
      <c r="B840" s="62">
        <v>1</v>
      </c>
      <c r="C840" s="62" t="s">
        <v>139</v>
      </c>
      <c r="D840" s="62">
        <v>0</v>
      </c>
      <c r="E840" s="62" t="s">
        <v>81</v>
      </c>
      <c r="F840" s="62">
        <v>0</v>
      </c>
      <c r="G840" s="62">
        <v>2010</v>
      </c>
      <c r="H840" s="62">
        <v>181726.90719360003</v>
      </c>
    </row>
    <row r="841" spans="1:8">
      <c r="A841" s="61" t="str">
        <f t="shared" si="13"/>
        <v>B2 biodiversitySouthWest2010</v>
      </c>
      <c r="B841" s="62">
        <v>1</v>
      </c>
      <c r="C841" s="62" t="s">
        <v>139</v>
      </c>
      <c r="D841" s="62">
        <v>0</v>
      </c>
      <c r="E841" s="62" t="s">
        <v>86</v>
      </c>
      <c r="F841" s="62">
        <v>0</v>
      </c>
      <c r="G841" s="62">
        <v>2010</v>
      </c>
      <c r="H841" s="62">
        <v>32130.508355799997</v>
      </c>
    </row>
    <row r="842" spans="1:8">
      <c r="A842" s="61" t="str">
        <f t="shared" si="13"/>
        <v>B2 biodiversitySouthEast2015</v>
      </c>
      <c r="B842" s="62">
        <v>1</v>
      </c>
      <c r="C842" s="62" t="s">
        <v>139</v>
      </c>
      <c r="D842" s="62">
        <v>0</v>
      </c>
      <c r="E842" s="62" t="s">
        <v>58</v>
      </c>
      <c r="F842" s="62">
        <v>0</v>
      </c>
      <c r="G842" s="62">
        <v>2015</v>
      </c>
      <c r="H842" s="62">
        <v>46482.321763800006</v>
      </c>
    </row>
    <row r="843" spans="1:8">
      <c r="A843" s="61" t="str">
        <f t="shared" si="13"/>
        <v>B2 biodiversityCentralWest2015</v>
      </c>
      <c r="B843" s="62">
        <v>1</v>
      </c>
      <c r="C843" s="62" t="s">
        <v>139</v>
      </c>
      <c r="D843" s="62">
        <v>0</v>
      </c>
      <c r="E843" s="62" t="s">
        <v>191</v>
      </c>
      <c r="F843" s="62">
        <v>0</v>
      </c>
      <c r="G843" s="62">
        <v>2015</v>
      </c>
      <c r="H843" s="62">
        <v>156814.83110099999</v>
      </c>
    </row>
    <row r="844" spans="1:8">
      <c r="A844" s="61" t="str">
        <f t="shared" si="13"/>
        <v>B2 biodiversityCentralEast2015</v>
      </c>
      <c r="B844" s="62">
        <v>1</v>
      </c>
      <c r="C844" s="62" t="s">
        <v>139</v>
      </c>
      <c r="D844" s="62">
        <v>0</v>
      </c>
      <c r="E844" s="62" t="s">
        <v>192</v>
      </c>
      <c r="F844" s="62">
        <v>0</v>
      </c>
      <c r="G844" s="62">
        <v>2015</v>
      </c>
      <c r="H844" s="62">
        <v>113828.43928419998</v>
      </c>
    </row>
    <row r="845" spans="1:8">
      <c r="A845" s="61" t="str">
        <f t="shared" si="13"/>
        <v>B2 biodiversityNorth2015</v>
      </c>
      <c r="B845" s="62">
        <v>1</v>
      </c>
      <c r="C845" s="62" t="s">
        <v>139</v>
      </c>
      <c r="D845" s="62">
        <v>0</v>
      </c>
      <c r="E845" s="62" t="s">
        <v>81</v>
      </c>
      <c r="F845" s="62">
        <v>0</v>
      </c>
      <c r="G845" s="62">
        <v>2015</v>
      </c>
      <c r="H845" s="62">
        <v>193606.2984156</v>
      </c>
    </row>
    <row r="846" spans="1:8">
      <c r="A846" s="61" t="str">
        <f t="shared" si="13"/>
        <v>B2 biodiversitySouthWest2015</v>
      </c>
      <c r="B846" s="62">
        <v>1</v>
      </c>
      <c r="C846" s="62" t="s">
        <v>139</v>
      </c>
      <c r="D846" s="62">
        <v>0</v>
      </c>
      <c r="E846" s="62" t="s">
        <v>86</v>
      </c>
      <c r="F846" s="62">
        <v>0</v>
      </c>
      <c r="G846" s="62">
        <v>2015</v>
      </c>
      <c r="H846" s="62">
        <v>37093.928286599999</v>
      </c>
    </row>
    <row r="847" spans="1:8">
      <c r="A847" s="61" t="str">
        <f t="shared" si="13"/>
        <v>B2 biodiversitySouthEast2020</v>
      </c>
      <c r="B847" s="62">
        <v>1</v>
      </c>
      <c r="C847" s="62" t="s">
        <v>139</v>
      </c>
      <c r="D847" s="62">
        <v>0</v>
      </c>
      <c r="E847" s="62" t="s">
        <v>58</v>
      </c>
      <c r="F847" s="62">
        <v>0</v>
      </c>
      <c r="G847" s="62">
        <v>2020</v>
      </c>
      <c r="H847" s="62">
        <v>47398.7854028</v>
      </c>
    </row>
    <row r="848" spans="1:8">
      <c r="A848" s="61" t="str">
        <f t="shared" si="13"/>
        <v>B2 biodiversityCentralWest2020</v>
      </c>
      <c r="B848" s="62">
        <v>1</v>
      </c>
      <c r="C848" s="62" t="s">
        <v>139</v>
      </c>
      <c r="D848" s="62">
        <v>0</v>
      </c>
      <c r="E848" s="62" t="s">
        <v>191</v>
      </c>
      <c r="F848" s="62">
        <v>0</v>
      </c>
      <c r="G848" s="62">
        <v>2020</v>
      </c>
      <c r="H848" s="62">
        <v>167463.59044119998</v>
      </c>
    </row>
    <row r="849" spans="1:8">
      <c r="A849" s="61" t="str">
        <f t="shared" si="13"/>
        <v>B2 biodiversityCentralEast2020</v>
      </c>
      <c r="B849" s="62">
        <v>1</v>
      </c>
      <c r="C849" s="62" t="s">
        <v>139</v>
      </c>
      <c r="D849" s="62">
        <v>0</v>
      </c>
      <c r="E849" s="62" t="s">
        <v>192</v>
      </c>
      <c r="F849" s="62">
        <v>0</v>
      </c>
      <c r="G849" s="62">
        <v>2020</v>
      </c>
      <c r="H849" s="62">
        <v>121138.55308300001</v>
      </c>
    </row>
    <row r="850" spans="1:8">
      <c r="A850" s="61" t="str">
        <f t="shared" si="13"/>
        <v>B2 biodiversityNorth2020</v>
      </c>
      <c r="B850" s="62">
        <v>1</v>
      </c>
      <c r="C850" s="62" t="s">
        <v>139</v>
      </c>
      <c r="D850" s="62">
        <v>0</v>
      </c>
      <c r="E850" s="62" t="s">
        <v>81</v>
      </c>
      <c r="F850" s="62">
        <v>0</v>
      </c>
      <c r="G850" s="62">
        <v>2020</v>
      </c>
      <c r="H850" s="62">
        <v>172396.670446</v>
      </c>
    </row>
    <row r="851" spans="1:8">
      <c r="A851" s="61" t="str">
        <f t="shared" si="13"/>
        <v>B2 biodiversitySouthWest2020</v>
      </c>
      <c r="B851" s="62">
        <v>1</v>
      </c>
      <c r="C851" s="62" t="s">
        <v>139</v>
      </c>
      <c r="D851" s="62">
        <v>0</v>
      </c>
      <c r="E851" s="62" t="s">
        <v>86</v>
      </c>
      <c r="F851" s="62">
        <v>0</v>
      </c>
      <c r="G851" s="62">
        <v>2020</v>
      </c>
      <c r="H851" s="62">
        <v>33010.5899144</v>
      </c>
    </row>
    <row r="852" spans="1:8">
      <c r="A852" s="61" t="str">
        <f t="shared" si="13"/>
        <v>B2 biodiversitySouthEast2025</v>
      </c>
      <c r="B852" s="62">
        <v>1</v>
      </c>
      <c r="C852" s="62" t="s">
        <v>139</v>
      </c>
      <c r="D852" s="62">
        <v>0</v>
      </c>
      <c r="E852" s="62" t="s">
        <v>58</v>
      </c>
      <c r="F852" s="62">
        <v>0</v>
      </c>
      <c r="G852" s="62">
        <v>2025</v>
      </c>
      <c r="H852" s="62">
        <v>49120.710379600001</v>
      </c>
    </row>
    <row r="853" spans="1:8">
      <c r="A853" s="61" t="str">
        <f t="shared" si="13"/>
        <v>B2 biodiversityCentralWest2025</v>
      </c>
      <c r="B853" s="62">
        <v>1</v>
      </c>
      <c r="C853" s="62" t="s">
        <v>139</v>
      </c>
      <c r="D853" s="62">
        <v>0</v>
      </c>
      <c r="E853" s="62" t="s">
        <v>191</v>
      </c>
      <c r="F853" s="62">
        <v>0</v>
      </c>
      <c r="G853" s="62">
        <v>2025</v>
      </c>
      <c r="H853" s="62">
        <v>181815.09413139999</v>
      </c>
    </row>
    <row r="854" spans="1:8">
      <c r="A854" s="61" t="str">
        <f t="shared" si="13"/>
        <v>B2 biodiversityCentralEast2025</v>
      </c>
      <c r="B854" s="62">
        <v>1</v>
      </c>
      <c r="C854" s="62" t="s">
        <v>139</v>
      </c>
      <c r="D854" s="62">
        <v>0</v>
      </c>
      <c r="E854" s="62" t="s">
        <v>192</v>
      </c>
      <c r="F854" s="62">
        <v>0</v>
      </c>
      <c r="G854" s="62">
        <v>2025</v>
      </c>
      <c r="H854" s="62">
        <v>129469.0007428</v>
      </c>
    </row>
    <row r="855" spans="1:8">
      <c r="A855" s="61" t="str">
        <f t="shared" si="13"/>
        <v>B2 biodiversityNorth2025</v>
      </c>
      <c r="B855" s="62">
        <v>1</v>
      </c>
      <c r="C855" s="62" t="s">
        <v>139</v>
      </c>
      <c r="D855" s="62">
        <v>0</v>
      </c>
      <c r="E855" s="62" t="s">
        <v>81</v>
      </c>
      <c r="F855" s="62">
        <v>0</v>
      </c>
      <c r="G855" s="62">
        <v>2025</v>
      </c>
      <c r="H855" s="62">
        <v>170746.83211019999</v>
      </c>
    </row>
    <row r="856" spans="1:8">
      <c r="A856" s="61" t="str">
        <f t="shared" si="13"/>
        <v>B2 biodiversitySouthWest2025</v>
      </c>
      <c r="B856" s="62">
        <v>1</v>
      </c>
      <c r="C856" s="62" t="s">
        <v>139</v>
      </c>
      <c r="D856" s="62">
        <v>0</v>
      </c>
      <c r="E856" s="62" t="s">
        <v>86</v>
      </c>
      <c r="F856" s="62">
        <v>0</v>
      </c>
      <c r="G856" s="62">
        <v>2025</v>
      </c>
      <c r="H856" s="62">
        <v>34408.342306999999</v>
      </c>
    </row>
    <row r="857" spans="1:8">
      <c r="A857" s="61" t="str">
        <f t="shared" si="13"/>
        <v>B2 biodiversitySouthEast2030</v>
      </c>
      <c r="B857" s="62">
        <v>1</v>
      </c>
      <c r="C857" s="62" t="s">
        <v>139</v>
      </c>
      <c r="D857" s="62">
        <v>0</v>
      </c>
      <c r="E857" s="62" t="s">
        <v>58</v>
      </c>
      <c r="F857" s="62">
        <v>0</v>
      </c>
      <c r="G857" s="62">
        <v>2030</v>
      </c>
      <c r="H857" s="62">
        <v>50457.573165000002</v>
      </c>
    </row>
    <row r="858" spans="1:8">
      <c r="A858" s="61" t="str">
        <f t="shared" si="13"/>
        <v>B2 biodiversityCentralWest2030</v>
      </c>
      <c r="B858" s="62">
        <v>1</v>
      </c>
      <c r="C858" s="62" t="s">
        <v>139</v>
      </c>
      <c r="D858" s="62">
        <v>0</v>
      </c>
      <c r="E858" s="62" t="s">
        <v>191</v>
      </c>
      <c r="F858" s="62">
        <v>0</v>
      </c>
      <c r="G858" s="62">
        <v>2030</v>
      </c>
      <c r="H858" s="62">
        <v>188677.01398359996</v>
      </c>
    </row>
    <row r="859" spans="1:8">
      <c r="A859" s="61" t="str">
        <f t="shared" si="13"/>
        <v>B2 biodiversityCentralEast2030</v>
      </c>
      <c r="B859" s="62">
        <v>1</v>
      </c>
      <c r="C859" s="62" t="s">
        <v>139</v>
      </c>
      <c r="D859" s="62">
        <v>0</v>
      </c>
      <c r="E859" s="62" t="s">
        <v>192</v>
      </c>
      <c r="F859" s="62">
        <v>0</v>
      </c>
      <c r="G859" s="62">
        <v>2030</v>
      </c>
      <c r="H859" s="62">
        <v>136650.8134062</v>
      </c>
    </row>
    <row r="860" spans="1:8">
      <c r="A860" s="61" t="str">
        <f t="shared" si="13"/>
        <v>B2 biodiversityNorth2030</v>
      </c>
      <c r="B860" s="62">
        <v>1</v>
      </c>
      <c r="C860" s="62" t="s">
        <v>139</v>
      </c>
      <c r="D860" s="62">
        <v>0</v>
      </c>
      <c r="E860" s="62" t="s">
        <v>81</v>
      </c>
      <c r="F860" s="62">
        <v>0</v>
      </c>
      <c r="G860" s="62">
        <v>2030</v>
      </c>
      <c r="H860" s="62">
        <v>186686.11464460002</v>
      </c>
    </row>
    <row r="861" spans="1:8">
      <c r="A861" s="61" t="str">
        <f t="shared" si="13"/>
        <v>B2 biodiversitySouthWest2030</v>
      </c>
      <c r="B861" s="62">
        <v>1</v>
      </c>
      <c r="C861" s="62" t="s">
        <v>139</v>
      </c>
      <c r="D861" s="62">
        <v>0</v>
      </c>
      <c r="E861" s="62" t="s">
        <v>86</v>
      </c>
      <c r="F861" s="62">
        <v>0</v>
      </c>
      <c r="G861" s="62">
        <v>2030</v>
      </c>
      <c r="H861" s="62">
        <v>37950.479581799998</v>
      </c>
    </row>
    <row r="862" spans="1:8">
      <c r="A862" s="61" t="str">
        <f t="shared" si="13"/>
        <v>B2 referenceEFSOS Total2010</v>
      </c>
      <c r="B862" s="62">
        <v>1</v>
      </c>
      <c r="C862" s="62" t="s">
        <v>55</v>
      </c>
      <c r="D862" s="62">
        <v>0</v>
      </c>
      <c r="E862" s="62" t="s">
        <v>140</v>
      </c>
      <c r="F862" s="62">
        <v>0</v>
      </c>
      <c r="G862" s="62">
        <v>2010</v>
      </c>
      <c r="H862" s="62">
        <v>595118.18200620019</v>
      </c>
    </row>
    <row r="863" spans="1:8">
      <c r="A863" s="61" t="str">
        <f t="shared" si="13"/>
        <v>B2 referenceEFSOS Total2015</v>
      </c>
      <c r="B863" s="62">
        <v>1</v>
      </c>
      <c r="C863" s="62" t="s">
        <v>55</v>
      </c>
      <c r="D863" s="62">
        <v>0</v>
      </c>
      <c r="E863" s="62" t="s">
        <v>140</v>
      </c>
      <c r="F863" s="62">
        <v>0</v>
      </c>
      <c r="G863" s="62">
        <v>2015</v>
      </c>
      <c r="H863" s="62">
        <v>634368.57808579993</v>
      </c>
    </row>
    <row r="864" spans="1:8">
      <c r="A864" s="61" t="str">
        <f t="shared" si="13"/>
        <v>B2 referenceEFSOS Total2020</v>
      </c>
      <c r="B864" s="62">
        <v>1</v>
      </c>
      <c r="C864" s="62" t="s">
        <v>55</v>
      </c>
      <c r="D864" s="62">
        <v>0</v>
      </c>
      <c r="E864" s="62" t="s">
        <v>140</v>
      </c>
      <c r="F864" s="62">
        <v>0</v>
      </c>
      <c r="G864" s="62">
        <v>2020</v>
      </c>
      <c r="H864" s="62">
        <v>649478.89498420013</v>
      </c>
    </row>
    <row r="865" spans="1:8">
      <c r="A865" s="61" t="str">
        <f t="shared" si="13"/>
        <v>B2 referenceEFSOS Total2025</v>
      </c>
      <c r="B865" s="62">
        <v>1</v>
      </c>
      <c r="C865" s="62" t="s">
        <v>55</v>
      </c>
      <c r="D865" s="62">
        <v>0</v>
      </c>
      <c r="E865" s="62" t="s">
        <v>140</v>
      </c>
      <c r="F865" s="62">
        <v>0</v>
      </c>
      <c r="G865" s="62">
        <v>2025</v>
      </c>
      <c r="H865" s="62">
        <v>667663.21468619979</v>
      </c>
    </row>
    <row r="866" spans="1:8">
      <c r="A866" s="61" t="str">
        <f t="shared" si="13"/>
        <v>B2 referenceEFSOS Total2030</v>
      </c>
      <c r="B866" s="62">
        <v>1</v>
      </c>
      <c r="C866" s="62" t="s">
        <v>55</v>
      </c>
      <c r="D866" s="62">
        <v>0</v>
      </c>
      <c r="E866" s="62" t="s">
        <v>140</v>
      </c>
      <c r="F866" s="62">
        <v>0</v>
      </c>
      <c r="G866" s="62">
        <v>2030</v>
      </c>
      <c r="H866" s="62">
        <v>684681.42055759975</v>
      </c>
    </row>
    <row r="867" spans="1:8">
      <c r="A867" s="61" t="str">
        <f t="shared" si="13"/>
        <v>B2 carbonEFSOS Total2010</v>
      </c>
      <c r="B867" s="62">
        <v>1</v>
      </c>
      <c r="C867" s="62" t="s">
        <v>137</v>
      </c>
      <c r="D867" s="62">
        <v>0</v>
      </c>
      <c r="E867" s="62" t="s">
        <v>140</v>
      </c>
      <c r="F867" s="62">
        <v>0</v>
      </c>
      <c r="G867" s="62">
        <v>2010</v>
      </c>
      <c r="H867" s="62">
        <v>595189.41075019981</v>
      </c>
    </row>
    <row r="868" spans="1:8">
      <c r="A868" s="61" t="str">
        <f t="shared" si="13"/>
        <v>B2 carbonEFSOS Total2015</v>
      </c>
      <c r="B868" s="62">
        <v>1</v>
      </c>
      <c r="C868" s="62" t="s">
        <v>137</v>
      </c>
      <c r="D868" s="62">
        <v>0</v>
      </c>
      <c r="E868" s="62" t="s">
        <v>140</v>
      </c>
      <c r="F868" s="62">
        <v>0</v>
      </c>
      <c r="G868" s="62">
        <v>2015</v>
      </c>
      <c r="H868" s="62">
        <v>634523.05295679998</v>
      </c>
    </row>
    <row r="869" spans="1:8">
      <c r="A869" s="61" t="str">
        <f t="shared" si="13"/>
        <v>B2 carbonEFSOS Total2020</v>
      </c>
      <c r="B869" s="62">
        <v>1</v>
      </c>
      <c r="C869" s="62" t="s">
        <v>137</v>
      </c>
      <c r="D869" s="62">
        <v>0</v>
      </c>
      <c r="E869" s="62" t="s">
        <v>140</v>
      </c>
      <c r="F869" s="62">
        <v>0</v>
      </c>
      <c r="G869" s="62">
        <v>2020</v>
      </c>
      <c r="H869" s="62">
        <v>648862.31862279994</v>
      </c>
    </row>
    <row r="870" spans="1:8">
      <c r="A870" s="61" t="str">
        <f t="shared" si="13"/>
        <v>B2 carbonEFSOS Total2025</v>
      </c>
      <c r="B870" s="62">
        <v>1</v>
      </c>
      <c r="C870" s="62" t="s">
        <v>137</v>
      </c>
      <c r="D870" s="62">
        <v>0</v>
      </c>
      <c r="E870" s="62" t="s">
        <v>140</v>
      </c>
      <c r="F870" s="62">
        <v>0</v>
      </c>
      <c r="G870" s="62">
        <v>2025</v>
      </c>
      <c r="H870" s="62">
        <v>667575.81524959975</v>
      </c>
    </row>
    <row r="871" spans="1:8">
      <c r="A871" s="61" t="str">
        <f t="shared" si="13"/>
        <v>B2 carbonEFSOS Total2030</v>
      </c>
      <c r="B871" s="62">
        <v>1</v>
      </c>
      <c r="C871" s="62" t="s">
        <v>137</v>
      </c>
      <c r="D871" s="62">
        <v>0</v>
      </c>
      <c r="E871" s="62" t="s">
        <v>140</v>
      </c>
      <c r="F871" s="62">
        <v>0</v>
      </c>
      <c r="G871" s="62">
        <v>2030</v>
      </c>
      <c r="H871" s="62">
        <v>684971.23526740004</v>
      </c>
    </row>
    <row r="872" spans="1:8">
      <c r="A872" s="61" t="str">
        <f t="shared" si="13"/>
        <v>B2 wood energyEFSOS Total2010</v>
      </c>
      <c r="B872" s="62">
        <v>1</v>
      </c>
      <c r="C872" s="62" t="s">
        <v>138</v>
      </c>
      <c r="D872" s="62">
        <v>0</v>
      </c>
      <c r="E872" s="62" t="s">
        <v>140</v>
      </c>
      <c r="F872" s="62">
        <v>0</v>
      </c>
      <c r="G872" s="62">
        <v>2010</v>
      </c>
      <c r="H872" s="62">
        <v>595118.19847580011</v>
      </c>
    </row>
    <row r="873" spans="1:8">
      <c r="A873" s="61" t="str">
        <f t="shared" si="13"/>
        <v>B2 wood energyEFSOS Total2015</v>
      </c>
      <c r="B873" s="62">
        <v>1</v>
      </c>
      <c r="C873" s="62" t="s">
        <v>138</v>
      </c>
      <c r="D873" s="62">
        <v>0</v>
      </c>
      <c r="E873" s="62" t="s">
        <v>140</v>
      </c>
      <c r="F873" s="62">
        <v>0</v>
      </c>
      <c r="G873" s="62">
        <v>2015</v>
      </c>
      <c r="H873" s="62">
        <v>637755.47020560014</v>
      </c>
    </row>
    <row r="874" spans="1:8">
      <c r="A874" s="61" t="str">
        <f t="shared" si="13"/>
        <v>B2 wood energyEFSOS Total2020</v>
      </c>
      <c r="B874" s="62">
        <v>1</v>
      </c>
      <c r="C874" s="62" t="s">
        <v>138</v>
      </c>
      <c r="D874" s="62">
        <v>0</v>
      </c>
      <c r="E874" s="62" t="s">
        <v>140</v>
      </c>
      <c r="F874" s="62">
        <v>0</v>
      </c>
      <c r="G874" s="62">
        <v>2020</v>
      </c>
      <c r="H874" s="62">
        <v>660070.55289779999</v>
      </c>
    </row>
    <row r="875" spans="1:8">
      <c r="A875" s="61" t="str">
        <f t="shared" si="13"/>
        <v>B2 wood energyEFSOS Total2025</v>
      </c>
      <c r="B875" s="62">
        <v>1</v>
      </c>
      <c r="C875" s="62" t="s">
        <v>138</v>
      </c>
      <c r="D875" s="62">
        <v>0</v>
      </c>
      <c r="E875" s="62" t="s">
        <v>140</v>
      </c>
      <c r="F875" s="62">
        <v>0</v>
      </c>
      <c r="G875" s="62">
        <v>2025</v>
      </c>
      <c r="H875" s="62">
        <v>694421.4759594003</v>
      </c>
    </row>
    <row r="876" spans="1:8">
      <c r="A876" s="61" t="str">
        <f t="shared" si="13"/>
        <v>B2 wood energyEFSOS Total2030</v>
      </c>
      <c r="B876" s="62">
        <v>1</v>
      </c>
      <c r="C876" s="62" t="s">
        <v>138</v>
      </c>
      <c r="D876" s="62">
        <v>0</v>
      </c>
      <c r="E876" s="62" t="s">
        <v>140</v>
      </c>
      <c r="F876" s="62">
        <v>0</v>
      </c>
      <c r="G876" s="62">
        <v>2030</v>
      </c>
      <c r="H876" s="62">
        <v>700809.74183720001</v>
      </c>
    </row>
    <row r="877" spans="1:8">
      <c r="A877" s="61" t="str">
        <f t="shared" si="13"/>
        <v>B2 biodiversityEFSOS Total2010</v>
      </c>
      <c r="B877" s="62">
        <v>1</v>
      </c>
      <c r="C877" s="62" t="s">
        <v>139</v>
      </c>
      <c r="D877" s="62">
        <v>0</v>
      </c>
      <c r="E877" s="62" t="s">
        <v>140</v>
      </c>
      <c r="F877" s="62">
        <v>0</v>
      </c>
      <c r="G877" s="62">
        <v>2010</v>
      </c>
      <c r="H877" s="62">
        <v>482945.14425020007</v>
      </c>
    </row>
    <row r="878" spans="1:8">
      <c r="A878" s="61" t="str">
        <f t="shared" si="13"/>
        <v>B2 biodiversityEFSOS Total2015</v>
      </c>
      <c r="B878" s="62">
        <v>1</v>
      </c>
      <c r="C878" s="62" t="s">
        <v>139</v>
      </c>
      <c r="D878" s="62">
        <v>0</v>
      </c>
      <c r="E878" s="62" t="s">
        <v>140</v>
      </c>
      <c r="F878" s="62">
        <v>0</v>
      </c>
      <c r="G878" s="62">
        <v>2015</v>
      </c>
      <c r="H878" s="62">
        <v>547825.81885119993</v>
      </c>
    </row>
    <row r="879" spans="1:8">
      <c r="A879" s="61" t="str">
        <f t="shared" si="13"/>
        <v>B2 biodiversityEFSOS Total2020</v>
      </c>
      <c r="B879" s="62">
        <v>1</v>
      </c>
      <c r="C879" s="62" t="s">
        <v>139</v>
      </c>
      <c r="D879" s="62">
        <v>0</v>
      </c>
      <c r="E879" s="62" t="s">
        <v>140</v>
      </c>
      <c r="F879" s="62">
        <v>0</v>
      </c>
      <c r="G879" s="62">
        <v>2020</v>
      </c>
      <c r="H879" s="62">
        <v>541408.18928740011</v>
      </c>
    </row>
    <row r="880" spans="1:8">
      <c r="A880" s="61" t="str">
        <f t="shared" si="13"/>
        <v>B2 biodiversityEFSOS Total2025</v>
      </c>
      <c r="B880" s="62">
        <v>1</v>
      </c>
      <c r="C880" s="62" t="s">
        <v>139</v>
      </c>
      <c r="D880" s="62">
        <v>0</v>
      </c>
      <c r="E880" s="62" t="s">
        <v>140</v>
      </c>
      <c r="F880" s="62">
        <v>0</v>
      </c>
      <c r="G880" s="62">
        <v>2025</v>
      </c>
      <c r="H880" s="62">
        <v>565559.97967100004</v>
      </c>
    </row>
    <row r="881" spans="1:8">
      <c r="A881" s="61" t="str">
        <f t="shared" si="13"/>
        <v>B2 biodiversityEFSOS Total2030</v>
      </c>
      <c r="B881" s="62">
        <v>1</v>
      </c>
      <c r="C881" s="62" t="s">
        <v>139</v>
      </c>
      <c r="D881" s="62">
        <v>0</v>
      </c>
      <c r="E881" s="62" t="s">
        <v>140</v>
      </c>
      <c r="F881" s="62">
        <v>0</v>
      </c>
      <c r="G881" s="62">
        <v>2030</v>
      </c>
      <c r="H881" s="62">
        <v>600421.99478119996</v>
      </c>
    </row>
  </sheetData>
  <autoFilter ref="A1:H881"/>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sheetPr>
    <tabColor rgb="FFC00000"/>
  </sheetPr>
  <dimension ref="A1:I981"/>
  <sheetViews>
    <sheetView workbookViewId="0">
      <pane ySplit="1" topLeftCell="A2" activePane="bottomLeft" state="frozen"/>
      <selection activeCell="A2" sqref="A2:A881"/>
      <selection pane="bottomLeft" activeCell="A2" sqref="A2:A881"/>
    </sheetView>
  </sheetViews>
  <sheetFormatPr defaultRowHeight="12.75"/>
  <cols>
    <col min="1" max="16384" width="9.140625" style="60"/>
  </cols>
  <sheetData>
    <row r="1" spans="1:9">
      <c r="A1" s="59" t="s">
        <v>47</v>
      </c>
      <c r="B1" s="60" t="s">
        <v>48</v>
      </c>
      <c r="C1" s="60" t="s">
        <v>49</v>
      </c>
      <c r="D1" s="60" t="s">
        <v>50</v>
      </c>
      <c r="E1" s="60" t="s">
        <v>51</v>
      </c>
      <c r="F1" s="60" t="s">
        <v>52</v>
      </c>
      <c r="G1" s="60" t="s">
        <v>53</v>
      </c>
      <c r="H1" s="60" t="s">
        <v>141</v>
      </c>
      <c r="I1" s="60" t="s">
        <v>142</v>
      </c>
    </row>
    <row r="2" spans="1:9">
      <c r="A2" s="61" t="str">
        <f t="shared" ref="A2:A65" si="0">CONCATENATE(C2,E2,G2)</f>
        <v>B2 referenceAlbania2005</v>
      </c>
      <c r="B2" s="63">
        <v>5</v>
      </c>
      <c r="C2" s="63" t="s">
        <v>55</v>
      </c>
      <c r="D2" s="63" t="s">
        <v>56</v>
      </c>
      <c r="E2" s="63" t="s">
        <v>57</v>
      </c>
      <c r="F2" s="63" t="s">
        <v>58</v>
      </c>
      <c r="G2" s="63">
        <v>2005</v>
      </c>
      <c r="H2" s="63">
        <v>0</v>
      </c>
      <c r="I2" s="63">
        <v>0</v>
      </c>
    </row>
    <row r="3" spans="1:9">
      <c r="A3" s="61" t="str">
        <f t="shared" si="0"/>
        <v>B2 referenceAlbania2010</v>
      </c>
      <c r="B3" s="63">
        <v>5</v>
      </c>
      <c r="C3" s="63" t="s">
        <v>55</v>
      </c>
      <c r="D3" s="63" t="s">
        <v>56</v>
      </c>
      <c r="E3" s="63" t="s">
        <v>57</v>
      </c>
      <c r="F3" s="63" t="s">
        <v>58</v>
      </c>
      <c r="G3" s="63">
        <v>2010</v>
      </c>
      <c r="H3" s="63">
        <v>7.4</v>
      </c>
      <c r="I3" s="63">
        <v>0</v>
      </c>
    </row>
    <row r="4" spans="1:9">
      <c r="A4" s="61" t="str">
        <f t="shared" si="0"/>
        <v>B2 referenceAlbania2015</v>
      </c>
      <c r="B4" s="63">
        <v>5</v>
      </c>
      <c r="C4" s="63" t="s">
        <v>55</v>
      </c>
      <c r="D4" s="63" t="s">
        <v>56</v>
      </c>
      <c r="E4" s="63" t="s">
        <v>57</v>
      </c>
      <c r="F4" s="63" t="s">
        <v>58</v>
      </c>
      <c r="G4" s="63">
        <v>2015</v>
      </c>
      <c r="H4" s="63">
        <v>15.7</v>
      </c>
      <c r="I4" s="63">
        <v>0</v>
      </c>
    </row>
    <row r="5" spans="1:9">
      <c r="A5" s="61" t="str">
        <f t="shared" si="0"/>
        <v>B2 referenceAlbania2020</v>
      </c>
      <c r="B5" s="63">
        <v>5</v>
      </c>
      <c r="C5" s="63" t="s">
        <v>55</v>
      </c>
      <c r="D5" s="63" t="s">
        <v>56</v>
      </c>
      <c r="E5" s="63" t="s">
        <v>57</v>
      </c>
      <c r="F5" s="63" t="s">
        <v>58</v>
      </c>
      <c r="G5" s="63">
        <v>2020</v>
      </c>
      <c r="H5" s="63">
        <v>24.4</v>
      </c>
      <c r="I5" s="63">
        <v>0</v>
      </c>
    </row>
    <row r="6" spans="1:9">
      <c r="A6" s="61" t="str">
        <f t="shared" si="0"/>
        <v>B2 referenceAlbania2025</v>
      </c>
      <c r="B6" s="63">
        <v>5</v>
      </c>
      <c r="C6" s="63" t="s">
        <v>55</v>
      </c>
      <c r="D6" s="63" t="s">
        <v>56</v>
      </c>
      <c r="E6" s="63" t="s">
        <v>57</v>
      </c>
      <c r="F6" s="63" t="s">
        <v>58</v>
      </c>
      <c r="G6" s="63">
        <v>2025</v>
      </c>
      <c r="H6" s="63">
        <v>24.6</v>
      </c>
      <c r="I6" s="63">
        <v>0</v>
      </c>
    </row>
    <row r="7" spans="1:9">
      <c r="A7" s="61" t="str">
        <f t="shared" si="0"/>
        <v>B2 referenceAlbania2030</v>
      </c>
      <c r="B7" s="63">
        <v>5</v>
      </c>
      <c r="C7" s="63" t="s">
        <v>55</v>
      </c>
      <c r="D7" s="63" t="s">
        <v>56</v>
      </c>
      <c r="E7" s="63" t="s">
        <v>57</v>
      </c>
      <c r="F7" s="63" t="s">
        <v>58</v>
      </c>
      <c r="G7" s="63">
        <v>2030</v>
      </c>
      <c r="H7" s="63">
        <v>24.4</v>
      </c>
      <c r="I7" s="63">
        <v>0</v>
      </c>
    </row>
    <row r="8" spans="1:9">
      <c r="A8" s="61" t="str">
        <f t="shared" si="0"/>
        <v>B2 referenceAustria2005</v>
      </c>
      <c r="B8" s="63">
        <v>5</v>
      </c>
      <c r="C8" s="63" t="s">
        <v>55</v>
      </c>
      <c r="D8" s="63" t="s">
        <v>59</v>
      </c>
      <c r="E8" s="63" t="s">
        <v>60</v>
      </c>
      <c r="F8" s="63" t="s">
        <v>61</v>
      </c>
      <c r="G8" s="63">
        <v>2005</v>
      </c>
      <c r="H8" s="63">
        <v>0</v>
      </c>
      <c r="I8" s="63">
        <v>0</v>
      </c>
    </row>
    <row r="9" spans="1:9">
      <c r="A9" s="61" t="str">
        <f t="shared" si="0"/>
        <v>B2 referenceAustria2010</v>
      </c>
      <c r="B9" s="63">
        <v>5</v>
      </c>
      <c r="C9" s="63" t="s">
        <v>55</v>
      </c>
      <c r="D9" s="63" t="s">
        <v>59</v>
      </c>
      <c r="E9" s="63" t="s">
        <v>60</v>
      </c>
      <c r="F9" s="63" t="s">
        <v>61</v>
      </c>
      <c r="G9" s="63">
        <v>2010</v>
      </c>
      <c r="H9" s="63">
        <v>460.5</v>
      </c>
      <c r="I9" s="63">
        <v>0</v>
      </c>
    </row>
    <row r="10" spans="1:9">
      <c r="A10" s="61" t="str">
        <f t="shared" si="0"/>
        <v>B2 referenceAustria2015</v>
      </c>
      <c r="B10" s="63">
        <v>5</v>
      </c>
      <c r="C10" s="63" t="s">
        <v>55</v>
      </c>
      <c r="D10" s="63" t="s">
        <v>59</v>
      </c>
      <c r="E10" s="63" t="s">
        <v>60</v>
      </c>
      <c r="F10" s="63" t="s">
        <v>61</v>
      </c>
      <c r="G10" s="63">
        <v>2015</v>
      </c>
      <c r="H10" s="63">
        <v>953.3</v>
      </c>
      <c r="I10" s="63">
        <v>0</v>
      </c>
    </row>
    <row r="11" spans="1:9">
      <c r="A11" s="61" t="str">
        <f t="shared" si="0"/>
        <v>B2 referenceAustria2020</v>
      </c>
      <c r="B11" s="63">
        <v>5</v>
      </c>
      <c r="C11" s="63" t="s">
        <v>55</v>
      </c>
      <c r="D11" s="63" t="s">
        <v>59</v>
      </c>
      <c r="E11" s="63" t="s">
        <v>60</v>
      </c>
      <c r="F11" s="63" t="s">
        <v>61</v>
      </c>
      <c r="G11" s="63">
        <v>2020</v>
      </c>
      <c r="H11" s="63">
        <v>1442.8</v>
      </c>
      <c r="I11" s="63">
        <v>0</v>
      </c>
    </row>
    <row r="12" spans="1:9">
      <c r="A12" s="61" t="str">
        <f t="shared" si="0"/>
        <v>B2 referenceAustria2025</v>
      </c>
      <c r="B12" s="63">
        <v>5</v>
      </c>
      <c r="C12" s="63" t="s">
        <v>55</v>
      </c>
      <c r="D12" s="63" t="s">
        <v>59</v>
      </c>
      <c r="E12" s="63" t="s">
        <v>60</v>
      </c>
      <c r="F12" s="63" t="s">
        <v>61</v>
      </c>
      <c r="G12" s="63">
        <v>2025</v>
      </c>
      <c r="H12" s="63">
        <v>1466.1</v>
      </c>
      <c r="I12" s="63">
        <v>0</v>
      </c>
    </row>
    <row r="13" spans="1:9">
      <c r="A13" s="61" t="str">
        <f t="shared" si="0"/>
        <v>B2 referenceAustria2030</v>
      </c>
      <c r="B13" s="63">
        <v>5</v>
      </c>
      <c r="C13" s="63" t="s">
        <v>55</v>
      </c>
      <c r="D13" s="63" t="s">
        <v>59</v>
      </c>
      <c r="E13" s="63" t="s">
        <v>60</v>
      </c>
      <c r="F13" s="63" t="s">
        <v>61</v>
      </c>
      <c r="G13" s="63">
        <v>2030</v>
      </c>
      <c r="H13" s="63">
        <v>1527.7</v>
      </c>
      <c r="I13" s="63">
        <v>0</v>
      </c>
    </row>
    <row r="14" spans="1:9">
      <c r="A14" s="61" t="str">
        <f t="shared" si="0"/>
        <v>B2 referenceBosnia and Herzegovina2015</v>
      </c>
      <c r="B14" s="63">
        <v>5</v>
      </c>
      <c r="C14" s="63" t="s">
        <v>55</v>
      </c>
      <c r="D14" s="63" t="s">
        <v>62</v>
      </c>
      <c r="E14" s="63" t="s">
        <v>63</v>
      </c>
      <c r="F14" s="63" t="s">
        <v>58</v>
      </c>
      <c r="G14" s="63">
        <v>2015</v>
      </c>
      <c r="H14" s="63">
        <v>81.900000000000006</v>
      </c>
      <c r="I14" s="63">
        <v>0</v>
      </c>
    </row>
    <row r="15" spans="1:9">
      <c r="A15" s="61" t="str">
        <f t="shared" si="0"/>
        <v>B2 referenceBosnia and Herzegovina2020</v>
      </c>
      <c r="B15" s="63">
        <v>5</v>
      </c>
      <c r="C15" s="63" t="s">
        <v>55</v>
      </c>
      <c r="D15" s="63" t="s">
        <v>62</v>
      </c>
      <c r="E15" s="63" t="s">
        <v>63</v>
      </c>
      <c r="F15" s="63" t="s">
        <v>58</v>
      </c>
      <c r="G15" s="63">
        <v>2020</v>
      </c>
      <c r="H15" s="63">
        <v>121.8</v>
      </c>
      <c r="I15" s="63">
        <v>0</v>
      </c>
    </row>
    <row r="16" spans="1:9">
      <c r="A16" s="61" t="str">
        <f t="shared" si="0"/>
        <v>B2 referenceBosnia and Herzegovina2025</v>
      </c>
      <c r="B16" s="63">
        <v>5</v>
      </c>
      <c r="C16" s="63" t="s">
        <v>55</v>
      </c>
      <c r="D16" s="63" t="s">
        <v>62</v>
      </c>
      <c r="E16" s="63" t="s">
        <v>63</v>
      </c>
      <c r="F16" s="63" t="s">
        <v>58</v>
      </c>
      <c r="G16" s="63">
        <v>2025</v>
      </c>
      <c r="H16" s="63">
        <v>121.4</v>
      </c>
      <c r="I16" s="63">
        <v>0</v>
      </c>
    </row>
    <row r="17" spans="1:9">
      <c r="A17" s="61" t="str">
        <f t="shared" si="0"/>
        <v>B2 referenceBosnia and Herzegovina2030</v>
      </c>
      <c r="B17" s="63">
        <v>5</v>
      </c>
      <c r="C17" s="63" t="s">
        <v>55</v>
      </c>
      <c r="D17" s="63" t="s">
        <v>62</v>
      </c>
      <c r="E17" s="63" t="s">
        <v>63</v>
      </c>
      <c r="F17" s="63" t="s">
        <v>58</v>
      </c>
      <c r="G17" s="63">
        <v>2030</v>
      </c>
      <c r="H17" s="63">
        <v>121.4</v>
      </c>
      <c r="I17" s="63">
        <v>0</v>
      </c>
    </row>
    <row r="18" spans="1:9">
      <c r="A18" s="61" t="str">
        <f t="shared" si="0"/>
        <v>B2 referenceBelgium2005</v>
      </c>
      <c r="B18" s="63">
        <v>5</v>
      </c>
      <c r="C18" s="63" t="s">
        <v>55</v>
      </c>
      <c r="D18" s="63" t="s">
        <v>64</v>
      </c>
      <c r="E18" s="63" t="s">
        <v>65</v>
      </c>
      <c r="F18" s="63" t="s">
        <v>61</v>
      </c>
      <c r="G18" s="63">
        <v>2005</v>
      </c>
      <c r="H18" s="63">
        <v>0</v>
      </c>
      <c r="I18" s="63">
        <v>0</v>
      </c>
    </row>
    <row r="19" spans="1:9">
      <c r="A19" s="61" t="str">
        <f t="shared" si="0"/>
        <v>B2 referenceBelgium2010</v>
      </c>
      <c r="B19" s="63">
        <v>5</v>
      </c>
      <c r="C19" s="63" t="s">
        <v>55</v>
      </c>
      <c r="D19" s="63" t="s">
        <v>64</v>
      </c>
      <c r="E19" s="63" t="s">
        <v>65</v>
      </c>
      <c r="F19" s="63" t="s">
        <v>61</v>
      </c>
      <c r="G19" s="63">
        <v>2010</v>
      </c>
      <c r="H19" s="63">
        <v>74.900000000000006</v>
      </c>
      <c r="I19" s="63">
        <v>0</v>
      </c>
    </row>
    <row r="20" spans="1:9">
      <c r="A20" s="61" t="str">
        <f t="shared" si="0"/>
        <v>B2 referenceBelgium2015</v>
      </c>
      <c r="B20" s="63">
        <v>5</v>
      </c>
      <c r="C20" s="63" t="s">
        <v>55</v>
      </c>
      <c r="D20" s="63" t="s">
        <v>64</v>
      </c>
      <c r="E20" s="63" t="s">
        <v>65</v>
      </c>
      <c r="F20" s="63" t="s">
        <v>61</v>
      </c>
      <c r="G20" s="63">
        <v>2015</v>
      </c>
      <c r="H20" s="63">
        <v>144.30000000000001</v>
      </c>
      <c r="I20" s="63">
        <v>0</v>
      </c>
    </row>
    <row r="21" spans="1:9">
      <c r="A21" s="61" t="str">
        <f t="shared" si="0"/>
        <v>B2 referenceBelgium2020</v>
      </c>
      <c r="B21" s="63">
        <v>5</v>
      </c>
      <c r="C21" s="63" t="s">
        <v>55</v>
      </c>
      <c r="D21" s="63" t="s">
        <v>64</v>
      </c>
      <c r="E21" s="63" t="s">
        <v>65</v>
      </c>
      <c r="F21" s="63" t="s">
        <v>61</v>
      </c>
      <c r="G21" s="63">
        <v>2020</v>
      </c>
      <c r="H21" s="63">
        <v>209.8</v>
      </c>
      <c r="I21" s="63">
        <v>0</v>
      </c>
    </row>
    <row r="22" spans="1:9">
      <c r="A22" s="61" t="str">
        <f t="shared" si="0"/>
        <v>B2 referenceBelgium2025</v>
      </c>
      <c r="B22" s="63">
        <v>5</v>
      </c>
      <c r="C22" s="63" t="s">
        <v>55</v>
      </c>
      <c r="D22" s="63" t="s">
        <v>64</v>
      </c>
      <c r="E22" s="63" t="s">
        <v>65</v>
      </c>
      <c r="F22" s="63" t="s">
        <v>61</v>
      </c>
      <c r="G22" s="63">
        <v>2025</v>
      </c>
      <c r="H22" s="63">
        <v>214.6</v>
      </c>
      <c r="I22" s="63">
        <v>0</v>
      </c>
    </row>
    <row r="23" spans="1:9">
      <c r="A23" s="61" t="str">
        <f t="shared" si="0"/>
        <v>B2 referenceBelgium2030</v>
      </c>
      <c r="B23" s="63">
        <v>5</v>
      </c>
      <c r="C23" s="63" t="s">
        <v>55</v>
      </c>
      <c r="D23" s="63" t="s">
        <v>64</v>
      </c>
      <c r="E23" s="63" t="s">
        <v>65</v>
      </c>
      <c r="F23" s="63" t="s">
        <v>61</v>
      </c>
      <c r="G23" s="63">
        <v>2030</v>
      </c>
      <c r="H23" s="63">
        <v>208.8</v>
      </c>
      <c r="I23" s="63">
        <v>0</v>
      </c>
    </row>
    <row r="24" spans="1:9">
      <c r="A24" s="61" t="str">
        <f t="shared" si="0"/>
        <v>B2 referenceBulgaria2005</v>
      </c>
      <c r="B24" s="63">
        <v>5</v>
      </c>
      <c r="C24" s="63" t="s">
        <v>55</v>
      </c>
      <c r="D24" s="63" t="s">
        <v>66</v>
      </c>
      <c r="E24" s="63" t="s">
        <v>67</v>
      </c>
      <c r="F24" s="63" t="s">
        <v>58</v>
      </c>
      <c r="G24" s="63">
        <v>2005</v>
      </c>
      <c r="H24" s="63">
        <v>0</v>
      </c>
      <c r="I24" s="63">
        <v>0</v>
      </c>
    </row>
    <row r="25" spans="1:9">
      <c r="A25" s="61" t="str">
        <f t="shared" si="0"/>
        <v>B2 referenceBulgaria2010</v>
      </c>
      <c r="B25" s="63">
        <v>5</v>
      </c>
      <c r="C25" s="63" t="s">
        <v>55</v>
      </c>
      <c r="D25" s="63" t="s">
        <v>66</v>
      </c>
      <c r="E25" s="63" t="s">
        <v>67</v>
      </c>
      <c r="F25" s="63" t="s">
        <v>58</v>
      </c>
      <c r="G25" s="63">
        <v>2010</v>
      </c>
      <c r="H25" s="63">
        <v>271.7</v>
      </c>
      <c r="I25" s="63">
        <v>0</v>
      </c>
    </row>
    <row r="26" spans="1:9">
      <c r="A26" s="61" t="str">
        <f t="shared" si="0"/>
        <v>B2 referenceBulgaria2015</v>
      </c>
      <c r="B26" s="63">
        <v>5</v>
      </c>
      <c r="C26" s="63" t="s">
        <v>55</v>
      </c>
      <c r="D26" s="63" t="s">
        <v>66</v>
      </c>
      <c r="E26" s="63" t="s">
        <v>67</v>
      </c>
      <c r="F26" s="63" t="s">
        <v>58</v>
      </c>
      <c r="G26" s="63">
        <v>2015</v>
      </c>
      <c r="H26" s="63">
        <v>543</v>
      </c>
      <c r="I26" s="63">
        <v>0</v>
      </c>
    </row>
    <row r="27" spans="1:9">
      <c r="A27" s="61" t="str">
        <f t="shared" si="0"/>
        <v>B2 referenceBulgaria2020</v>
      </c>
      <c r="B27" s="63">
        <v>5</v>
      </c>
      <c r="C27" s="63" t="s">
        <v>55</v>
      </c>
      <c r="D27" s="63" t="s">
        <v>66</v>
      </c>
      <c r="E27" s="63" t="s">
        <v>67</v>
      </c>
      <c r="F27" s="63" t="s">
        <v>58</v>
      </c>
      <c r="G27" s="63">
        <v>2020</v>
      </c>
      <c r="H27" s="63">
        <v>820.1</v>
      </c>
      <c r="I27" s="63">
        <v>0</v>
      </c>
    </row>
    <row r="28" spans="1:9">
      <c r="A28" s="61" t="str">
        <f t="shared" si="0"/>
        <v>B2 referenceBulgaria2025</v>
      </c>
      <c r="B28" s="63">
        <v>5</v>
      </c>
      <c r="C28" s="63" t="s">
        <v>55</v>
      </c>
      <c r="D28" s="63" t="s">
        <v>66</v>
      </c>
      <c r="E28" s="63" t="s">
        <v>67</v>
      </c>
      <c r="F28" s="63" t="s">
        <v>58</v>
      </c>
      <c r="G28" s="63">
        <v>2025</v>
      </c>
      <c r="H28" s="63">
        <v>817.2</v>
      </c>
      <c r="I28" s="63">
        <v>0</v>
      </c>
    </row>
    <row r="29" spans="1:9">
      <c r="A29" s="61" t="str">
        <f t="shared" si="0"/>
        <v>B2 referenceBulgaria2030</v>
      </c>
      <c r="B29" s="63">
        <v>5</v>
      </c>
      <c r="C29" s="63" t="s">
        <v>55</v>
      </c>
      <c r="D29" s="63" t="s">
        <v>66</v>
      </c>
      <c r="E29" s="63" t="s">
        <v>67</v>
      </c>
      <c r="F29" s="63" t="s">
        <v>58</v>
      </c>
      <c r="G29" s="63">
        <v>2030</v>
      </c>
      <c r="H29" s="63">
        <v>753.8</v>
      </c>
      <c r="I29" s="63">
        <v>0</v>
      </c>
    </row>
    <row r="30" spans="1:9">
      <c r="A30" s="61" t="str">
        <f t="shared" si="0"/>
        <v>B2 referenceBelarus2005</v>
      </c>
      <c r="B30" s="63">
        <v>5</v>
      </c>
      <c r="C30" s="63" t="s">
        <v>55</v>
      </c>
      <c r="D30" s="63" t="s">
        <v>68</v>
      </c>
      <c r="E30" s="63" t="s">
        <v>69</v>
      </c>
      <c r="F30" s="63" t="s">
        <v>70</v>
      </c>
      <c r="G30" s="63">
        <v>2005</v>
      </c>
      <c r="H30" s="63">
        <v>0</v>
      </c>
      <c r="I30" s="63">
        <v>0</v>
      </c>
    </row>
    <row r="31" spans="1:9">
      <c r="A31" s="61" t="str">
        <f t="shared" si="0"/>
        <v>B2 referenceBelarus2010</v>
      </c>
      <c r="B31" s="63">
        <v>5</v>
      </c>
      <c r="C31" s="63" t="s">
        <v>55</v>
      </c>
      <c r="D31" s="63" t="s">
        <v>68</v>
      </c>
      <c r="E31" s="63" t="s">
        <v>69</v>
      </c>
      <c r="F31" s="63" t="s">
        <v>70</v>
      </c>
      <c r="G31" s="63">
        <v>2010</v>
      </c>
      <c r="H31" s="63">
        <v>308.89999999999998</v>
      </c>
      <c r="I31" s="63">
        <v>0</v>
      </c>
    </row>
    <row r="32" spans="1:9">
      <c r="A32" s="61" t="str">
        <f t="shared" si="0"/>
        <v>B2 referenceBelarus2015</v>
      </c>
      <c r="B32" s="63">
        <v>5</v>
      </c>
      <c r="C32" s="63" t="s">
        <v>55</v>
      </c>
      <c r="D32" s="63" t="s">
        <v>68</v>
      </c>
      <c r="E32" s="63" t="s">
        <v>69</v>
      </c>
      <c r="F32" s="63" t="s">
        <v>70</v>
      </c>
      <c r="G32" s="63">
        <v>2015</v>
      </c>
      <c r="H32" s="63">
        <v>637.70000000000005</v>
      </c>
      <c r="I32" s="63">
        <v>0</v>
      </c>
    </row>
    <row r="33" spans="1:9">
      <c r="A33" s="61" t="str">
        <f t="shared" si="0"/>
        <v>B2 referenceBelarus2020</v>
      </c>
      <c r="B33" s="63">
        <v>5</v>
      </c>
      <c r="C33" s="63" t="s">
        <v>55</v>
      </c>
      <c r="D33" s="63" t="s">
        <v>68</v>
      </c>
      <c r="E33" s="63" t="s">
        <v>69</v>
      </c>
      <c r="F33" s="63" t="s">
        <v>70</v>
      </c>
      <c r="G33" s="63">
        <v>2020</v>
      </c>
      <c r="H33" s="63">
        <v>1053.2</v>
      </c>
      <c r="I33" s="63">
        <v>0</v>
      </c>
    </row>
    <row r="34" spans="1:9">
      <c r="A34" s="61" t="str">
        <f t="shared" si="0"/>
        <v>B2 referenceBelarus2025</v>
      </c>
      <c r="B34" s="63">
        <v>5</v>
      </c>
      <c r="C34" s="63" t="s">
        <v>55</v>
      </c>
      <c r="D34" s="63" t="s">
        <v>68</v>
      </c>
      <c r="E34" s="63" t="s">
        <v>69</v>
      </c>
      <c r="F34" s="63" t="s">
        <v>70</v>
      </c>
      <c r="G34" s="63">
        <v>2025</v>
      </c>
      <c r="H34" s="63">
        <v>1209.5</v>
      </c>
      <c r="I34" s="63">
        <v>0</v>
      </c>
    </row>
    <row r="35" spans="1:9">
      <c r="A35" s="61" t="str">
        <f t="shared" si="0"/>
        <v>B2 referenceBelarus2030</v>
      </c>
      <c r="B35" s="63">
        <v>5</v>
      </c>
      <c r="C35" s="63" t="s">
        <v>55</v>
      </c>
      <c r="D35" s="63" t="s">
        <v>68</v>
      </c>
      <c r="E35" s="63" t="s">
        <v>69</v>
      </c>
      <c r="F35" s="63" t="s">
        <v>70</v>
      </c>
      <c r="G35" s="63">
        <v>2030</v>
      </c>
      <c r="H35" s="63">
        <v>1613.8</v>
      </c>
      <c r="I35" s="63">
        <v>0</v>
      </c>
    </row>
    <row r="36" spans="1:9">
      <c r="A36" s="61" t="str">
        <f t="shared" si="0"/>
        <v>B2 referenceSwitzerland2005</v>
      </c>
      <c r="B36" s="63">
        <v>5</v>
      </c>
      <c r="C36" s="63" t="s">
        <v>55</v>
      </c>
      <c r="D36" s="63" t="s">
        <v>71</v>
      </c>
      <c r="E36" s="63" t="s">
        <v>72</v>
      </c>
      <c r="F36" s="63" t="s">
        <v>61</v>
      </c>
      <c r="G36" s="63">
        <v>2005</v>
      </c>
      <c r="H36" s="63">
        <v>76.7</v>
      </c>
      <c r="I36" s="63">
        <v>0</v>
      </c>
    </row>
    <row r="37" spans="1:9">
      <c r="A37" s="61" t="str">
        <f t="shared" si="0"/>
        <v>B2 referenceSwitzerland2010</v>
      </c>
      <c r="B37" s="63">
        <v>5</v>
      </c>
      <c r="C37" s="63" t="s">
        <v>55</v>
      </c>
      <c r="D37" s="63" t="s">
        <v>71</v>
      </c>
      <c r="E37" s="63" t="s">
        <v>72</v>
      </c>
      <c r="F37" s="63" t="s">
        <v>61</v>
      </c>
      <c r="G37" s="63">
        <v>2010</v>
      </c>
      <c r="H37" s="63">
        <v>155.4</v>
      </c>
      <c r="I37" s="63">
        <v>0</v>
      </c>
    </row>
    <row r="38" spans="1:9">
      <c r="A38" s="61" t="str">
        <f t="shared" si="0"/>
        <v>B2 referenceSwitzerland2015</v>
      </c>
      <c r="B38" s="63">
        <v>5</v>
      </c>
      <c r="C38" s="63" t="s">
        <v>55</v>
      </c>
      <c r="D38" s="63" t="s">
        <v>71</v>
      </c>
      <c r="E38" s="63" t="s">
        <v>72</v>
      </c>
      <c r="F38" s="63" t="s">
        <v>61</v>
      </c>
      <c r="G38" s="63">
        <v>2015</v>
      </c>
      <c r="H38" s="63">
        <v>228.6</v>
      </c>
      <c r="I38" s="63">
        <v>0</v>
      </c>
    </row>
    <row r="39" spans="1:9">
      <c r="A39" s="61" t="str">
        <f t="shared" si="0"/>
        <v>B2 referenceSwitzerland2020</v>
      </c>
      <c r="B39" s="63">
        <v>5</v>
      </c>
      <c r="C39" s="63" t="s">
        <v>55</v>
      </c>
      <c r="D39" s="63" t="s">
        <v>71</v>
      </c>
      <c r="E39" s="63" t="s">
        <v>72</v>
      </c>
      <c r="F39" s="63" t="s">
        <v>61</v>
      </c>
      <c r="G39" s="63">
        <v>2020</v>
      </c>
      <c r="H39" s="63">
        <v>311.39999999999998</v>
      </c>
      <c r="I39" s="63">
        <v>0</v>
      </c>
    </row>
    <row r="40" spans="1:9">
      <c r="A40" s="61" t="str">
        <f t="shared" si="0"/>
        <v>B2 referenceSwitzerland2025</v>
      </c>
      <c r="B40" s="63">
        <v>5</v>
      </c>
      <c r="C40" s="63" t="s">
        <v>55</v>
      </c>
      <c r="D40" s="63" t="s">
        <v>71</v>
      </c>
      <c r="E40" s="63" t="s">
        <v>72</v>
      </c>
      <c r="F40" s="63" t="s">
        <v>61</v>
      </c>
      <c r="G40" s="63">
        <v>2025</v>
      </c>
      <c r="H40" s="63">
        <v>340.4</v>
      </c>
      <c r="I40" s="63">
        <v>0</v>
      </c>
    </row>
    <row r="41" spans="1:9">
      <c r="A41" s="61" t="str">
        <f t="shared" si="0"/>
        <v>B2 referenceSwitzerland2030</v>
      </c>
      <c r="B41" s="63">
        <v>5</v>
      </c>
      <c r="C41" s="63" t="s">
        <v>55</v>
      </c>
      <c r="D41" s="63" t="s">
        <v>71</v>
      </c>
      <c r="E41" s="63" t="s">
        <v>72</v>
      </c>
      <c r="F41" s="63" t="s">
        <v>61</v>
      </c>
      <c r="G41" s="63">
        <v>2030</v>
      </c>
      <c r="H41" s="63">
        <v>377.6</v>
      </c>
      <c r="I41" s="63">
        <v>0</v>
      </c>
    </row>
    <row r="42" spans="1:9">
      <c r="A42" s="61" t="str">
        <f t="shared" si="0"/>
        <v>B2 referenceCyprus2015</v>
      </c>
      <c r="B42" s="63">
        <v>5</v>
      </c>
      <c r="C42" s="63" t="s">
        <v>55</v>
      </c>
      <c r="D42" s="63" t="s">
        <v>73</v>
      </c>
      <c r="E42" s="63" t="s">
        <v>74</v>
      </c>
      <c r="F42" s="63" t="s">
        <v>58</v>
      </c>
      <c r="G42" s="63">
        <v>2015</v>
      </c>
      <c r="H42" s="63">
        <v>0.3</v>
      </c>
      <c r="I42" s="63">
        <v>0</v>
      </c>
    </row>
    <row r="43" spans="1:9">
      <c r="A43" s="61" t="str">
        <f t="shared" si="0"/>
        <v>B2 referenceCyprus2020</v>
      </c>
      <c r="B43" s="63">
        <v>5</v>
      </c>
      <c r="C43" s="63" t="s">
        <v>55</v>
      </c>
      <c r="D43" s="63" t="s">
        <v>73</v>
      </c>
      <c r="E43" s="63" t="s">
        <v>74</v>
      </c>
      <c r="F43" s="63" t="s">
        <v>58</v>
      </c>
      <c r="G43" s="63">
        <v>2020</v>
      </c>
      <c r="H43" s="63">
        <v>0.4</v>
      </c>
      <c r="I43" s="63">
        <v>0</v>
      </c>
    </row>
    <row r="44" spans="1:9">
      <c r="A44" s="61" t="str">
        <f t="shared" si="0"/>
        <v>B2 referenceCyprus2025</v>
      </c>
      <c r="B44" s="63">
        <v>5</v>
      </c>
      <c r="C44" s="63" t="s">
        <v>55</v>
      </c>
      <c r="D44" s="63" t="s">
        <v>73</v>
      </c>
      <c r="E44" s="63" t="s">
        <v>74</v>
      </c>
      <c r="F44" s="63" t="s">
        <v>58</v>
      </c>
      <c r="G44" s="63">
        <v>2025</v>
      </c>
      <c r="H44" s="63">
        <v>0.4</v>
      </c>
      <c r="I44" s="63">
        <v>0</v>
      </c>
    </row>
    <row r="45" spans="1:9">
      <c r="A45" s="61" t="str">
        <f t="shared" si="0"/>
        <v>B2 referenceCyprus2030</v>
      </c>
      <c r="B45" s="63">
        <v>5</v>
      </c>
      <c r="C45" s="63" t="s">
        <v>55</v>
      </c>
      <c r="D45" s="63" t="s">
        <v>73</v>
      </c>
      <c r="E45" s="63" t="s">
        <v>74</v>
      </c>
      <c r="F45" s="63" t="s">
        <v>58</v>
      </c>
      <c r="G45" s="63">
        <v>2030</v>
      </c>
      <c r="H45" s="63">
        <v>0.4</v>
      </c>
      <c r="I45" s="63">
        <v>0</v>
      </c>
    </row>
    <row r="46" spans="1:9">
      <c r="A46" s="61" t="str">
        <f t="shared" si="0"/>
        <v>B2 referenceCzech Republic2010</v>
      </c>
      <c r="B46" s="63">
        <v>5</v>
      </c>
      <c r="C46" s="63" t="s">
        <v>55</v>
      </c>
      <c r="D46" s="63" t="s">
        <v>75</v>
      </c>
      <c r="E46" s="63" t="s">
        <v>76</v>
      </c>
      <c r="F46" s="63" t="s">
        <v>70</v>
      </c>
      <c r="G46" s="63">
        <v>2010</v>
      </c>
      <c r="H46" s="63">
        <v>531.79999999999995</v>
      </c>
      <c r="I46" s="63">
        <v>0</v>
      </c>
    </row>
    <row r="47" spans="1:9">
      <c r="A47" s="61" t="str">
        <f t="shared" si="0"/>
        <v>B2 referenceCzech Republic2015</v>
      </c>
      <c r="B47" s="63">
        <v>5</v>
      </c>
      <c r="C47" s="63" t="s">
        <v>55</v>
      </c>
      <c r="D47" s="63" t="s">
        <v>75</v>
      </c>
      <c r="E47" s="63" t="s">
        <v>76</v>
      </c>
      <c r="F47" s="63" t="s">
        <v>70</v>
      </c>
      <c r="G47" s="63">
        <v>2015</v>
      </c>
      <c r="H47" s="63">
        <v>851.8</v>
      </c>
      <c r="I47" s="63">
        <v>0</v>
      </c>
    </row>
    <row r="48" spans="1:9">
      <c r="A48" s="61" t="str">
        <f t="shared" si="0"/>
        <v>B2 referenceCzech Republic2020</v>
      </c>
      <c r="B48" s="63">
        <v>5</v>
      </c>
      <c r="C48" s="63" t="s">
        <v>55</v>
      </c>
      <c r="D48" s="63" t="s">
        <v>75</v>
      </c>
      <c r="E48" s="63" t="s">
        <v>76</v>
      </c>
      <c r="F48" s="63" t="s">
        <v>70</v>
      </c>
      <c r="G48" s="63">
        <v>2020</v>
      </c>
      <c r="H48" s="63">
        <v>1177.7</v>
      </c>
      <c r="I48" s="63">
        <v>0</v>
      </c>
    </row>
    <row r="49" spans="1:9">
      <c r="A49" s="61" t="str">
        <f t="shared" si="0"/>
        <v>B2 referenceCzech Republic2025</v>
      </c>
      <c r="B49" s="63">
        <v>5</v>
      </c>
      <c r="C49" s="63" t="s">
        <v>55</v>
      </c>
      <c r="D49" s="63" t="s">
        <v>75</v>
      </c>
      <c r="E49" s="63" t="s">
        <v>76</v>
      </c>
      <c r="F49" s="63" t="s">
        <v>70</v>
      </c>
      <c r="G49" s="63">
        <v>2025</v>
      </c>
      <c r="H49" s="63">
        <v>1187.7</v>
      </c>
      <c r="I49" s="63">
        <v>0</v>
      </c>
    </row>
    <row r="50" spans="1:9">
      <c r="A50" s="61" t="str">
        <f t="shared" si="0"/>
        <v>B2 referenceCzech Republic2030</v>
      </c>
      <c r="B50" s="63">
        <v>5</v>
      </c>
      <c r="C50" s="63" t="s">
        <v>55</v>
      </c>
      <c r="D50" s="63" t="s">
        <v>75</v>
      </c>
      <c r="E50" s="63" t="s">
        <v>76</v>
      </c>
      <c r="F50" s="63" t="s">
        <v>70</v>
      </c>
      <c r="G50" s="63">
        <v>2030</v>
      </c>
      <c r="H50" s="63">
        <v>1123</v>
      </c>
      <c r="I50" s="63">
        <v>0</v>
      </c>
    </row>
    <row r="51" spans="1:9">
      <c r="A51" s="61" t="str">
        <f t="shared" si="0"/>
        <v>B2 referenceGermany2005</v>
      </c>
      <c r="B51" s="63">
        <v>5</v>
      </c>
      <c r="C51" s="63" t="s">
        <v>55</v>
      </c>
      <c r="D51" s="63" t="s">
        <v>77</v>
      </c>
      <c r="E51" s="63" t="s">
        <v>78</v>
      </c>
      <c r="F51" s="63" t="s">
        <v>61</v>
      </c>
      <c r="G51" s="63">
        <v>2005</v>
      </c>
      <c r="H51" s="63">
        <v>1315.2</v>
      </c>
      <c r="I51" s="63">
        <v>0</v>
      </c>
    </row>
    <row r="52" spans="1:9">
      <c r="A52" s="61" t="str">
        <f t="shared" si="0"/>
        <v>B2 referenceGermany2010</v>
      </c>
      <c r="B52" s="63">
        <v>5</v>
      </c>
      <c r="C52" s="63" t="s">
        <v>55</v>
      </c>
      <c r="D52" s="63" t="s">
        <v>77</v>
      </c>
      <c r="E52" s="63" t="s">
        <v>78</v>
      </c>
      <c r="F52" s="63" t="s">
        <v>61</v>
      </c>
      <c r="G52" s="63">
        <v>2010</v>
      </c>
      <c r="H52" s="63">
        <v>2735.6</v>
      </c>
      <c r="I52" s="63">
        <v>0</v>
      </c>
    </row>
    <row r="53" spans="1:9">
      <c r="A53" s="61" t="str">
        <f t="shared" si="0"/>
        <v>B2 referenceGermany2015</v>
      </c>
      <c r="B53" s="63">
        <v>5</v>
      </c>
      <c r="C53" s="63" t="s">
        <v>55</v>
      </c>
      <c r="D53" s="63" t="s">
        <v>77</v>
      </c>
      <c r="E53" s="63" t="s">
        <v>78</v>
      </c>
      <c r="F53" s="63" t="s">
        <v>61</v>
      </c>
      <c r="G53" s="63">
        <v>2015</v>
      </c>
      <c r="H53" s="63">
        <v>4151.2</v>
      </c>
      <c r="I53" s="63">
        <v>0</v>
      </c>
    </row>
    <row r="54" spans="1:9">
      <c r="A54" s="61" t="str">
        <f t="shared" si="0"/>
        <v>B2 referenceGermany2020</v>
      </c>
      <c r="B54" s="63">
        <v>5</v>
      </c>
      <c r="C54" s="63" t="s">
        <v>55</v>
      </c>
      <c r="D54" s="63" t="s">
        <v>77</v>
      </c>
      <c r="E54" s="63" t="s">
        <v>78</v>
      </c>
      <c r="F54" s="63" t="s">
        <v>61</v>
      </c>
      <c r="G54" s="63">
        <v>2020</v>
      </c>
      <c r="H54" s="63">
        <v>5811.1</v>
      </c>
      <c r="I54" s="63">
        <v>0</v>
      </c>
    </row>
    <row r="55" spans="1:9">
      <c r="A55" s="61" t="str">
        <f t="shared" si="0"/>
        <v>B2 referenceGermany2025</v>
      </c>
      <c r="B55" s="63">
        <v>5</v>
      </c>
      <c r="C55" s="63" t="s">
        <v>55</v>
      </c>
      <c r="D55" s="63" t="s">
        <v>77</v>
      </c>
      <c r="E55" s="63" t="s">
        <v>78</v>
      </c>
      <c r="F55" s="63" t="s">
        <v>61</v>
      </c>
      <c r="G55" s="63">
        <v>2025</v>
      </c>
      <c r="H55" s="63">
        <v>6070</v>
      </c>
      <c r="I55" s="63">
        <v>0</v>
      </c>
    </row>
    <row r="56" spans="1:9">
      <c r="A56" s="61" t="str">
        <f t="shared" si="0"/>
        <v>B2 referenceGermany2030</v>
      </c>
      <c r="B56" s="63">
        <v>5</v>
      </c>
      <c r="C56" s="63" t="s">
        <v>55</v>
      </c>
      <c r="D56" s="63" t="s">
        <v>77</v>
      </c>
      <c r="E56" s="63" t="s">
        <v>78</v>
      </c>
      <c r="F56" s="63" t="s">
        <v>61</v>
      </c>
      <c r="G56" s="63">
        <v>2030</v>
      </c>
      <c r="H56" s="63">
        <v>6146.4</v>
      </c>
      <c r="I56" s="63">
        <v>0</v>
      </c>
    </row>
    <row r="57" spans="1:9">
      <c r="A57" s="61" t="str">
        <f t="shared" si="0"/>
        <v>B2 referenceDenmark2005</v>
      </c>
      <c r="B57" s="63">
        <v>5</v>
      </c>
      <c r="C57" s="63" t="s">
        <v>55</v>
      </c>
      <c r="D57" s="63" t="s">
        <v>79</v>
      </c>
      <c r="E57" s="63" t="s">
        <v>80</v>
      </c>
      <c r="F57" s="63" t="s">
        <v>81</v>
      </c>
      <c r="G57" s="63">
        <v>2005</v>
      </c>
      <c r="H57" s="63">
        <v>0</v>
      </c>
      <c r="I57" s="63">
        <v>0</v>
      </c>
    </row>
    <row r="58" spans="1:9">
      <c r="A58" s="61" t="str">
        <f t="shared" si="0"/>
        <v>B2 referenceDenmark2010</v>
      </c>
      <c r="B58" s="63">
        <v>5</v>
      </c>
      <c r="C58" s="63" t="s">
        <v>55</v>
      </c>
      <c r="D58" s="63" t="s">
        <v>79</v>
      </c>
      <c r="E58" s="63" t="s">
        <v>80</v>
      </c>
      <c r="F58" s="63" t="s">
        <v>81</v>
      </c>
      <c r="G58" s="63">
        <v>2010</v>
      </c>
      <c r="H58" s="63">
        <v>62.6</v>
      </c>
      <c r="I58" s="63">
        <v>0</v>
      </c>
    </row>
    <row r="59" spans="1:9">
      <c r="A59" s="61" t="str">
        <f t="shared" si="0"/>
        <v>B2 referenceDenmark2015</v>
      </c>
      <c r="B59" s="63">
        <v>5</v>
      </c>
      <c r="C59" s="63" t="s">
        <v>55</v>
      </c>
      <c r="D59" s="63" t="s">
        <v>79</v>
      </c>
      <c r="E59" s="63" t="s">
        <v>80</v>
      </c>
      <c r="F59" s="63" t="s">
        <v>81</v>
      </c>
      <c r="G59" s="63">
        <v>2015</v>
      </c>
      <c r="H59" s="63">
        <v>128.5</v>
      </c>
      <c r="I59" s="63">
        <v>0</v>
      </c>
    </row>
    <row r="60" spans="1:9">
      <c r="A60" s="61" t="str">
        <f t="shared" si="0"/>
        <v>B2 referenceDenmark2020</v>
      </c>
      <c r="B60" s="63">
        <v>5</v>
      </c>
      <c r="C60" s="63" t="s">
        <v>55</v>
      </c>
      <c r="D60" s="63" t="s">
        <v>79</v>
      </c>
      <c r="E60" s="63" t="s">
        <v>80</v>
      </c>
      <c r="F60" s="63" t="s">
        <v>81</v>
      </c>
      <c r="G60" s="63">
        <v>2020</v>
      </c>
      <c r="H60" s="63">
        <v>181.4</v>
      </c>
      <c r="I60" s="63">
        <v>0</v>
      </c>
    </row>
    <row r="61" spans="1:9">
      <c r="A61" s="61" t="str">
        <f t="shared" si="0"/>
        <v>B2 referenceDenmark2025</v>
      </c>
      <c r="B61" s="63">
        <v>5</v>
      </c>
      <c r="C61" s="63" t="s">
        <v>55</v>
      </c>
      <c r="D61" s="63" t="s">
        <v>79</v>
      </c>
      <c r="E61" s="63" t="s">
        <v>80</v>
      </c>
      <c r="F61" s="63" t="s">
        <v>81</v>
      </c>
      <c r="G61" s="63">
        <v>2025</v>
      </c>
      <c r="H61" s="63">
        <v>191.3</v>
      </c>
      <c r="I61" s="63">
        <v>0</v>
      </c>
    </row>
    <row r="62" spans="1:9">
      <c r="A62" s="61" t="str">
        <f t="shared" si="0"/>
        <v>B2 referenceDenmark2030</v>
      </c>
      <c r="B62" s="63">
        <v>5</v>
      </c>
      <c r="C62" s="63" t="s">
        <v>55</v>
      </c>
      <c r="D62" s="63" t="s">
        <v>79</v>
      </c>
      <c r="E62" s="63" t="s">
        <v>80</v>
      </c>
      <c r="F62" s="63" t="s">
        <v>81</v>
      </c>
      <c r="G62" s="63">
        <v>2030</v>
      </c>
      <c r="H62" s="63">
        <v>198.4</v>
      </c>
      <c r="I62" s="63">
        <v>0</v>
      </c>
    </row>
    <row r="63" spans="1:9">
      <c r="A63" s="61" t="str">
        <f t="shared" si="0"/>
        <v>B2 referenceEstonia2005</v>
      </c>
      <c r="B63" s="63">
        <v>5</v>
      </c>
      <c r="C63" s="63" t="s">
        <v>55</v>
      </c>
      <c r="D63" s="63" t="s">
        <v>82</v>
      </c>
      <c r="E63" s="63" t="s">
        <v>83</v>
      </c>
      <c r="F63" s="63" t="s">
        <v>81</v>
      </c>
      <c r="G63" s="63">
        <v>2005</v>
      </c>
      <c r="H63" s="63">
        <v>0</v>
      </c>
      <c r="I63" s="63">
        <v>0</v>
      </c>
    </row>
    <row r="64" spans="1:9">
      <c r="A64" s="61" t="str">
        <f t="shared" si="0"/>
        <v>B2 referenceEstonia2010</v>
      </c>
      <c r="B64" s="63">
        <v>5</v>
      </c>
      <c r="C64" s="63" t="s">
        <v>55</v>
      </c>
      <c r="D64" s="63" t="s">
        <v>82</v>
      </c>
      <c r="E64" s="63" t="s">
        <v>83</v>
      </c>
      <c r="F64" s="63" t="s">
        <v>81</v>
      </c>
      <c r="G64" s="63">
        <v>2010</v>
      </c>
      <c r="H64" s="63">
        <v>74.2</v>
      </c>
      <c r="I64" s="63">
        <v>0</v>
      </c>
    </row>
    <row r="65" spans="1:9">
      <c r="A65" s="61" t="str">
        <f t="shared" si="0"/>
        <v>B2 referenceEstonia2015</v>
      </c>
      <c r="B65" s="63">
        <v>5</v>
      </c>
      <c r="C65" s="63" t="s">
        <v>55</v>
      </c>
      <c r="D65" s="63" t="s">
        <v>82</v>
      </c>
      <c r="E65" s="63" t="s">
        <v>83</v>
      </c>
      <c r="F65" s="63" t="s">
        <v>81</v>
      </c>
      <c r="G65" s="63">
        <v>2015</v>
      </c>
      <c r="H65" s="63">
        <v>171.3</v>
      </c>
      <c r="I65" s="63">
        <v>0</v>
      </c>
    </row>
    <row r="66" spans="1:9">
      <c r="A66" s="61" t="str">
        <f t="shared" ref="A66:A129" si="1">CONCATENATE(C66,E66,G66)</f>
        <v>B2 referenceEstonia2020</v>
      </c>
      <c r="B66" s="63">
        <v>5</v>
      </c>
      <c r="C66" s="63" t="s">
        <v>55</v>
      </c>
      <c r="D66" s="63" t="s">
        <v>82</v>
      </c>
      <c r="E66" s="63" t="s">
        <v>83</v>
      </c>
      <c r="F66" s="63" t="s">
        <v>81</v>
      </c>
      <c r="G66" s="63">
        <v>2020</v>
      </c>
      <c r="H66" s="63">
        <v>289.8</v>
      </c>
      <c r="I66" s="63">
        <v>0</v>
      </c>
    </row>
    <row r="67" spans="1:9">
      <c r="A67" s="61" t="str">
        <f t="shared" si="1"/>
        <v>B2 referenceEstonia2025</v>
      </c>
      <c r="B67" s="63">
        <v>5</v>
      </c>
      <c r="C67" s="63" t="s">
        <v>55</v>
      </c>
      <c r="D67" s="63" t="s">
        <v>82</v>
      </c>
      <c r="E67" s="63" t="s">
        <v>83</v>
      </c>
      <c r="F67" s="63" t="s">
        <v>81</v>
      </c>
      <c r="G67" s="63">
        <v>2025</v>
      </c>
      <c r="H67" s="63">
        <v>298.10000000000002</v>
      </c>
      <c r="I67" s="63">
        <v>0</v>
      </c>
    </row>
    <row r="68" spans="1:9">
      <c r="A68" s="61" t="str">
        <f t="shared" si="1"/>
        <v>B2 referenceEstonia2030</v>
      </c>
      <c r="B68" s="63">
        <v>5</v>
      </c>
      <c r="C68" s="63" t="s">
        <v>55</v>
      </c>
      <c r="D68" s="63" t="s">
        <v>82</v>
      </c>
      <c r="E68" s="63" t="s">
        <v>83</v>
      </c>
      <c r="F68" s="63" t="s">
        <v>81</v>
      </c>
      <c r="G68" s="63">
        <v>2030</v>
      </c>
      <c r="H68" s="63">
        <v>291.3</v>
      </c>
      <c r="I68" s="63">
        <v>0</v>
      </c>
    </row>
    <row r="69" spans="1:9">
      <c r="A69" s="61" t="str">
        <f t="shared" si="1"/>
        <v>B2 referenceSpain2005</v>
      </c>
      <c r="B69" s="63">
        <v>5</v>
      </c>
      <c r="C69" s="63" t="s">
        <v>55</v>
      </c>
      <c r="D69" s="63" t="s">
        <v>84</v>
      </c>
      <c r="E69" s="63" t="s">
        <v>85</v>
      </c>
      <c r="F69" s="63" t="s">
        <v>86</v>
      </c>
      <c r="G69" s="63">
        <v>2005</v>
      </c>
      <c r="H69" s="63">
        <v>0</v>
      </c>
      <c r="I69" s="63">
        <v>0</v>
      </c>
    </row>
    <row r="70" spans="1:9">
      <c r="A70" s="61" t="str">
        <f t="shared" si="1"/>
        <v>B2 referenceSpain2010</v>
      </c>
      <c r="B70" s="63">
        <v>5</v>
      </c>
      <c r="C70" s="63" t="s">
        <v>55</v>
      </c>
      <c r="D70" s="63" t="s">
        <v>84</v>
      </c>
      <c r="E70" s="63" t="s">
        <v>85</v>
      </c>
      <c r="F70" s="63" t="s">
        <v>86</v>
      </c>
      <c r="G70" s="63">
        <v>2010</v>
      </c>
      <c r="H70" s="63">
        <v>593.1</v>
      </c>
      <c r="I70" s="63">
        <v>0</v>
      </c>
    </row>
    <row r="71" spans="1:9">
      <c r="A71" s="61" t="str">
        <f t="shared" si="1"/>
        <v>B2 referenceSpain2015</v>
      </c>
      <c r="B71" s="63">
        <v>5</v>
      </c>
      <c r="C71" s="63" t="s">
        <v>55</v>
      </c>
      <c r="D71" s="63" t="s">
        <v>84</v>
      </c>
      <c r="E71" s="63" t="s">
        <v>85</v>
      </c>
      <c r="F71" s="63" t="s">
        <v>86</v>
      </c>
      <c r="G71" s="63">
        <v>2015</v>
      </c>
      <c r="H71" s="63">
        <v>1190.2</v>
      </c>
      <c r="I71" s="63">
        <v>0</v>
      </c>
    </row>
    <row r="72" spans="1:9">
      <c r="A72" s="61" t="str">
        <f t="shared" si="1"/>
        <v>B2 referenceSpain2020</v>
      </c>
      <c r="B72" s="63">
        <v>5</v>
      </c>
      <c r="C72" s="63" t="s">
        <v>55</v>
      </c>
      <c r="D72" s="63" t="s">
        <v>84</v>
      </c>
      <c r="E72" s="63" t="s">
        <v>85</v>
      </c>
      <c r="F72" s="63" t="s">
        <v>86</v>
      </c>
      <c r="G72" s="63">
        <v>2020</v>
      </c>
      <c r="H72" s="63">
        <v>1770.9</v>
      </c>
      <c r="I72" s="63">
        <v>0</v>
      </c>
    </row>
    <row r="73" spans="1:9">
      <c r="A73" s="61" t="str">
        <f t="shared" si="1"/>
        <v>B2 referenceSpain2025</v>
      </c>
      <c r="B73" s="63">
        <v>5</v>
      </c>
      <c r="C73" s="63" t="s">
        <v>55</v>
      </c>
      <c r="D73" s="63" t="s">
        <v>84</v>
      </c>
      <c r="E73" s="63" t="s">
        <v>85</v>
      </c>
      <c r="F73" s="63" t="s">
        <v>86</v>
      </c>
      <c r="G73" s="63">
        <v>2025</v>
      </c>
      <c r="H73" s="63">
        <v>1757.6</v>
      </c>
      <c r="I73" s="63">
        <v>0</v>
      </c>
    </row>
    <row r="74" spans="1:9">
      <c r="A74" s="61" t="str">
        <f t="shared" si="1"/>
        <v>B2 referenceSpain2030</v>
      </c>
      <c r="B74" s="63">
        <v>5</v>
      </c>
      <c r="C74" s="63" t="s">
        <v>55</v>
      </c>
      <c r="D74" s="63" t="s">
        <v>84</v>
      </c>
      <c r="E74" s="63" t="s">
        <v>85</v>
      </c>
      <c r="F74" s="63" t="s">
        <v>86</v>
      </c>
      <c r="G74" s="63">
        <v>2030</v>
      </c>
      <c r="H74" s="63">
        <v>1776.4</v>
      </c>
      <c r="I74" s="63">
        <v>0</v>
      </c>
    </row>
    <row r="75" spans="1:9">
      <c r="A75" s="61" t="str">
        <f t="shared" si="1"/>
        <v>B2 referenceFinland2010</v>
      </c>
      <c r="B75" s="63">
        <v>5</v>
      </c>
      <c r="C75" s="63" t="s">
        <v>55</v>
      </c>
      <c r="D75" s="63" t="s">
        <v>87</v>
      </c>
      <c r="E75" s="63" t="s">
        <v>88</v>
      </c>
      <c r="F75" s="63" t="s">
        <v>81</v>
      </c>
      <c r="G75" s="63">
        <v>2010</v>
      </c>
      <c r="H75" s="63">
        <v>1404</v>
      </c>
      <c r="I75" s="63">
        <v>559.5</v>
      </c>
    </row>
    <row r="76" spans="1:9">
      <c r="A76" s="61" t="str">
        <f t="shared" si="1"/>
        <v>B2 referenceFinland2015</v>
      </c>
      <c r="B76" s="63">
        <v>5</v>
      </c>
      <c r="C76" s="63" t="s">
        <v>55</v>
      </c>
      <c r="D76" s="63" t="s">
        <v>87</v>
      </c>
      <c r="E76" s="63" t="s">
        <v>88</v>
      </c>
      <c r="F76" s="63" t="s">
        <v>81</v>
      </c>
      <c r="G76" s="63">
        <v>2015</v>
      </c>
      <c r="H76" s="63">
        <v>2270.1</v>
      </c>
      <c r="I76" s="63">
        <v>1195.5</v>
      </c>
    </row>
    <row r="77" spans="1:9">
      <c r="A77" s="61" t="str">
        <f t="shared" si="1"/>
        <v>B2 referenceFinland2020</v>
      </c>
      <c r="B77" s="63">
        <v>5</v>
      </c>
      <c r="C77" s="63" t="s">
        <v>55</v>
      </c>
      <c r="D77" s="63" t="s">
        <v>87</v>
      </c>
      <c r="E77" s="63" t="s">
        <v>88</v>
      </c>
      <c r="F77" s="63" t="s">
        <v>81</v>
      </c>
      <c r="G77" s="63">
        <v>2020</v>
      </c>
      <c r="H77" s="63">
        <v>3110.8</v>
      </c>
      <c r="I77" s="63">
        <v>1839.9</v>
      </c>
    </row>
    <row r="78" spans="1:9">
      <c r="A78" s="61" t="str">
        <f t="shared" si="1"/>
        <v>B2 referenceFinland2025</v>
      </c>
      <c r="B78" s="63">
        <v>5</v>
      </c>
      <c r="C78" s="63" t="s">
        <v>55</v>
      </c>
      <c r="D78" s="63" t="s">
        <v>87</v>
      </c>
      <c r="E78" s="63" t="s">
        <v>88</v>
      </c>
      <c r="F78" s="63" t="s">
        <v>81</v>
      </c>
      <c r="G78" s="63">
        <v>2025</v>
      </c>
      <c r="H78" s="63">
        <v>3172.8</v>
      </c>
      <c r="I78" s="63">
        <v>1866.9</v>
      </c>
    </row>
    <row r="79" spans="1:9">
      <c r="A79" s="61" t="str">
        <f t="shared" si="1"/>
        <v>B2 referenceFinland2030</v>
      </c>
      <c r="B79" s="63">
        <v>5</v>
      </c>
      <c r="C79" s="63" t="s">
        <v>55</v>
      </c>
      <c r="D79" s="63" t="s">
        <v>87</v>
      </c>
      <c r="E79" s="63" t="s">
        <v>88</v>
      </c>
      <c r="F79" s="63" t="s">
        <v>81</v>
      </c>
      <c r="G79" s="63">
        <v>2030</v>
      </c>
      <c r="H79" s="63">
        <v>3314.8</v>
      </c>
      <c r="I79" s="63">
        <v>1942.9</v>
      </c>
    </row>
    <row r="80" spans="1:9">
      <c r="A80" s="61" t="str">
        <f t="shared" si="1"/>
        <v>B2 referenceFrance2005</v>
      </c>
      <c r="B80" s="63">
        <v>5</v>
      </c>
      <c r="C80" s="63" t="s">
        <v>55</v>
      </c>
      <c r="D80" s="63" t="s">
        <v>89</v>
      </c>
      <c r="E80" s="63" t="s">
        <v>90</v>
      </c>
      <c r="F80" s="63" t="s">
        <v>61</v>
      </c>
      <c r="G80" s="63">
        <v>2005</v>
      </c>
      <c r="H80" s="63">
        <v>0</v>
      </c>
      <c r="I80" s="63">
        <v>0</v>
      </c>
    </row>
    <row r="81" spans="1:9">
      <c r="A81" s="61" t="str">
        <f t="shared" si="1"/>
        <v>B2 referenceFrance2010</v>
      </c>
      <c r="B81" s="63">
        <v>5</v>
      </c>
      <c r="C81" s="63" t="s">
        <v>55</v>
      </c>
      <c r="D81" s="63" t="s">
        <v>89</v>
      </c>
      <c r="E81" s="63" t="s">
        <v>90</v>
      </c>
      <c r="F81" s="63" t="s">
        <v>61</v>
      </c>
      <c r="G81" s="63">
        <v>2010</v>
      </c>
      <c r="H81" s="63">
        <v>1360.9</v>
      </c>
      <c r="I81" s="63">
        <v>0</v>
      </c>
    </row>
    <row r="82" spans="1:9">
      <c r="A82" s="61" t="str">
        <f t="shared" si="1"/>
        <v>B2 referenceFrance2015</v>
      </c>
      <c r="B82" s="63">
        <v>5</v>
      </c>
      <c r="C82" s="63" t="s">
        <v>55</v>
      </c>
      <c r="D82" s="63" t="s">
        <v>89</v>
      </c>
      <c r="E82" s="63" t="s">
        <v>90</v>
      </c>
      <c r="F82" s="63" t="s">
        <v>61</v>
      </c>
      <c r="G82" s="63">
        <v>2015</v>
      </c>
      <c r="H82" s="63">
        <v>2745.9</v>
      </c>
      <c r="I82" s="63">
        <v>0</v>
      </c>
    </row>
    <row r="83" spans="1:9">
      <c r="A83" s="61" t="str">
        <f t="shared" si="1"/>
        <v>B2 referenceFrance2020</v>
      </c>
      <c r="B83" s="63">
        <v>5</v>
      </c>
      <c r="C83" s="63" t="s">
        <v>55</v>
      </c>
      <c r="D83" s="63" t="s">
        <v>89</v>
      </c>
      <c r="E83" s="63" t="s">
        <v>90</v>
      </c>
      <c r="F83" s="63" t="s">
        <v>61</v>
      </c>
      <c r="G83" s="63">
        <v>2020</v>
      </c>
      <c r="H83" s="63">
        <v>4344.7</v>
      </c>
      <c r="I83" s="63">
        <v>0</v>
      </c>
    </row>
    <row r="84" spans="1:9">
      <c r="A84" s="61" t="str">
        <f t="shared" si="1"/>
        <v>B2 referenceFrance2025</v>
      </c>
      <c r="B84" s="63">
        <v>5</v>
      </c>
      <c r="C84" s="63" t="s">
        <v>55</v>
      </c>
      <c r="D84" s="63" t="s">
        <v>89</v>
      </c>
      <c r="E84" s="63" t="s">
        <v>90</v>
      </c>
      <c r="F84" s="63" t="s">
        <v>61</v>
      </c>
      <c r="G84" s="63">
        <v>2025</v>
      </c>
      <c r="H84" s="63">
        <v>4731.5</v>
      </c>
      <c r="I84" s="63">
        <v>0</v>
      </c>
    </row>
    <row r="85" spans="1:9">
      <c r="A85" s="61" t="str">
        <f t="shared" si="1"/>
        <v>B2 referenceFrance2030</v>
      </c>
      <c r="B85" s="63">
        <v>5</v>
      </c>
      <c r="C85" s="63" t="s">
        <v>55</v>
      </c>
      <c r="D85" s="63" t="s">
        <v>89</v>
      </c>
      <c r="E85" s="63" t="s">
        <v>90</v>
      </c>
      <c r="F85" s="63" t="s">
        <v>61</v>
      </c>
      <c r="G85" s="63">
        <v>2030</v>
      </c>
      <c r="H85" s="63">
        <v>4760.2</v>
      </c>
      <c r="I85" s="63">
        <v>0</v>
      </c>
    </row>
    <row r="86" spans="1:9">
      <c r="A86" s="61" t="str">
        <f t="shared" si="1"/>
        <v>B2 referenceGreece2015</v>
      </c>
      <c r="B86" s="63">
        <v>5</v>
      </c>
      <c r="C86" s="63" t="s">
        <v>55</v>
      </c>
      <c r="D86" s="63" t="s">
        <v>91</v>
      </c>
      <c r="E86" s="63" t="s">
        <v>92</v>
      </c>
      <c r="F86" s="63" t="s">
        <v>58</v>
      </c>
      <c r="G86" s="63">
        <v>2015</v>
      </c>
      <c r="H86" s="63">
        <v>90.5</v>
      </c>
      <c r="I86" s="63">
        <v>0</v>
      </c>
    </row>
    <row r="87" spans="1:9">
      <c r="A87" s="61" t="str">
        <f t="shared" si="1"/>
        <v>B2 referenceGreece2020</v>
      </c>
      <c r="B87" s="63">
        <v>5</v>
      </c>
      <c r="C87" s="63" t="s">
        <v>55</v>
      </c>
      <c r="D87" s="63" t="s">
        <v>91</v>
      </c>
      <c r="E87" s="63" t="s">
        <v>92</v>
      </c>
      <c r="F87" s="63" t="s">
        <v>58</v>
      </c>
      <c r="G87" s="63">
        <v>2020</v>
      </c>
      <c r="H87" s="63">
        <v>152.80000000000001</v>
      </c>
      <c r="I87" s="63">
        <v>0</v>
      </c>
    </row>
    <row r="88" spans="1:9">
      <c r="A88" s="61" t="str">
        <f t="shared" si="1"/>
        <v>B2 referenceGreece2025</v>
      </c>
      <c r="B88" s="63">
        <v>5</v>
      </c>
      <c r="C88" s="63" t="s">
        <v>55</v>
      </c>
      <c r="D88" s="63" t="s">
        <v>91</v>
      </c>
      <c r="E88" s="63" t="s">
        <v>92</v>
      </c>
      <c r="F88" s="63" t="s">
        <v>58</v>
      </c>
      <c r="G88" s="63">
        <v>2025</v>
      </c>
      <c r="H88" s="63">
        <v>155.9</v>
      </c>
      <c r="I88" s="63">
        <v>0</v>
      </c>
    </row>
    <row r="89" spans="1:9">
      <c r="A89" s="61" t="str">
        <f t="shared" si="1"/>
        <v>B2 referenceGreece2030</v>
      </c>
      <c r="B89" s="63">
        <v>5</v>
      </c>
      <c r="C89" s="63" t="s">
        <v>55</v>
      </c>
      <c r="D89" s="63" t="s">
        <v>91</v>
      </c>
      <c r="E89" s="63" t="s">
        <v>92</v>
      </c>
      <c r="F89" s="63" t="s">
        <v>58</v>
      </c>
      <c r="G89" s="63">
        <v>2030</v>
      </c>
      <c r="H89" s="63">
        <v>151.19999999999999</v>
      </c>
      <c r="I89" s="63">
        <v>0</v>
      </c>
    </row>
    <row r="90" spans="1:9">
      <c r="A90" s="61" t="str">
        <f t="shared" si="1"/>
        <v>B2 referenceCroatia2005</v>
      </c>
      <c r="B90" s="63">
        <v>5</v>
      </c>
      <c r="C90" s="63" t="s">
        <v>55</v>
      </c>
      <c r="D90" s="63" t="s">
        <v>93</v>
      </c>
      <c r="E90" s="63" t="s">
        <v>94</v>
      </c>
      <c r="F90" s="63" t="s">
        <v>58</v>
      </c>
      <c r="G90" s="63">
        <v>2005</v>
      </c>
      <c r="H90" s="63">
        <v>0</v>
      </c>
      <c r="I90" s="63">
        <v>0</v>
      </c>
    </row>
    <row r="91" spans="1:9">
      <c r="A91" s="61" t="str">
        <f t="shared" si="1"/>
        <v>B2 referenceCroatia2010</v>
      </c>
      <c r="B91" s="63">
        <v>5</v>
      </c>
      <c r="C91" s="63" t="s">
        <v>55</v>
      </c>
      <c r="D91" s="63" t="s">
        <v>93</v>
      </c>
      <c r="E91" s="63" t="s">
        <v>94</v>
      </c>
      <c r="F91" s="63" t="s">
        <v>58</v>
      </c>
      <c r="G91" s="63">
        <v>2010</v>
      </c>
      <c r="H91" s="63">
        <v>106.3</v>
      </c>
      <c r="I91" s="63">
        <v>0</v>
      </c>
    </row>
    <row r="92" spans="1:9">
      <c r="A92" s="61" t="str">
        <f t="shared" si="1"/>
        <v>B2 referenceCroatia2015</v>
      </c>
      <c r="B92" s="63">
        <v>5</v>
      </c>
      <c r="C92" s="63" t="s">
        <v>55</v>
      </c>
      <c r="D92" s="63" t="s">
        <v>93</v>
      </c>
      <c r="E92" s="63" t="s">
        <v>94</v>
      </c>
      <c r="F92" s="63" t="s">
        <v>58</v>
      </c>
      <c r="G92" s="63">
        <v>2015</v>
      </c>
      <c r="H92" s="63">
        <v>215.3</v>
      </c>
      <c r="I92" s="63">
        <v>0</v>
      </c>
    </row>
    <row r="93" spans="1:9">
      <c r="A93" s="61" t="str">
        <f t="shared" si="1"/>
        <v>B2 referenceCroatia2020</v>
      </c>
      <c r="B93" s="63">
        <v>5</v>
      </c>
      <c r="C93" s="63" t="s">
        <v>55</v>
      </c>
      <c r="D93" s="63" t="s">
        <v>93</v>
      </c>
      <c r="E93" s="63" t="s">
        <v>94</v>
      </c>
      <c r="F93" s="63" t="s">
        <v>58</v>
      </c>
      <c r="G93" s="63">
        <v>2020</v>
      </c>
      <c r="H93" s="63">
        <v>326.7</v>
      </c>
      <c r="I93" s="63">
        <v>0</v>
      </c>
    </row>
    <row r="94" spans="1:9">
      <c r="A94" s="61" t="str">
        <f t="shared" si="1"/>
        <v>B2 referenceCroatia2025</v>
      </c>
      <c r="B94" s="63">
        <v>5</v>
      </c>
      <c r="C94" s="63" t="s">
        <v>55</v>
      </c>
      <c r="D94" s="63" t="s">
        <v>93</v>
      </c>
      <c r="E94" s="63" t="s">
        <v>94</v>
      </c>
      <c r="F94" s="63" t="s">
        <v>58</v>
      </c>
      <c r="G94" s="63">
        <v>2025</v>
      </c>
      <c r="H94" s="63">
        <v>323.8</v>
      </c>
      <c r="I94" s="63">
        <v>0</v>
      </c>
    </row>
    <row r="95" spans="1:9">
      <c r="A95" s="61" t="str">
        <f t="shared" si="1"/>
        <v>B2 referenceCroatia2030</v>
      </c>
      <c r="B95" s="63">
        <v>5</v>
      </c>
      <c r="C95" s="63" t="s">
        <v>55</v>
      </c>
      <c r="D95" s="63" t="s">
        <v>93</v>
      </c>
      <c r="E95" s="63" t="s">
        <v>94</v>
      </c>
      <c r="F95" s="63" t="s">
        <v>58</v>
      </c>
      <c r="G95" s="63">
        <v>2030</v>
      </c>
      <c r="H95" s="63">
        <v>320.89999999999998</v>
      </c>
      <c r="I95" s="63">
        <v>0</v>
      </c>
    </row>
    <row r="96" spans="1:9">
      <c r="A96" s="61" t="str">
        <f t="shared" si="1"/>
        <v>B2 referenceHungary2010</v>
      </c>
      <c r="B96" s="63">
        <v>5</v>
      </c>
      <c r="C96" s="63" t="s">
        <v>55</v>
      </c>
      <c r="D96" s="63" t="s">
        <v>95</v>
      </c>
      <c r="E96" s="63" t="s">
        <v>96</v>
      </c>
      <c r="F96" s="63" t="s">
        <v>70</v>
      </c>
      <c r="G96" s="63">
        <v>2010</v>
      </c>
      <c r="H96" s="63">
        <v>184.7</v>
      </c>
      <c r="I96" s="63">
        <v>0</v>
      </c>
    </row>
    <row r="97" spans="1:9">
      <c r="A97" s="61" t="str">
        <f t="shared" si="1"/>
        <v>B2 referenceHungary2015</v>
      </c>
      <c r="B97" s="63">
        <v>5</v>
      </c>
      <c r="C97" s="63" t="s">
        <v>55</v>
      </c>
      <c r="D97" s="63" t="s">
        <v>95</v>
      </c>
      <c r="E97" s="63" t="s">
        <v>96</v>
      </c>
      <c r="F97" s="63" t="s">
        <v>70</v>
      </c>
      <c r="G97" s="63">
        <v>2015</v>
      </c>
      <c r="H97" s="63">
        <v>430.6</v>
      </c>
      <c r="I97" s="63">
        <v>0</v>
      </c>
    </row>
    <row r="98" spans="1:9">
      <c r="A98" s="61" t="str">
        <f t="shared" si="1"/>
        <v>B2 referenceHungary2020</v>
      </c>
      <c r="B98" s="63">
        <v>5</v>
      </c>
      <c r="C98" s="63" t="s">
        <v>55</v>
      </c>
      <c r="D98" s="63" t="s">
        <v>95</v>
      </c>
      <c r="E98" s="63" t="s">
        <v>96</v>
      </c>
      <c r="F98" s="63" t="s">
        <v>70</v>
      </c>
      <c r="G98" s="63">
        <v>2020</v>
      </c>
      <c r="H98" s="63">
        <v>707.5</v>
      </c>
      <c r="I98" s="63">
        <v>0</v>
      </c>
    </row>
    <row r="99" spans="1:9">
      <c r="A99" s="61" t="str">
        <f t="shared" si="1"/>
        <v>B2 referenceHungary2025</v>
      </c>
      <c r="B99" s="63">
        <v>5</v>
      </c>
      <c r="C99" s="63" t="s">
        <v>55</v>
      </c>
      <c r="D99" s="63" t="s">
        <v>95</v>
      </c>
      <c r="E99" s="63" t="s">
        <v>96</v>
      </c>
      <c r="F99" s="63" t="s">
        <v>70</v>
      </c>
      <c r="G99" s="63">
        <v>2025</v>
      </c>
      <c r="H99" s="63">
        <v>679.4</v>
      </c>
      <c r="I99" s="63">
        <v>0</v>
      </c>
    </row>
    <row r="100" spans="1:9">
      <c r="A100" s="61" t="str">
        <f t="shared" si="1"/>
        <v>B2 referenceHungary2030</v>
      </c>
      <c r="B100" s="63">
        <v>5</v>
      </c>
      <c r="C100" s="63" t="s">
        <v>55</v>
      </c>
      <c r="D100" s="63" t="s">
        <v>95</v>
      </c>
      <c r="E100" s="63" t="s">
        <v>96</v>
      </c>
      <c r="F100" s="63" t="s">
        <v>70</v>
      </c>
      <c r="G100" s="63">
        <v>2030</v>
      </c>
      <c r="H100" s="63">
        <v>681.9</v>
      </c>
      <c r="I100" s="63">
        <v>0</v>
      </c>
    </row>
    <row r="101" spans="1:9">
      <c r="A101" s="61" t="str">
        <f t="shared" si="1"/>
        <v>B2 referenceIreland2010</v>
      </c>
      <c r="B101" s="63">
        <v>5</v>
      </c>
      <c r="C101" s="63" t="s">
        <v>55</v>
      </c>
      <c r="D101" s="63" t="s">
        <v>97</v>
      </c>
      <c r="E101" s="63" t="s">
        <v>98</v>
      </c>
      <c r="F101" s="63" t="s">
        <v>61</v>
      </c>
      <c r="G101" s="63">
        <v>2010</v>
      </c>
      <c r="H101" s="63">
        <v>18.399999999999999</v>
      </c>
      <c r="I101" s="63">
        <v>0</v>
      </c>
    </row>
    <row r="102" spans="1:9">
      <c r="A102" s="61" t="str">
        <f t="shared" si="1"/>
        <v>B2 referenceIreland2015</v>
      </c>
      <c r="B102" s="63">
        <v>5</v>
      </c>
      <c r="C102" s="63" t="s">
        <v>55</v>
      </c>
      <c r="D102" s="63" t="s">
        <v>97</v>
      </c>
      <c r="E102" s="63" t="s">
        <v>98</v>
      </c>
      <c r="F102" s="63" t="s">
        <v>61</v>
      </c>
      <c r="G102" s="63">
        <v>2015</v>
      </c>
      <c r="H102" s="63">
        <v>39.6</v>
      </c>
      <c r="I102" s="63">
        <v>0</v>
      </c>
    </row>
    <row r="103" spans="1:9">
      <c r="A103" s="61" t="str">
        <f t="shared" si="1"/>
        <v>B2 referenceIreland2020</v>
      </c>
      <c r="B103" s="63">
        <v>5</v>
      </c>
      <c r="C103" s="63" t="s">
        <v>55</v>
      </c>
      <c r="D103" s="63" t="s">
        <v>97</v>
      </c>
      <c r="E103" s="63" t="s">
        <v>98</v>
      </c>
      <c r="F103" s="63" t="s">
        <v>61</v>
      </c>
      <c r="G103" s="63">
        <v>2020</v>
      </c>
      <c r="H103" s="63">
        <v>69.099999999999994</v>
      </c>
      <c r="I103" s="63">
        <v>0</v>
      </c>
    </row>
    <row r="104" spans="1:9">
      <c r="A104" s="61" t="str">
        <f t="shared" si="1"/>
        <v>B2 referenceIreland2025</v>
      </c>
      <c r="B104" s="63">
        <v>5</v>
      </c>
      <c r="C104" s="63" t="s">
        <v>55</v>
      </c>
      <c r="D104" s="63" t="s">
        <v>97</v>
      </c>
      <c r="E104" s="63" t="s">
        <v>98</v>
      </c>
      <c r="F104" s="63" t="s">
        <v>61</v>
      </c>
      <c r="G104" s="63">
        <v>2025</v>
      </c>
      <c r="H104" s="63">
        <v>69.8</v>
      </c>
      <c r="I104" s="63">
        <v>0</v>
      </c>
    </row>
    <row r="105" spans="1:9">
      <c r="A105" s="61" t="str">
        <f t="shared" si="1"/>
        <v>B2 referenceIreland2030</v>
      </c>
      <c r="B105" s="63">
        <v>5</v>
      </c>
      <c r="C105" s="63" t="s">
        <v>55</v>
      </c>
      <c r="D105" s="63" t="s">
        <v>97</v>
      </c>
      <c r="E105" s="63" t="s">
        <v>98</v>
      </c>
      <c r="F105" s="63" t="s">
        <v>61</v>
      </c>
      <c r="G105" s="63">
        <v>2030</v>
      </c>
      <c r="H105" s="63">
        <v>80.599999999999994</v>
      </c>
      <c r="I105" s="63">
        <v>0</v>
      </c>
    </row>
    <row r="106" spans="1:9">
      <c r="A106" s="61" t="str">
        <f t="shared" si="1"/>
        <v>B2 referenceItaly2010</v>
      </c>
      <c r="B106" s="63">
        <v>5</v>
      </c>
      <c r="C106" s="63" t="s">
        <v>55</v>
      </c>
      <c r="D106" s="63" t="s">
        <v>99</v>
      </c>
      <c r="E106" s="63" t="s">
        <v>100</v>
      </c>
      <c r="F106" s="63" t="s">
        <v>86</v>
      </c>
      <c r="G106" s="63">
        <v>2010</v>
      </c>
      <c r="H106" s="63">
        <v>231.3</v>
      </c>
      <c r="I106" s="63">
        <v>0</v>
      </c>
    </row>
    <row r="107" spans="1:9">
      <c r="A107" s="61" t="str">
        <f t="shared" si="1"/>
        <v>B2 referenceItaly2015</v>
      </c>
      <c r="B107" s="63">
        <v>5</v>
      </c>
      <c r="C107" s="63" t="s">
        <v>55</v>
      </c>
      <c r="D107" s="63" t="s">
        <v>99</v>
      </c>
      <c r="E107" s="63" t="s">
        <v>100</v>
      </c>
      <c r="F107" s="63" t="s">
        <v>86</v>
      </c>
      <c r="G107" s="63">
        <v>2015</v>
      </c>
      <c r="H107" s="63">
        <v>486.9</v>
      </c>
      <c r="I107" s="63">
        <v>0</v>
      </c>
    </row>
    <row r="108" spans="1:9">
      <c r="A108" s="61" t="str">
        <f t="shared" si="1"/>
        <v>B2 referenceItaly2020</v>
      </c>
      <c r="B108" s="63">
        <v>5</v>
      </c>
      <c r="C108" s="63" t="s">
        <v>55</v>
      </c>
      <c r="D108" s="63" t="s">
        <v>99</v>
      </c>
      <c r="E108" s="63" t="s">
        <v>100</v>
      </c>
      <c r="F108" s="63" t="s">
        <v>86</v>
      </c>
      <c r="G108" s="63">
        <v>2020</v>
      </c>
      <c r="H108" s="63">
        <v>763</v>
      </c>
      <c r="I108" s="63">
        <v>0</v>
      </c>
    </row>
    <row r="109" spans="1:9">
      <c r="A109" s="61" t="str">
        <f t="shared" si="1"/>
        <v>B2 referenceItaly2025</v>
      </c>
      <c r="B109" s="63">
        <v>5</v>
      </c>
      <c r="C109" s="63" t="s">
        <v>55</v>
      </c>
      <c r="D109" s="63" t="s">
        <v>99</v>
      </c>
      <c r="E109" s="63" t="s">
        <v>100</v>
      </c>
      <c r="F109" s="63" t="s">
        <v>86</v>
      </c>
      <c r="G109" s="63">
        <v>2025</v>
      </c>
      <c r="H109" s="63">
        <v>800.7</v>
      </c>
      <c r="I109" s="63">
        <v>0</v>
      </c>
    </row>
    <row r="110" spans="1:9">
      <c r="A110" s="61" t="str">
        <f t="shared" si="1"/>
        <v>B2 referenceItaly2030</v>
      </c>
      <c r="B110" s="63">
        <v>5</v>
      </c>
      <c r="C110" s="63" t="s">
        <v>55</v>
      </c>
      <c r="D110" s="63" t="s">
        <v>99</v>
      </c>
      <c r="E110" s="63" t="s">
        <v>100</v>
      </c>
      <c r="F110" s="63" t="s">
        <v>86</v>
      </c>
      <c r="G110" s="63">
        <v>2030</v>
      </c>
      <c r="H110" s="63">
        <v>869.7</v>
      </c>
      <c r="I110" s="63">
        <v>0</v>
      </c>
    </row>
    <row r="111" spans="1:9">
      <c r="A111" s="61" t="str">
        <f t="shared" si="1"/>
        <v>B2 referenceLithuania2005</v>
      </c>
      <c r="B111" s="63">
        <v>5</v>
      </c>
      <c r="C111" s="63" t="s">
        <v>55</v>
      </c>
      <c r="D111" s="63" t="s">
        <v>101</v>
      </c>
      <c r="E111" s="63" t="s">
        <v>102</v>
      </c>
      <c r="F111" s="63" t="s">
        <v>81</v>
      </c>
      <c r="G111" s="63">
        <v>2005</v>
      </c>
      <c r="H111" s="63">
        <v>92.9</v>
      </c>
      <c r="I111" s="63">
        <v>0</v>
      </c>
    </row>
    <row r="112" spans="1:9">
      <c r="A112" s="61" t="str">
        <f t="shared" si="1"/>
        <v>B2 referenceLithuania2010</v>
      </c>
      <c r="B112" s="63">
        <v>5</v>
      </c>
      <c r="C112" s="63" t="s">
        <v>55</v>
      </c>
      <c r="D112" s="63" t="s">
        <v>101</v>
      </c>
      <c r="E112" s="63" t="s">
        <v>102</v>
      </c>
      <c r="F112" s="63" t="s">
        <v>81</v>
      </c>
      <c r="G112" s="63">
        <v>2010</v>
      </c>
      <c r="H112" s="63">
        <v>220.7</v>
      </c>
      <c r="I112" s="63">
        <v>0</v>
      </c>
    </row>
    <row r="113" spans="1:9">
      <c r="A113" s="61" t="str">
        <f t="shared" si="1"/>
        <v>B2 referenceLithuania2015</v>
      </c>
      <c r="B113" s="63">
        <v>5</v>
      </c>
      <c r="C113" s="63" t="s">
        <v>55</v>
      </c>
      <c r="D113" s="63" t="s">
        <v>101</v>
      </c>
      <c r="E113" s="63" t="s">
        <v>102</v>
      </c>
      <c r="F113" s="63" t="s">
        <v>81</v>
      </c>
      <c r="G113" s="63">
        <v>2015</v>
      </c>
      <c r="H113" s="63">
        <v>353.3</v>
      </c>
      <c r="I113" s="63">
        <v>0</v>
      </c>
    </row>
    <row r="114" spans="1:9">
      <c r="A114" s="61" t="str">
        <f t="shared" si="1"/>
        <v>B2 referenceLithuania2020</v>
      </c>
      <c r="B114" s="63">
        <v>5</v>
      </c>
      <c r="C114" s="63" t="s">
        <v>55</v>
      </c>
      <c r="D114" s="63" t="s">
        <v>101</v>
      </c>
      <c r="E114" s="63" t="s">
        <v>102</v>
      </c>
      <c r="F114" s="63" t="s">
        <v>81</v>
      </c>
      <c r="G114" s="63">
        <v>2020</v>
      </c>
      <c r="H114" s="63">
        <v>461.3</v>
      </c>
      <c r="I114" s="63">
        <v>0</v>
      </c>
    </row>
    <row r="115" spans="1:9">
      <c r="A115" s="61" t="str">
        <f t="shared" si="1"/>
        <v>B2 referenceLithuania2025</v>
      </c>
      <c r="B115" s="63">
        <v>5</v>
      </c>
      <c r="C115" s="63" t="s">
        <v>55</v>
      </c>
      <c r="D115" s="63" t="s">
        <v>101</v>
      </c>
      <c r="E115" s="63" t="s">
        <v>102</v>
      </c>
      <c r="F115" s="63" t="s">
        <v>81</v>
      </c>
      <c r="G115" s="63">
        <v>2025</v>
      </c>
      <c r="H115" s="63">
        <v>492.8</v>
      </c>
      <c r="I115" s="63">
        <v>0</v>
      </c>
    </row>
    <row r="116" spans="1:9">
      <c r="A116" s="61" t="str">
        <f t="shared" si="1"/>
        <v>B2 referenceLithuania2030</v>
      </c>
      <c r="B116" s="63">
        <v>5</v>
      </c>
      <c r="C116" s="63" t="s">
        <v>55</v>
      </c>
      <c r="D116" s="63" t="s">
        <v>101</v>
      </c>
      <c r="E116" s="63" t="s">
        <v>102</v>
      </c>
      <c r="F116" s="63" t="s">
        <v>81</v>
      </c>
      <c r="G116" s="63">
        <v>2030</v>
      </c>
      <c r="H116" s="63">
        <v>504.5</v>
      </c>
      <c r="I116" s="63">
        <v>0</v>
      </c>
    </row>
    <row r="117" spans="1:9">
      <c r="A117" s="61" t="str">
        <f t="shared" si="1"/>
        <v>B2 referenceLuxembourg2005</v>
      </c>
      <c r="B117" s="63">
        <v>5</v>
      </c>
      <c r="C117" s="63" t="s">
        <v>55</v>
      </c>
      <c r="D117" s="63" t="s">
        <v>103</v>
      </c>
      <c r="E117" s="63" t="s">
        <v>104</v>
      </c>
      <c r="F117" s="63" t="s">
        <v>61</v>
      </c>
      <c r="G117" s="63">
        <v>2005</v>
      </c>
      <c r="H117" s="63">
        <v>0</v>
      </c>
      <c r="I117" s="63">
        <v>0</v>
      </c>
    </row>
    <row r="118" spans="1:9">
      <c r="A118" s="61" t="str">
        <f t="shared" si="1"/>
        <v>B2 referenceLuxembourg2010</v>
      </c>
      <c r="B118" s="63">
        <v>5</v>
      </c>
      <c r="C118" s="63" t="s">
        <v>55</v>
      </c>
      <c r="D118" s="63" t="s">
        <v>103</v>
      </c>
      <c r="E118" s="63" t="s">
        <v>104</v>
      </c>
      <c r="F118" s="63" t="s">
        <v>61</v>
      </c>
      <c r="G118" s="63">
        <v>2010</v>
      </c>
      <c r="H118" s="63">
        <v>5</v>
      </c>
      <c r="I118" s="63">
        <v>0</v>
      </c>
    </row>
    <row r="119" spans="1:9">
      <c r="A119" s="61" t="str">
        <f t="shared" si="1"/>
        <v>B2 referenceLuxembourg2015</v>
      </c>
      <c r="B119" s="63">
        <v>5</v>
      </c>
      <c r="C119" s="63" t="s">
        <v>55</v>
      </c>
      <c r="D119" s="63" t="s">
        <v>103</v>
      </c>
      <c r="E119" s="63" t="s">
        <v>104</v>
      </c>
      <c r="F119" s="63" t="s">
        <v>61</v>
      </c>
      <c r="G119" s="63">
        <v>2015</v>
      </c>
      <c r="H119" s="63">
        <v>11</v>
      </c>
      <c r="I119" s="63">
        <v>0</v>
      </c>
    </row>
    <row r="120" spans="1:9">
      <c r="A120" s="61" t="str">
        <f t="shared" si="1"/>
        <v>B2 referenceLuxembourg2020</v>
      </c>
      <c r="B120" s="63">
        <v>5</v>
      </c>
      <c r="C120" s="63" t="s">
        <v>55</v>
      </c>
      <c r="D120" s="63" t="s">
        <v>103</v>
      </c>
      <c r="E120" s="63" t="s">
        <v>104</v>
      </c>
      <c r="F120" s="63" t="s">
        <v>61</v>
      </c>
      <c r="G120" s="63">
        <v>2020</v>
      </c>
      <c r="H120" s="63">
        <v>17.399999999999999</v>
      </c>
      <c r="I120" s="63">
        <v>0</v>
      </c>
    </row>
    <row r="121" spans="1:9">
      <c r="A121" s="61" t="str">
        <f t="shared" si="1"/>
        <v>B2 referenceLuxembourg2025</v>
      </c>
      <c r="B121" s="63">
        <v>5</v>
      </c>
      <c r="C121" s="63" t="s">
        <v>55</v>
      </c>
      <c r="D121" s="63" t="s">
        <v>103</v>
      </c>
      <c r="E121" s="63" t="s">
        <v>104</v>
      </c>
      <c r="F121" s="63" t="s">
        <v>61</v>
      </c>
      <c r="G121" s="63">
        <v>2025</v>
      </c>
      <c r="H121" s="63">
        <v>18.100000000000001</v>
      </c>
      <c r="I121" s="63">
        <v>0</v>
      </c>
    </row>
    <row r="122" spans="1:9">
      <c r="A122" s="61" t="str">
        <f t="shared" si="1"/>
        <v>B2 referenceLuxembourg2030</v>
      </c>
      <c r="B122" s="63">
        <v>5</v>
      </c>
      <c r="C122" s="63" t="s">
        <v>55</v>
      </c>
      <c r="D122" s="63" t="s">
        <v>103</v>
      </c>
      <c r="E122" s="63" t="s">
        <v>104</v>
      </c>
      <c r="F122" s="63" t="s">
        <v>61</v>
      </c>
      <c r="G122" s="63">
        <v>2030</v>
      </c>
      <c r="H122" s="63">
        <v>17.8</v>
      </c>
      <c r="I122" s="63">
        <v>0</v>
      </c>
    </row>
    <row r="123" spans="1:9">
      <c r="A123" s="61" t="str">
        <f t="shared" si="1"/>
        <v>B2 referenceLatvia2010</v>
      </c>
      <c r="B123" s="63">
        <v>5</v>
      </c>
      <c r="C123" s="63" t="s">
        <v>55</v>
      </c>
      <c r="D123" s="63" t="s">
        <v>105</v>
      </c>
      <c r="E123" s="63" t="s">
        <v>106</v>
      </c>
      <c r="F123" s="63" t="s">
        <v>81</v>
      </c>
      <c r="G123" s="63">
        <v>2010</v>
      </c>
      <c r="H123" s="63">
        <v>281.89999999999998</v>
      </c>
      <c r="I123" s="63">
        <v>0</v>
      </c>
    </row>
    <row r="124" spans="1:9">
      <c r="A124" s="61" t="str">
        <f t="shared" si="1"/>
        <v>B2 referenceLatvia2015</v>
      </c>
      <c r="B124" s="63">
        <v>5</v>
      </c>
      <c r="C124" s="63" t="s">
        <v>55</v>
      </c>
      <c r="D124" s="63" t="s">
        <v>105</v>
      </c>
      <c r="E124" s="63" t="s">
        <v>106</v>
      </c>
      <c r="F124" s="63" t="s">
        <v>81</v>
      </c>
      <c r="G124" s="63">
        <v>2015</v>
      </c>
      <c r="H124" s="63">
        <v>591.1</v>
      </c>
      <c r="I124" s="63">
        <v>0</v>
      </c>
    </row>
    <row r="125" spans="1:9">
      <c r="A125" s="61" t="str">
        <f t="shared" si="1"/>
        <v>B2 referenceLatvia2020</v>
      </c>
      <c r="B125" s="63">
        <v>5</v>
      </c>
      <c r="C125" s="63" t="s">
        <v>55</v>
      </c>
      <c r="D125" s="63" t="s">
        <v>105</v>
      </c>
      <c r="E125" s="63" t="s">
        <v>106</v>
      </c>
      <c r="F125" s="63" t="s">
        <v>81</v>
      </c>
      <c r="G125" s="63">
        <v>2020</v>
      </c>
      <c r="H125" s="63">
        <v>845.8</v>
      </c>
      <c r="I125" s="63">
        <v>0</v>
      </c>
    </row>
    <row r="126" spans="1:9">
      <c r="A126" s="61" t="str">
        <f t="shared" si="1"/>
        <v>B2 referenceLatvia2025</v>
      </c>
      <c r="B126" s="63">
        <v>5</v>
      </c>
      <c r="C126" s="63" t="s">
        <v>55</v>
      </c>
      <c r="D126" s="63" t="s">
        <v>105</v>
      </c>
      <c r="E126" s="63" t="s">
        <v>106</v>
      </c>
      <c r="F126" s="63" t="s">
        <v>81</v>
      </c>
      <c r="G126" s="63">
        <v>2025</v>
      </c>
      <c r="H126" s="63">
        <v>860.1</v>
      </c>
      <c r="I126" s="63">
        <v>0</v>
      </c>
    </row>
    <row r="127" spans="1:9">
      <c r="A127" s="61" t="str">
        <f t="shared" si="1"/>
        <v>B2 referenceLatvia2030</v>
      </c>
      <c r="B127" s="63">
        <v>5</v>
      </c>
      <c r="C127" s="63" t="s">
        <v>55</v>
      </c>
      <c r="D127" s="63" t="s">
        <v>105</v>
      </c>
      <c r="E127" s="63" t="s">
        <v>106</v>
      </c>
      <c r="F127" s="63" t="s">
        <v>81</v>
      </c>
      <c r="G127" s="63">
        <v>2030</v>
      </c>
      <c r="H127" s="63">
        <v>1006.9</v>
      </c>
      <c r="I127" s="63">
        <v>0</v>
      </c>
    </row>
    <row r="128" spans="1:9">
      <c r="A128" s="61" t="str">
        <f t="shared" si="1"/>
        <v>B2 referenceRepublic of Moldova2005</v>
      </c>
      <c r="B128" s="63">
        <v>5</v>
      </c>
      <c r="C128" s="63" t="s">
        <v>55</v>
      </c>
      <c r="D128" s="63" t="s">
        <v>107</v>
      </c>
      <c r="E128" s="63" t="s">
        <v>108</v>
      </c>
      <c r="F128" s="63" t="s">
        <v>70</v>
      </c>
      <c r="G128" s="63">
        <v>2005</v>
      </c>
      <c r="H128" s="63">
        <v>0</v>
      </c>
      <c r="I128" s="63">
        <v>0</v>
      </c>
    </row>
    <row r="129" spans="1:9">
      <c r="A129" s="61" t="str">
        <f t="shared" si="1"/>
        <v>B2 referenceRepublic of Moldova2010</v>
      </c>
      <c r="B129" s="63">
        <v>5</v>
      </c>
      <c r="C129" s="63" t="s">
        <v>55</v>
      </c>
      <c r="D129" s="63" t="s">
        <v>107</v>
      </c>
      <c r="E129" s="63" t="s">
        <v>108</v>
      </c>
      <c r="F129" s="63" t="s">
        <v>70</v>
      </c>
      <c r="G129" s="63">
        <v>2010</v>
      </c>
      <c r="H129" s="63">
        <v>19.8</v>
      </c>
      <c r="I129" s="63">
        <v>0</v>
      </c>
    </row>
    <row r="130" spans="1:9">
      <c r="A130" s="61" t="str">
        <f t="shared" ref="A130:A193" si="2">CONCATENATE(C130,E130,G130)</f>
        <v>B2 referenceRepublic of Moldova2015</v>
      </c>
      <c r="B130" s="63">
        <v>5</v>
      </c>
      <c r="C130" s="63" t="s">
        <v>55</v>
      </c>
      <c r="D130" s="63" t="s">
        <v>107</v>
      </c>
      <c r="E130" s="63" t="s">
        <v>108</v>
      </c>
      <c r="F130" s="63" t="s">
        <v>70</v>
      </c>
      <c r="G130" s="63">
        <v>2015</v>
      </c>
      <c r="H130" s="63">
        <v>31.1</v>
      </c>
      <c r="I130" s="63">
        <v>0</v>
      </c>
    </row>
    <row r="131" spans="1:9">
      <c r="A131" s="61" t="str">
        <f t="shared" si="2"/>
        <v>B2 referenceRepublic of Moldova2020</v>
      </c>
      <c r="B131" s="63">
        <v>5</v>
      </c>
      <c r="C131" s="63" t="s">
        <v>55</v>
      </c>
      <c r="D131" s="63" t="s">
        <v>107</v>
      </c>
      <c r="E131" s="63" t="s">
        <v>108</v>
      </c>
      <c r="F131" s="63" t="s">
        <v>70</v>
      </c>
      <c r="G131" s="63">
        <v>2020</v>
      </c>
      <c r="H131" s="63">
        <v>27.8</v>
      </c>
      <c r="I131" s="63">
        <v>0</v>
      </c>
    </row>
    <row r="132" spans="1:9">
      <c r="A132" s="61" t="str">
        <f t="shared" si="2"/>
        <v>B2 referenceRepublic of Moldova2025</v>
      </c>
      <c r="B132" s="63">
        <v>5</v>
      </c>
      <c r="C132" s="63" t="s">
        <v>55</v>
      </c>
      <c r="D132" s="63" t="s">
        <v>107</v>
      </c>
      <c r="E132" s="63" t="s">
        <v>108</v>
      </c>
      <c r="F132" s="63" t="s">
        <v>70</v>
      </c>
      <c r="G132" s="63">
        <v>2025</v>
      </c>
      <c r="H132" s="63">
        <v>26</v>
      </c>
      <c r="I132" s="63">
        <v>0</v>
      </c>
    </row>
    <row r="133" spans="1:9">
      <c r="A133" s="61" t="str">
        <f t="shared" si="2"/>
        <v>B2 referenceRepublic of Moldova2030</v>
      </c>
      <c r="B133" s="63">
        <v>5</v>
      </c>
      <c r="C133" s="63" t="s">
        <v>55</v>
      </c>
      <c r="D133" s="63" t="s">
        <v>107</v>
      </c>
      <c r="E133" s="63" t="s">
        <v>108</v>
      </c>
      <c r="F133" s="63" t="s">
        <v>70</v>
      </c>
      <c r="G133" s="63">
        <v>2030</v>
      </c>
      <c r="H133" s="63">
        <v>32.5</v>
      </c>
      <c r="I133" s="63">
        <v>0</v>
      </c>
    </row>
    <row r="134" spans="1:9">
      <c r="A134" s="61" t="str">
        <f t="shared" si="2"/>
        <v>B2 referenceMontenegro2015</v>
      </c>
      <c r="B134" s="63">
        <v>5</v>
      </c>
      <c r="C134" s="63" t="s">
        <v>55</v>
      </c>
      <c r="D134" s="63" t="s">
        <v>109</v>
      </c>
      <c r="E134" s="63" t="s">
        <v>110</v>
      </c>
      <c r="F134" s="63" t="s">
        <v>58</v>
      </c>
      <c r="G134" s="63">
        <v>2015</v>
      </c>
      <c r="H134" s="63">
        <v>81.900000000000006</v>
      </c>
      <c r="I134" s="63">
        <v>0</v>
      </c>
    </row>
    <row r="135" spans="1:9">
      <c r="A135" s="61" t="str">
        <f t="shared" si="2"/>
        <v>B2 referenceMontenegro2020</v>
      </c>
      <c r="B135" s="63">
        <v>5</v>
      </c>
      <c r="C135" s="63" t="s">
        <v>55</v>
      </c>
      <c r="D135" s="63" t="s">
        <v>109</v>
      </c>
      <c r="E135" s="63" t="s">
        <v>110</v>
      </c>
      <c r="F135" s="63" t="s">
        <v>58</v>
      </c>
      <c r="G135" s="63">
        <v>2020</v>
      </c>
      <c r="H135" s="63">
        <v>121.8</v>
      </c>
      <c r="I135" s="63">
        <v>0</v>
      </c>
    </row>
    <row r="136" spans="1:9">
      <c r="A136" s="61" t="str">
        <f t="shared" si="2"/>
        <v>B2 referenceMontenegro2025</v>
      </c>
      <c r="B136" s="63">
        <v>5</v>
      </c>
      <c r="C136" s="63" t="s">
        <v>55</v>
      </c>
      <c r="D136" s="63" t="s">
        <v>109</v>
      </c>
      <c r="E136" s="63" t="s">
        <v>110</v>
      </c>
      <c r="F136" s="63" t="s">
        <v>58</v>
      </c>
      <c r="G136" s="63">
        <v>2025</v>
      </c>
      <c r="H136" s="63">
        <v>121.4</v>
      </c>
      <c r="I136" s="63">
        <v>0</v>
      </c>
    </row>
    <row r="137" spans="1:9">
      <c r="A137" s="61" t="str">
        <f t="shared" si="2"/>
        <v>B2 referenceMontenegro2030</v>
      </c>
      <c r="B137" s="63">
        <v>5</v>
      </c>
      <c r="C137" s="63" t="s">
        <v>55</v>
      </c>
      <c r="D137" s="63" t="s">
        <v>109</v>
      </c>
      <c r="E137" s="63" t="s">
        <v>110</v>
      </c>
      <c r="F137" s="63" t="s">
        <v>58</v>
      </c>
      <c r="G137" s="63">
        <v>2030</v>
      </c>
      <c r="H137" s="63">
        <v>121.4</v>
      </c>
      <c r="I137" s="63">
        <v>0</v>
      </c>
    </row>
    <row r="138" spans="1:9">
      <c r="A138" s="61" t="str">
        <f t="shared" si="2"/>
        <v>B2 referenceThe former Yugoslav Republic of Macedonia2015</v>
      </c>
      <c r="B138" s="63">
        <v>5</v>
      </c>
      <c r="C138" s="63" t="s">
        <v>55</v>
      </c>
      <c r="D138" s="63" t="s">
        <v>111</v>
      </c>
      <c r="E138" s="63" t="s">
        <v>112</v>
      </c>
      <c r="F138" s="63" t="s">
        <v>58</v>
      </c>
      <c r="G138" s="63">
        <v>2015</v>
      </c>
      <c r="H138" s="63">
        <v>20.7</v>
      </c>
      <c r="I138" s="63">
        <v>0</v>
      </c>
    </row>
    <row r="139" spans="1:9">
      <c r="A139" s="61" t="str">
        <f t="shared" si="2"/>
        <v>B2 referenceThe former Yugoslav Republic of Macedonia2020</v>
      </c>
      <c r="B139" s="63">
        <v>5</v>
      </c>
      <c r="C139" s="63" t="s">
        <v>55</v>
      </c>
      <c r="D139" s="63" t="s">
        <v>111</v>
      </c>
      <c r="E139" s="63" t="s">
        <v>112</v>
      </c>
      <c r="F139" s="63" t="s">
        <v>58</v>
      </c>
      <c r="G139" s="63">
        <v>2020</v>
      </c>
      <c r="H139" s="63">
        <v>32.299999999999997</v>
      </c>
      <c r="I139" s="63">
        <v>0</v>
      </c>
    </row>
    <row r="140" spans="1:9">
      <c r="A140" s="61" t="str">
        <f t="shared" si="2"/>
        <v>B2 referenceThe former Yugoslav Republic of Macedonia2025</v>
      </c>
      <c r="B140" s="63">
        <v>5</v>
      </c>
      <c r="C140" s="63" t="s">
        <v>55</v>
      </c>
      <c r="D140" s="63" t="s">
        <v>111</v>
      </c>
      <c r="E140" s="63" t="s">
        <v>112</v>
      </c>
      <c r="F140" s="63" t="s">
        <v>58</v>
      </c>
      <c r="G140" s="63">
        <v>2025</v>
      </c>
      <c r="H140" s="63">
        <v>33</v>
      </c>
      <c r="I140" s="63">
        <v>0</v>
      </c>
    </row>
    <row r="141" spans="1:9">
      <c r="A141" s="61" t="str">
        <f t="shared" si="2"/>
        <v>B2 referenceThe former Yugoslav Republic of Macedonia2030</v>
      </c>
      <c r="B141" s="63">
        <v>5</v>
      </c>
      <c r="C141" s="63" t="s">
        <v>55</v>
      </c>
      <c r="D141" s="63" t="s">
        <v>111</v>
      </c>
      <c r="E141" s="63" t="s">
        <v>112</v>
      </c>
      <c r="F141" s="63" t="s">
        <v>58</v>
      </c>
      <c r="G141" s="63">
        <v>2030</v>
      </c>
      <c r="H141" s="63">
        <v>33</v>
      </c>
      <c r="I141" s="63">
        <v>0</v>
      </c>
    </row>
    <row r="142" spans="1:9">
      <c r="A142" s="61" t="str">
        <f t="shared" si="2"/>
        <v>B2 referenceNetherlands2010</v>
      </c>
      <c r="B142" s="63">
        <v>5</v>
      </c>
      <c r="C142" s="63" t="s">
        <v>55</v>
      </c>
      <c r="D142" s="63" t="s">
        <v>113</v>
      </c>
      <c r="E142" s="63" t="s">
        <v>114</v>
      </c>
      <c r="F142" s="63" t="s">
        <v>61</v>
      </c>
      <c r="G142" s="63">
        <v>2010</v>
      </c>
      <c r="H142" s="63">
        <v>16.899999999999999</v>
      </c>
      <c r="I142" s="63">
        <v>0</v>
      </c>
    </row>
    <row r="143" spans="1:9">
      <c r="A143" s="61" t="str">
        <f t="shared" si="2"/>
        <v>B2 referenceNetherlands2015</v>
      </c>
      <c r="B143" s="63">
        <v>5</v>
      </c>
      <c r="C143" s="63" t="s">
        <v>55</v>
      </c>
      <c r="D143" s="63" t="s">
        <v>113</v>
      </c>
      <c r="E143" s="63" t="s">
        <v>114</v>
      </c>
      <c r="F143" s="63" t="s">
        <v>61</v>
      </c>
      <c r="G143" s="63">
        <v>2015</v>
      </c>
      <c r="H143" s="63">
        <v>33.1</v>
      </c>
      <c r="I143" s="63">
        <v>0</v>
      </c>
    </row>
    <row r="144" spans="1:9">
      <c r="A144" s="61" t="str">
        <f t="shared" si="2"/>
        <v>B2 referenceNetherlands2020</v>
      </c>
      <c r="B144" s="63">
        <v>5</v>
      </c>
      <c r="C144" s="63" t="s">
        <v>55</v>
      </c>
      <c r="D144" s="63" t="s">
        <v>113</v>
      </c>
      <c r="E144" s="63" t="s">
        <v>114</v>
      </c>
      <c r="F144" s="63" t="s">
        <v>61</v>
      </c>
      <c r="G144" s="63">
        <v>2020</v>
      </c>
      <c r="H144" s="63">
        <v>46</v>
      </c>
      <c r="I144" s="63">
        <v>0</v>
      </c>
    </row>
    <row r="145" spans="1:9">
      <c r="A145" s="61" t="str">
        <f t="shared" si="2"/>
        <v>B2 referenceNetherlands2025</v>
      </c>
      <c r="B145" s="63">
        <v>5</v>
      </c>
      <c r="C145" s="63" t="s">
        <v>55</v>
      </c>
      <c r="D145" s="63" t="s">
        <v>113</v>
      </c>
      <c r="E145" s="63" t="s">
        <v>114</v>
      </c>
      <c r="F145" s="63" t="s">
        <v>61</v>
      </c>
      <c r="G145" s="63">
        <v>2025</v>
      </c>
      <c r="H145" s="63">
        <v>45.7</v>
      </c>
      <c r="I145" s="63">
        <v>0</v>
      </c>
    </row>
    <row r="146" spans="1:9">
      <c r="A146" s="61" t="str">
        <f t="shared" si="2"/>
        <v>B2 referenceNetherlands2030</v>
      </c>
      <c r="B146" s="63">
        <v>5</v>
      </c>
      <c r="C146" s="63" t="s">
        <v>55</v>
      </c>
      <c r="D146" s="63" t="s">
        <v>113</v>
      </c>
      <c r="E146" s="63" t="s">
        <v>114</v>
      </c>
      <c r="F146" s="63" t="s">
        <v>61</v>
      </c>
      <c r="G146" s="63">
        <v>2030</v>
      </c>
      <c r="H146" s="63">
        <v>48.8</v>
      </c>
      <c r="I146" s="63">
        <v>0</v>
      </c>
    </row>
    <row r="147" spans="1:9">
      <c r="A147" s="61" t="str">
        <f t="shared" si="2"/>
        <v>B2 referenceNorway2005</v>
      </c>
      <c r="B147" s="63">
        <v>5</v>
      </c>
      <c r="C147" s="63" t="s">
        <v>55</v>
      </c>
      <c r="D147" s="63" t="s">
        <v>115</v>
      </c>
      <c r="E147" s="63" t="s">
        <v>116</v>
      </c>
      <c r="F147" s="63" t="s">
        <v>81</v>
      </c>
      <c r="G147" s="63">
        <v>2005</v>
      </c>
      <c r="H147" s="63">
        <v>0</v>
      </c>
      <c r="I147" s="63">
        <v>0</v>
      </c>
    </row>
    <row r="148" spans="1:9">
      <c r="A148" s="61" t="str">
        <f t="shared" si="2"/>
        <v>B2 referenceNorway2010</v>
      </c>
      <c r="B148" s="63">
        <v>5</v>
      </c>
      <c r="C148" s="63" t="s">
        <v>55</v>
      </c>
      <c r="D148" s="63" t="s">
        <v>115</v>
      </c>
      <c r="E148" s="63" t="s">
        <v>116</v>
      </c>
      <c r="F148" s="63" t="s">
        <v>81</v>
      </c>
      <c r="G148" s="63">
        <v>2010</v>
      </c>
      <c r="H148" s="63">
        <v>212.9</v>
      </c>
      <c r="I148" s="63">
        <v>0</v>
      </c>
    </row>
    <row r="149" spans="1:9">
      <c r="A149" s="61" t="str">
        <f t="shared" si="2"/>
        <v>B2 referenceNorway2015</v>
      </c>
      <c r="B149" s="63">
        <v>5</v>
      </c>
      <c r="C149" s="63" t="s">
        <v>55</v>
      </c>
      <c r="D149" s="63" t="s">
        <v>115</v>
      </c>
      <c r="E149" s="63" t="s">
        <v>116</v>
      </c>
      <c r="F149" s="63" t="s">
        <v>81</v>
      </c>
      <c r="G149" s="63">
        <v>2015</v>
      </c>
      <c r="H149" s="63">
        <v>461.8</v>
      </c>
      <c r="I149" s="63">
        <v>0</v>
      </c>
    </row>
    <row r="150" spans="1:9">
      <c r="A150" s="61" t="str">
        <f t="shared" si="2"/>
        <v>B2 referenceNorway2020</v>
      </c>
      <c r="B150" s="63">
        <v>5</v>
      </c>
      <c r="C150" s="63" t="s">
        <v>55</v>
      </c>
      <c r="D150" s="63" t="s">
        <v>115</v>
      </c>
      <c r="E150" s="63" t="s">
        <v>116</v>
      </c>
      <c r="F150" s="63" t="s">
        <v>81</v>
      </c>
      <c r="G150" s="63">
        <v>2020</v>
      </c>
      <c r="H150" s="63">
        <v>812.6</v>
      </c>
      <c r="I150" s="63">
        <v>0</v>
      </c>
    </row>
    <row r="151" spans="1:9">
      <c r="A151" s="61" t="str">
        <f t="shared" si="2"/>
        <v>B2 referenceNorway2025</v>
      </c>
      <c r="B151" s="63">
        <v>5</v>
      </c>
      <c r="C151" s="63" t="s">
        <v>55</v>
      </c>
      <c r="D151" s="63" t="s">
        <v>115</v>
      </c>
      <c r="E151" s="63" t="s">
        <v>116</v>
      </c>
      <c r="F151" s="63" t="s">
        <v>81</v>
      </c>
      <c r="G151" s="63">
        <v>2025</v>
      </c>
      <c r="H151" s="63">
        <v>940.2</v>
      </c>
      <c r="I151" s="63">
        <v>0</v>
      </c>
    </row>
    <row r="152" spans="1:9">
      <c r="A152" s="61" t="str">
        <f t="shared" si="2"/>
        <v>B2 referenceNorway2030</v>
      </c>
      <c r="B152" s="63">
        <v>5</v>
      </c>
      <c r="C152" s="63" t="s">
        <v>55</v>
      </c>
      <c r="D152" s="63" t="s">
        <v>115</v>
      </c>
      <c r="E152" s="63" t="s">
        <v>116</v>
      </c>
      <c r="F152" s="63" t="s">
        <v>81</v>
      </c>
      <c r="G152" s="63">
        <v>2030</v>
      </c>
      <c r="H152" s="63">
        <v>1086.7</v>
      </c>
      <c r="I152" s="63">
        <v>0</v>
      </c>
    </row>
    <row r="153" spans="1:9">
      <c r="A153" s="61" t="str">
        <f t="shared" si="2"/>
        <v>B2 referencePoland2005</v>
      </c>
      <c r="B153" s="63">
        <v>5</v>
      </c>
      <c r="C153" s="63" t="s">
        <v>55</v>
      </c>
      <c r="D153" s="63" t="s">
        <v>117</v>
      </c>
      <c r="E153" s="63" t="s">
        <v>118</v>
      </c>
      <c r="F153" s="63" t="s">
        <v>70</v>
      </c>
      <c r="G153" s="63">
        <v>2005</v>
      </c>
      <c r="H153" s="63">
        <v>431.1</v>
      </c>
      <c r="I153" s="63">
        <v>0</v>
      </c>
    </row>
    <row r="154" spans="1:9">
      <c r="A154" s="61" t="str">
        <f t="shared" si="2"/>
        <v>B2 referencePoland2010</v>
      </c>
      <c r="B154" s="63">
        <v>5</v>
      </c>
      <c r="C154" s="63" t="s">
        <v>55</v>
      </c>
      <c r="D154" s="63" t="s">
        <v>117</v>
      </c>
      <c r="E154" s="63" t="s">
        <v>118</v>
      </c>
      <c r="F154" s="63" t="s">
        <v>70</v>
      </c>
      <c r="G154" s="63">
        <v>2010</v>
      </c>
      <c r="H154" s="63">
        <v>1200.5999999999999</v>
      </c>
      <c r="I154" s="63">
        <v>0</v>
      </c>
    </row>
    <row r="155" spans="1:9">
      <c r="A155" s="61" t="str">
        <f t="shared" si="2"/>
        <v>B2 referencePoland2015</v>
      </c>
      <c r="B155" s="63">
        <v>5</v>
      </c>
      <c r="C155" s="63" t="s">
        <v>55</v>
      </c>
      <c r="D155" s="63" t="s">
        <v>117</v>
      </c>
      <c r="E155" s="63" t="s">
        <v>118</v>
      </c>
      <c r="F155" s="63" t="s">
        <v>70</v>
      </c>
      <c r="G155" s="63">
        <v>2015</v>
      </c>
      <c r="H155" s="63">
        <v>1984.6</v>
      </c>
      <c r="I155" s="63">
        <v>0</v>
      </c>
    </row>
    <row r="156" spans="1:9">
      <c r="A156" s="61" t="str">
        <f t="shared" si="2"/>
        <v>B2 referencePoland2020</v>
      </c>
      <c r="B156" s="63">
        <v>5</v>
      </c>
      <c r="C156" s="63" t="s">
        <v>55</v>
      </c>
      <c r="D156" s="63" t="s">
        <v>117</v>
      </c>
      <c r="E156" s="63" t="s">
        <v>118</v>
      </c>
      <c r="F156" s="63" t="s">
        <v>70</v>
      </c>
      <c r="G156" s="63">
        <v>2020</v>
      </c>
      <c r="H156" s="63">
        <v>2572.5</v>
      </c>
      <c r="I156" s="63">
        <v>0</v>
      </c>
    </row>
    <row r="157" spans="1:9">
      <c r="A157" s="61" t="str">
        <f t="shared" si="2"/>
        <v>B2 referencePoland2025</v>
      </c>
      <c r="B157" s="63">
        <v>5</v>
      </c>
      <c r="C157" s="63" t="s">
        <v>55</v>
      </c>
      <c r="D157" s="63" t="s">
        <v>117</v>
      </c>
      <c r="E157" s="63" t="s">
        <v>118</v>
      </c>
      <c r="F157" s="63" t="s">
        <v>70</v>
      </c>
      <c r="G157" s="63">
        <v>2025</v>
      </c>
      <c r="H157" s="63">
        <v>2516.4</v>
      </c>
      <c r="I157" s="63">
        <v>0</v>
      </c>
    </row>
    <row r="158" spans="1:9">
      <c r="A158" s="61" t="str">
        <f t="shared" si="2"/>
        <v>B2 referencePoland2030</v>
      </c>
      <c r="B158" s="63">
        <v>5</v>
      </c>
      <c r="C158" s="63" t="s">
        <v>55</v>
      </c>
      <c r="D158" s="63" t="s">
        <v>117</v>
      </c>
      <c r="E158" s="63" t="s">
        <v>118</v>
      </c>
      <c r="F158" s="63" t="s">
        <v>70</v>
      </c>
      <c r="G158" s="63">
        <v>2030</v>
      </c>
      <c r="H158" s="63">
        <v>2516.5</v>
      </c>
      <c r="I158" s="63">
        <v>0</v>
      </c>
    </row>
    <row r="159" spans="1:9">
      <c r="A159" s="61" t="str">
        <f t="shared" si="2"/>
        <v>B2 referencePortugal2005</v>
      </c>
      <c r="B159" s="63">
        <v>5</v>
      </c>
      <c r="C159" s="63" t="s">
        <v>55</v>
      </c>
      <c r="D159" s="63" t="s">
        <v>119</v>
      </c>
      <c r="E159" s="63" t="s">
        <v>120</v>
      </c>
      <c r="F159" s="63" t="s">
        <v>86</v>
      </c>
      <c r="G159" s="63">
        <v>2005</v>
      </c>
      <c r="H159" s="63">
        <v>0</v>
      </c>
      <c r="I159" s="63">
        <v>0</v>
      </c>
    </row>
    <row r="160" spans="1:9">
      <c r="A160" s="61" t="str">
        <f t="shared" si="2"/>
        <v>B2 referencePortugal2010</v>
      </c>
      <c r="B160" s="63">
        <v>5</v>
      </c>
      <c r="C160" s="63" t="s">
        <v>55</v>
      </c>
      <c r="D160" s="63" t="s">
        <v>119</v>
      </c>
      <c r="E160" s="63" t="s">
        <v>120</v>
      </c>
      <c r="F160" s="63" t="s">
        <v>86</v>
      </c>
      <c r="G160" s="63">
        <v>2010</v>
      </c>
      <c r="H160" s="63">
        <v>252.3</v>
      </c>
      <c r="I160" s="63">
        <v>0</v>
      </c>
    </row>
    <row r="161" spans="1:9">
      <c r="A161" s="61" t="str">
        <f t="shared" si="2"/>
        <v>B2 referencePortugal2015</v>
      </c>
      <c r="B161" s="63">
        <v>5</v>
      </c>
      <c r="C161" s="63" t="s">
        <v>55</v>
      </c>
      <c r="D161" s="63" t="s">
        <v>119</v>
      </c>
      <c r="E161" s="63" t="s">
        <v>120</v>
      </c>
      <c r="F161" s="63" t="s">
        <v>86</v>
      </c>
      <c r="G161" s="63">
        <v>2015</v>
      </c>
      <c r="H161" s="63">
        <v>532</v>
      </c>
      <c r="I161" s="63">
        <v>0</v>
      </c>
    </row>
    <row r="162" spans="1:9">
      <c r="A162" s="61" t="str">
        <f t="shared" si="2"/>
        <v>B2 referencePortugal2020</v>
      </c>
      <c r="B162" s="63">
        <v>5</v>
      </c>
      <c r="C162" s="63" t="s">
        <v>55</v>
      </c>
      <c r="D162" s="63" t="s">
        <v>119</v>
      </c>
      <c r="E162" s="63" t="s">
        <v>120</v>
      </c>
      <c r="F162" s="63" t="s">
        <v>86</v>
      </c>
      <c r="G162" s="63">
        <v>2020</v>
      </c>
      <c r="H162" s="63">
        <v>742.2</v>
      </c>
      <c r="I162" s="63">
        <v>0</v>
      </c>
    </row>
    <row r="163" spans="1:9">
      <c r="A163" s="61" t="str">
        <f t="shared" si="2"/>
        <v>B2 referencePortugal2025</v>
      </c>
      <c r="B163" s="63">
        <v>5</v>
      </c>
      <c r="C163" s="63" t="s">
        <v>55</v>
      </c>
      <c r="D163" s="63" t="s">
        <v>119</v>
      </c>
      <c r="E163" s="63" t="s">
        <v>120</v>
      </c>
      <c r="F163" s="63" t="s">
        <v>86</v>
      </c>
      <c r="G163" s="63">
        <v>2025</v>
      </c>
      <c r="H163" s="63">
        <v>720.9</v>
      </c>
      <c r="I163" s="63">
        <v>0</v>
      </c>
    </row>
    <row r="164" spans="1:9">
      <c r="A164" s="61" t="str">
        <f t="shared" si="2"/>
        <v>B2 referencePortugal2030</v>
      </c>
      <c r="B164" s="63">
        <v>5</v>
      </c>
      <c r="C164" s="63" t="s">
        <v>55</v>
      </c>
      <c r="D164" s="63" t="s">
        <v>119</v>
      </c>
      <c r="E164" s="63" t="s">
        <v>120</v>
      </c>
      <c r="F164" s="63" t="s">
        <v>86</v>
      </c>
      <c r="G164" s="63">
        <v>2030</v>
      </c>
      <c r="H164" s="63">
        <v>800.9</v>
      </c>
      <c r="I164" s="63">
        <v>0</v>
      </c>
    </row>
    <row r="165" spans="1:9">
      <c r="A165" s="61" t="str">
        <f t="shared" si="2"/>
        <v>B2 referenceRomania2005</v>
      </c>
      <c r="B165" s="63">
        <v>5</v>
      </c>
      <c r="C165" s="63" t="s">
        <v>55</v>
      </c>
      <c r="D165" s="63" t="s">
        <v>121</v>
      </c>
      <c r="E165" s="63" t="s">
        <v>122</v>
      </c>
      <c r="F165" s="63" t="s">
        <v>70</v>
      </c>
      <c r="G165" s="63">
        <v>2005</v>
      </c>
      <c r="H165" s="63">
        <v>0</v>
      </c>
      <c r="I165" s="63">
        <v>0</v>
      </c>
    </row>
    <row r="166" spans="1:9">
      <c r="A166" s="61" t="str">
        <f t="shared" si="2"/>
        <v>B2 referenceRomania2010</v>
      </c>
      <c r="B166" s="63">
        <v>5</v>
      </c>
      <c r="C166" s="63" t="s">
        <v>55</v>
      </c>
      <c r="D166" s="63" t="s">
        <v>121</v>
      </c>
      <c r="E166" s="63" t="s">
        <v>122</v>
      </c>
      <c r="F166" s="63" t="s">
        <v>70</v>
      </c>
      <c r="G166" s="63">
        <v>2010</v>
      </c>
      <c r="H166" s="63">
        <v>396.1</v>
      </c>
      <c r="I166" s="63">
        <v>0</v>
      </c>
    </row>
    <row r="167" spans="1:9">
      <c r="A167" s="61" t="str">
        <f t="shared" si="2"/>
        <v>B2 referenceRomania2015</v>
      </c>
      <c r="B167" s="63">
        <v>5</v>
      </c>
      <c r="C167" s="63" t="s">
        <v>55</v>
      </c>
      <c r="D167" s="63" t="s">
        <v>121</v>
      </c>
      <c r="E167" s="63" t="s">
        <v>122</v>
      </c>
      <c r="F167" s="63" t="s">
        <v>70</v>
      </c>
      <c r="G167" s="63">
        <v>2015</v>
      </c>
      <c r="H167" s="63">
        <v>967.6</v>
      </c>
      <c r="I167" s="63">
        <v>0</v>
      </c>
    </row>
    <row r="168" spans="1:9">
      <c r="A168" s="61" t="str">
        <f t="shared" si="2"/>
        <v>B2 referenceRomania2020</v>
      </c>
      <c r="B168" s="63">
        <v>5</v>
      </c>
      <c r="C168" s="63" t="s">
        <v>55</v>
      </c>
      <c r="D168" s="63" t="s">
        <v>121</v>
      </c>
      <c r="E168" s="63" t="s">
        <v>122</v>
      </c>
      <c r="F168" s="63" t="s">
        <v>70</v>
      </c>
      <c r="G168" s="63">
        <v>2020</v>
      </c>
      <c r="H168" s="63">
        <v>1688.4</v>
      </c>
      <c r="I168" s="63">
        <v>0</v>
      </c>
    </row>
    <row r="169" spans="1:9">
      <c r="A169" s="61" t="str">
        <f t="shared" si="2"/>
        <v>B2 referenceRomania2025</v>
      </c>
      <c r="B169" s="63">
        <v>5</v>
      </c>
      <c r="C169" s="63" t="s">
        <v>55</v>
      </c>
      <c r="D169" s="63" t="s">
        <v>121</v>
      </c>
      <c r="E169" s="63" t="s">
        <v>122</v>
      </c>
      <c r="F169" s="63" t="s">
        <v>70</v>
      </c>
      <c r="G169" s="63">
        <v>2025</v>
      </c>
      <c r="H169" s="63">
        <v>1664.6</v>
      </c>
      <c r="I169" s="63">
        <v>0</v>
      </c>
    </row>
    <row r="170" spans="1:9">
      <c r="A170" s="61" t="str">
        <f t="shared" si="2"/>
        <v>B2 referenceRomania2030</v>
      </c>
      <c r="B170" s="63">
        <v>5</v>
      </c>
      <c r="C170" s="63" t="s">
        <v>55</v>
      </c>
      <c r="D170" s="63" t="s">
        <v>121</v>
      </c>
      <c r="E170" s="63" t="s">
        <v>122</v>
      </c>
      <c r="F170" s="63" t="s">
        <v>70</v>
      </c>
      <c r="G170" s="63">
        <v>2030</v>
      </c>
      <c r="H170" s="63">
        <v>1639.7</v>
      </c>
      <c r="I170" s="63">
        <v>0</v>
      </c>
    </row>
    <row r="171" spans="1:9">
      <c r="A171" s="61" t="str">
        <f t="shared" si="2"/>
        <v>B2 referenceSerbia2010</v>
      </c>
      <c r="B171" s="63">
        <v>5</v>
      </c>
      <c r="C171" s="63" t="s">
        <v>55</v>
      </c>
      <c r="D171" s="63" t="s">
        <v>123</v>
      </c>
      <c r="E171" s="63" t="s">
        <v>124</v>
      </c>
      <c r="F171" s="63" t="s">
        <v>58</v>
      </c>
      <c r="G171" s="63">
        <v>2010</v>
      </c>
      <c r="H171" s="63">
        <v>31.6</v>
      </c>
      <c r="I171" s="63">
        <v>0</v>
      </c>
    </row>
    <row r="172" spans="1:9">
      <c r="A172" s="61" t="str">
        <f t="shared" si="2"/>
        <v>B2 referenceSerbia2015</v>
      </c>
      <c r="B172" s="63">
        <v>5</v>
      </c>
      <c r="C172" s="63" t="s">
        <v>55</v>
      </c>
      <c r="D172" s="63" t="s">
        <v>123</v>
      </c>
      <c r="E172" s="63" t="s">
        <v>124</v>
      </c>
      <c r="F172" s="63" t="s">
        <v>58</v>
      </c>
      <c r="G172" s="63">
        <v>2015</v>
      </c>
      <c r="H172" s="63">
        <v>67.3</v>
      </c>
      <c r="I172" s="63">
        <v>0</v>
      </c>
    </row>
    <row r="173" spans="1:9">
      <c r="A173" s="61" t="str">
        <f t="shared" si="2"/>
        <v>B2 referenceSerbia2020</v>
      </c>
      <c r="B173" s="63">
        <v>5</v>
      </c>
      <c r="C173" s="63" t="s">
        <v>55</v>
      </c>
      <c r="D173" s="63" t="s">
        <v>123</v>
      </c>
      <c r="E173" s="63" t="s">
        <v>124</v>
      </c>
      <c r="F173" s="63" t="s">
        <v>58</v>
      </c>
      <c r="G173" s="63">
        <v>2020</v>
      </c>
      <c r="H173" s="63">
        <v>82.9</v>
      </c>
      <c r="I173" s="63">
        <v>0</v>
      </c>
    </row>
    <row r="174" spans="1:9">
      <c r="A174" s="61" t="str">
        <f t="shared" si="2"/>
        <v>B2 referenceSerbia2025</v>
      </c>
      <c r="B174" s="63">
        <v>5</v>
      </c>
      <c r="C174" s="63" t="s">
        <v>55</v>
      </c>
      <c r="D174" s="63" t="s">
        <v>123</v>
      </c>
      <c r="E174" s="63" t="s">
        <v>124</v>
      </c>
      <c r="F174" s="63" t="s">
        <v>58</v>
      </c>
      <c r="G174" s="63">
        <v>2025</v>
      </c>
      <c r="H174" s="63">
        <v>91.2</v>
      </c>
      <c r="I174" s="63">
        <v>0</v>
      </c>
    </row>
    <row r="175" spans="1:9">
      <c r="A175" s="61" t="str">
        <f t="shared" si="2"/>
        <v>B2 referenceSerbia2030</v>
      </c>
      <c r="B175" s="63">
        <v>5</v>
      </c>
      <c r="C175" s="63" t="s">
        <v>55</v>
      </c>
      <c r="D175" s="63" t="s">
        <v>123</v>
      </c>
      <c r="E175" s="63" t="s">
        <v>124</v>
      </c>
      <c r="F175" s="63" t="s">
        <v>58</v>
      </c>
      <c r="G175" s="63">
        <v>2030</v>
      </c>
      <c r="H175" s="63">
        <v>85.9</v>
      </c>
      <c r="I175" s="63">
        <v>0</v>
      </c>
    </row>
    <row r="176" spans="1:9">
      <c r="A176" s="61" t="str">
        <f t="shared" si="2"/>
        <v>B2 referenceSweden2010</v>
      </c>
      <c r="B176" s="63">
        <v>5</v>
      </c>
      <c r="C176" s="63" t="s">
        <v>55</v>
      </c>
      <c r="D176" s="63" t="s">
        <v>125</v>
      </c>
      <c r="E176" s="63" t="s">
        <v>126</v>
      </c>
      <c r="F176" s="63" t="s">
        <v>81</v>
      </c>
      <c r="G176" s="63">
        <v>2010</v>
      </c>
      <c r="H176" s="63">
        <v>2194</v>
      </c>
      <c r="I176" s="63">
        <v>992.8</v>
      </c>
    </row>
    <row r="177" spans="1:9">
      <c r="A177" s="61" t="str">
        <f t="shared" si="2"/>
        <v>B2 referenceSweden2015</v>
      </c>
      <c r="B177" s="63">
        <v>5</v>
      </c>
      <c r="C177" s="63" t="s">
        <v>55</v>
      </c>
      <c r="D177" s="63" t="s">
        <v>125</v>
      </c>
      <c r="E177" s="63" t="s">
        <v>126</v>
      </c>
      <c r="F177" s="63" t="s">
        <v>81</v>
      </c>
      <c r="G177" s="63">
        <v>2015</v>
      </c>
      <c r="H177" s="63">
        <v>3393.4</v>
      </c>
      <c r="I177" s="63">
        <v>2054.9</v>
      </c>
    </row>
    <row r="178" spans="1:9">
      <c r="A178" s="61" t="str">
        <f t="shared" si="2"/>
        <v>B2 referenceSweden2020</v>
      </c>
      <c r="B178" s="63">
        <v>5</v>
      </c>
      <c r="C178" s="63" t="s">
        <v>55</v>
      </c>
      <c r="D178" s="63" t="s">
        <v>125</v>
      </c>
      <c r="E178" s="63" t="s">
        <v>126</v>
      </c>
      <c r="F178" s="63" t="s">
        <v>81</v>
      </c>
      <c r="G178" s="63">
        <v>2020</v>
      </c>
      <c r="H178" s="63">
        <v>4475</v>
      </c>
      <c r="I178" s="63">
        <v>3051.2</v>
      </c>
    </row>
    <row r="179" spans="1:9">
      <c r="A179" s="61" t="str">
        <f t="shared" si="2"/>
        <v>B2 referenceSweden2025</v>
      </c>
      <c r="B179" s="63">
        <v>5</v>
      </c>
      <c r="C179" s="63" t="s">
        <v>55</v>
      </c>
      <c r="D179" s="63" t="s">
        <v>125</v>
      </c>
      <c r="E179" s="63" t="s">
        <v>126</v>
      </c>
      <c r="F179" s="63" t="s">
        <v>81</v>
      </c>
      <c r="G179" s="63">
        <v>2025</v>
      </c>
      <c r="H179" s="63">
        <v>4686.3</v>
      </c>
      <c r="I179" s="63">
        <v>3197.8</v>
      </c>
    </row>
    <row r="180" spans="1:9">
      <c r="A180" s="61" t="str">
        <f t="shared" si="2"/>
        <v>B2 referenceSweden2030</v>
      </c>
      <c r="B180" s="63">
        <v>5</v>
      </c>
      <c r="C180" s="63" t="s">
        <v>55</v>
      </c>
      <c r="D180" s="63" t="s">
        <v>125</v>
      </c>
      <c r="E180" s="63" t="s">
        <v>126</v>
      </c>
      <c r="F180" s="63" t="s">
        <v>81</v>
      </c>
      <c r="G180" s="63">
        <v>2030</v>
      </c>
      <c r="H180" s="63">
        <v>4911.6000000000004</v>
      </c>
      <c r="I180" s="63">
        <v>3359.3</v>
      </c>
    </row>
    <row r="181" spans="1:9">
      <c r="A181" s="61" t="str">
        <f t="shared" si="2"/>
        <v>B2 referenceSlovenia2005</v>
      </c>
      <c r="B181" s="63">
        <v>5</v>
      </c>
      <c r="C181" s="63" t="s">
        <v>55</v>
      </c>
      <c r="D181" s="63" t="s">
        <v>127</v>
      </c>
      <c r="E181" s="63" t="s">
        <v>128</v>
      </c>
      <c r="F181" s="63" t="s">
        <v>58</v>
      </c>
      <c r="G181" s="63">
        <v>2005</v>
      </c>
      <c r="H181" s="63">
        <v>23.3</v>
      </c>
      <c r="I181" s="63">
        <v>0</v>
      </c>
    </row>
    <row r="182" spans="1:9">
      <c r="A182" s="61" t="str">
        <f t="shared" si="2"/>
        <v>B2 referenceSlovenia2010</v>
      </c>
      <c r="B182" s="63">
        <v>5</v>
      </c>
      <c r="C182" s="63" t="s">
        <v>55</v>
      </c>
      <c r="D182" s="63" t="s">
        <v>127</v>
      </c>
      <c r="E182" s="63" t="s">
        <v>128</v>
      </c>
      <c r="F182" s="63" t="s">
        <v>58</v>
      </c>
      <c r="G182" s="63">
        <v>2010</v>
      </c>
      <c r="H182" s="63">
        <v>68.900000000000006</v>
      </c>
      <c r="I182" s="63">
        <v>0</v>
      </c>
    </row>
    <row r="183" spans="1:9">
      <c r="A183" s="61" t="str">
        <f t="shared" si="2"/>
        <v>B2 referenceSlovenia2015</v>
      </c>
      <c r="B183" s="63">
        <v>5</v>
      </c>
      <c r="C183" s="63" t="s">
        <v>55</v>
      </c>
      <c r="D183" s="63" t="s">
        <v>127</v>
      </c>
      <c r="E183" s="63" t="s">
        <v>128</v>
      </c>
      <c r="F183" s="63" t="s">
        <v>58</v>
      </c>
      <c r="G183" s="63">
        <v>2015</v>
      </c>
      <c r="H183" s="63">
        <v>117.4</v>
      </c>
      <c r="I183" s="63">
        <v>0</v>
      </c>
    </row>
    <row r="184" spans="1:9">
      <c r="A184" s="61" t="str">
        <f t="shared" si="2"/>
        <v>B2 referenceSlovenia2020</v>
      </c>
      <c r="B184" s="63">
        <v>5</v>
      </c>
      <c r="C184" s="63" t="s">
        <v>55</v>
      </c>
      <c r="D184" s="63" t="s">
        <v>127</v>
      </c>
      <c r="E184" s="63" t="s">
        <v>128</v>
      </c>
      <c r="F184" s="63" t="s">
        <v>58</v>
      </c>
      <c r="G184" s="63">
        <v>2020</v>
      </c>
      <c r="H184" s="63">
        <v>171.2</v>
      </c>
      <c r="I184" s="63">
        <v>0</v>
      </c>
    </row>
    <row r="185" spans="1:9">
      <c r="A185" s="61" t="str">
        <f t="shared" si="2"/>
        <v>B2 referenceSlovenia2025</v>
      </c>
      <c r="B185" s="63">
        <v>5</v>
      </c>
      <c r="C185" s="63" t="s">
        <v>55</v>
      </c>
      <c r="D185" s="63" t="s">
        <v>127</v>
      </c>
      <c r="E185" s="63" t="s">
        <v>128</v>
      </c>
      <c r="F185" s="63" t="s">
        <v>58</v>
      </c>
      <c r="G185" s="63">
        <v>2025</v>
      </c>
      <c r="H185" s="63">
        <v>197.9</v>
      </c>
      <c r="I185" s="63">
        <v>0</v>
      </c>
    </row>
    <row r="186" spans="1:9">
      <c r="A186" s="61" t="str">
        <f t="shared" si="2"/>
        <v>B2 referenceSlovenia2030</v>
      </c>
      <c r="B186" s="63">
        <v>5</v>
      </c>
      <c r="C186" s="63" t="s">
        <v>55</v>
      </c>
      <c r="D186" s="63" t="s">
        <v>127</v>
      </c>
      <c r="E186" s="63" t="s">
        <v>128</v>
      </c>
      <c r="F186" s="63" t="s">
        <v>58</v>
      </c>
      <c r="G186" s="63">
        <v>2030</v>
      </c>
      <c r="H186" s="63">
        <v>250</v>
      </c>
      <c r="I186" s="63">
        <v>0</v>
      </c>
    </row>
    <row r="187" spans="1:9">
      <c r="A187" s="61" t="str">
        <f t="shared" si="2"/>
        <v>B2 referenceSlovakia2005</v>
      </c>
      <c r="B187" s="63">
        <v>5</v>
      </c>
      <c r="C187" s="63" t="s">
        <v>55</v>
      </c>
      <c r="D187" s="63" t="s">
        <v>129</v>
      </c>
      <c r="E187" s="63" t="s">
        <v>130</v>
      </c>
      <c r="F187" s="63" t="s">
        <v>70</v>
      </c>
      <c r="G187" s="63">
        <v>2005</v>
      </c>
      <c r="H187" s="63">
        <v>142.80000000000001</v>
      </c>
      <c r="I187" s="63">
        <v>0</v>
      </c>
    </row>
    <row r="188" spans="1:9">
      <c r="A188" s="61" t="str">
        <f t="shared" si="2"/>
        <v>B2 referenceSlovakia2010</v>
      </c>
      <c r="B188" s="63">
        <v>5</v>
      </c>
      <c r="C188" s="63" t="s">
        <v>55</v>
      </c>
      <c r="D188" s="63" t="s">
        <v>129</v>
      </c>
      <c r="E188" s="63" t="s">
        <v>130</v>
      </c>
      <c r="F188" s="63" t="s">
        <v>70</v>
      </c>
      <c r="G188" s="63">
        <v>2010</v>
      </c>
      <c r="H188" s="63">
        <v>347.3</v>
      </c>
      <c r="I188" s="63">
        <v>0</v>
      </c>
    </row>
    <row r="189" spans="1:9">
      <c r="A189" s="61" t="str">
        <f t="shared" si="2"/>
        <v>B2 referenceSlovakia2015</v>
      </c>
      <c r="B189" s="63">
        <v>5</v>
      </c>
      <c r="C189" s="63" t="s">
        <v>55</v>
      </c>
      <c r="D189" s="63" t="s">
        <v>129</v>
      </c>
      <c r="E189" s="63" t="s">
        <v>130</v>
      </c>
      <c r="F189" s="63" t="s">
        <v>70</v>
      </c>
      <c r="G189" s="63">
        <v>2015</v>
      </c>
      <c r="H189" s="63">
        <v>528</v>
      </c>
      <c r="I189" s="63">
        <v>0</v>
      </c>
    </row>
    <row r="190" spans="1:9">
      <c r="A190" s="61" t="str">
        <f t="shared" si="2"/>
        <v>B2 referenceSlovakia2020</v>
      </c>
      <c r="B190" s="63">
        <v>5</v>
      </c>
      <c r="C190" s="63" t="s">
        <v>55</v>
      </c>
      <c r="D190" s="63" t="s">
        <v>129</v>
      </c>
      <c r="E190" s="63" t="s">
        <v>130</v>
      </c>
      <c r="F190" s="63" t="s">
        <v>70</v>
      </c>
      <c r="G190" s="63">
        <v>2020</v>
      </c>
      <c r="H190" s="63">
        <v>686.7</v>
      </c>
      <c r="I190" s="63">
        <v>0</v>
      </c>
    </row>
    <row r="191" spans="1:9">
      <c r="A191" s="61" t="str">
        <f t="shared" si="2"/>
        <v>B2 referenceSlovakia2025</v>
      </c>
      <c r="B191" s="63">
        <v>5</v>
      </c>
      <c r="C191" s="63" t="s">
        <v>55</v>
      </c>
      <c r="D191" s="63" t="s">
        <v>129</v>
      </c>
      <c r="E191" s="63" t="s">
        <v>130</v>
      </c>
      <c r="F191" s="63" t="s">
        <v>70</v>
      </c>
      <c r="G191" s="63">
        <v>2025</v>
      </c>
      <c r="H191" s="63">
        <v>718</v>
      </c>
      <c r="I191" s="63">
        <v>0</v>
      </c>
    </row>
    <row r="192" spans="1:9">
      <c r="A192" s="61" t="str">
        <f t="shared" si="2"/>
        <v>B2 referenceSlovakia2030</v>
      </c>
      <c r="B192" s="63">
        <v>5</v>
      </c>
      <c r="C192" s="63" t="s">
        <v>55</v>
      </c>
      <c r="D192" s="63" t="s">
        <v>129</v>
      </c>
      <c r="E192" s="63" t="s">
        <v>130</v>
      </c>
      <c r="F192" s="63" t="s">
        <v>70</v>
      </c>
      <c r="G192" s="63">
        <v>2030</v>
      </c>
      <c r="H192" s="63">
        <v>729.9</v>
      </c>
      <c r="I192" s="63">
        <v>0</v>
      </c>
    </row>
    <row r="193" spans="1:9">
      <c r="A193" s="61" t="str">
        <f t="shared" si="2"/>
        <v>B2 referenceTurkey2005</v>
      </c>
      <c r="B193" s="63">
        <v>5</v>
      </c>
      <c r="C193" s="63" t="s">
        <v>55</v>
      </c>
      <c r="D193" s="63" t="s">
        <v>131</v>
      </c>
      <c r="E193" s="63" t="s">
        <v>132</v>
      </c>
      <c r="F193" s="63" t="s">
        <v>58</v>
      </c>
      <c r="G193" s="63">
        <v>2005</v>
      </c>
      <c r="H193" s="63">
        <v>0</v>
      </c>
      <c r="I193" s="63">
        <v>0</v>
      </c>
    </row>
    <row r="194" spans="1:9">
      <c r="A194" s="61" t="str">
        <f t="shared" ref="A194:A257" si="3">CONCATENATE(C194,E194,G194)</f>
        <v>B2 referenceTurkey2010</v>
      </c>
      <c r="B194" s="63">
        <v>5</v>
      </c>
      <c r="C194" s="63" t="s">
        <v>55</v>
      </c>
      <c r="D194" s="63" t="s">
        <v>131</v>
      </c>
      <c r="E194" s="63" t="s">
        <v>132</v>
      </c>
      <c r="F194" s="63" t="s">
        <v>58</v>
      </c>
      <c r="G194" s="63">
        <v>2010</v>
      </c>
      <c r="H194" s="63">
        <v>409.7</v>
      </c>
      <c r="I194" s="63">
        <v>0</v>
      </c>
    </row>
    <row r="195" spans="1:9">
      <c r="A195" s="61" t="str">
        <f t="shared" si="3"/>
        <v>B2 referenceTurkey2015</v>
      </c>
      <c r="B195" s="63">
        <v>5</v>
      </c>
      <c r="C195" s="63" t="s">
        <v>55</v>
      </c>
      <c r="D195" s="63" t="s">
        <v>131</v>
      </c>
      <c r="E195" s="63" t="s">
        <v>132</v>
      </c>
      <c r="F195" s="63" t="s">
        <v>58</v>
      </c>
      <c r="G195" s="63">
        <v>2015</v>
      </c>
      <c r="H195" s="63">
        <v>869.1</v>
      </c>
      <c r="I195" s="63">
        <v>0</v>
      </c>
    </row>
    <row r="196" spans="1:9">
      <c r="A196" s="61" t="str">
        <f t="shared" si="3"/>
        <v>B2 referenceTurkey2020</v>
      </c>
      <c r="B196" s="63">
        <v>5</v>
      </c>
      <c r="C196" s="63" t="s">
        <v>55</v>
      </c>
      <c r="D196" s="63" t="s">
        <v>131</v>
      </c>
      <c r="E196" s="63" t="s">
        <v>132</v>
      </c>
      <c r="F196" s="63" t="s">
        <v>58</v>
      </c>
      <c r="G196" s="63">
        <v>2020</v>
      </c>
      <c r="H196" s="63">
        <v>1310.7</v>
      </c>
      <c r="I196" s="63">
        <v>0</v>
      </c>
    </row>
    <row r="197" spans="1:9">
      <c r="A197" s="61" t="str">
        <f t="shared" si="3"/>
        <v>B2 referenceTurkey2025</v>
      </c>
      <c r="B197" s="63">
        <v>5</v>
      </c>
      <c r="C197" s="63" t="s">
        <v>55</v>
      </c>
      <c r="D197" s="63" t="s">
        <v>131</v>
      </c>
      <c r="E197" s="63" t="s">
        <v>132</v>
      </c>
      <c r="F197" s="63" t="s">
        <v>58</v>
      </c>
      <c r="G197" s="63">
        <v>2025</v>
      </c>
      <c r="H197" s="63">
        <v>1334.5</v>
      </c>
      <c r="I197" s="63">
        <v>0</v>
      </c>
    </row>
    <row r="198" spans="1:9">
      <c r="A198" s="61" t="str">
        <f t="shared" si="3"/>
        <v>B2 referenceTurkey2030</v>
      </c>
      <c r="B198" s="63">
        <v>5</v>
      </c>
      <c r="C198" s="63" t="s">
        <v>55</v>
      </c>
      <c r="D198" s="63" t="s">
        <v>131</v>
      </c>
      <c r="E198" s="63" t="s">
        <v>132</v>
      </c>
      <c r="F198" s="63" t="s">
        <v>58</v>
      </c>
      <c r="G198" s="63">
        <v>2030</v>
      </c>
      <c r="H198" s="63">
        <v>1320.3</v>
      </c>
      <c r="I198" s="63">
        <v>0</v>
      </c>
    </row>
    <row r="199" spans="1:9">
      <c r="A199" s="61" t="str">
        <f t="shared" si="3"/>
        <v>B2 referenceUkraine2005</v>
      </c>
      <c r="B199" s="63">
        <v>5</v>
      </c>
      <c r="C199" s="63" t="s">
        <v>55</v>
      </c>
      <c r="D199" s="63" t="s">
        <v>133</v>
      </c>
      <c r="E199" s="63" t="s">
        <v>134</v>
      </c>
      <c r="F199" s="63" t="s">
        <v>70</v>
      </c>
      <c r="G199" s="63">
        <v>2005</v>
      </c>
      <c r="H199" s="63">
        <v>0</v>
      </c>
      <c r="I199" s="63">
        <v>0</v>
      </c>
    </row>
    <row r="200" spans="1:9">
      <c r="A200" s="61" t="str">
        <f t="shared" si="3"/>
        <v>B2 referenceUkraine2010</v>
      </c>
      <c r="B200" s="63">
        <v>5</v>
      </c>
      <c r="C200" s="63" t="s">
        <v>55</v>
      </c>
      <c r="D200" s="63" t="s">
        <v>133</v>
      </c>
      <c r="E200" s="63" t="s">
        <v>134</v>
      </c>
      <c r="F200" s="63" t="s">
        <v>70</v>
      </c>
      <c r="G200" s="63">
        <v>2010</v>
      </c>
      <c r="H200" s="63">
        <v>376.4</v>
      </c>
      <c r="I200" s="63">
        <v>0</v>
      </c>
    </row>
    <row r="201" spans="1:9">
      <c r="A201" s="61" t="str">
        <f t="shared" si="3"/>
        <v>B2 referenceUkraine2015</v>
      </c>
      <c r="B201" s="63">
        <v>5</v>
      </c>
      <c r="C201" s="63" t="s">
        <v>55</v>
      </c>
      <c r="D201" s="63" t="s">
        <v>133</v>
      </c>
      <c r="E201" s="63" t="s">
        <v>134</v>
      </c>
      <c r="F201" s="63" t="s">
        <v>70</v>
      </c>
      <c r="G201" s="63">
        <v>2015</v>
      </c>
      <c r="H201" s="63">
        <v>774.9</v>
      </c>
      <c r="I201" s="63">
        <v>0</v>
      </c>
    </row>
    <row r="202" spans="1:9">
      <c r="A202" s="61" t="str">
        <f t="shared" si="3"/>
        <v>B2 referenceUkraine2020</v>
      </c>
      <c r="B202" s="63">
        <v>5</v>
      </c>
      <c r="C202" s="63" t="s">
        <v>55</v>
      </c>
      <c r="D202" s="63" t="s">
        <v>133</v>
      </c>
      <c r="E202" s="63" t="s">
        <v>134</v>
      </c>
      <c r="F202" s="63" t="s">
        <v>70</v>
      </c>
      <c r="G202" s="63">
        <v>2020</v>
      </c>
      <c r="H202" s="63">
        <v>1193.5</v>
      </c>
      <c r="I202" s="63">
        <v>0</v>
      </c>
    </row>
    <row r="203" spans="1:9">
      <c r="A203" s="61" t="str">
        <f t="shared" si="3"/>
        <v>B2 referenceUkraine2025</v>
      </c>
      <c r="B203" s="63">
        <v>5</v>
      </c>
      <c r="C203" s="63" t="s">
        <v>55</v>
      </c>
      <c r="D203" s="63" t="s">
        <v>133</v>
      </c>
      <c r="E203" s="63" t="s">
        <v>134</v>
      </c>
      <c r="F203" s="63" t="s">
        <v>70</v>
      </c>
      <c r="G203" s="63">
        <v>2025</v>
      </c>
      <c r="H203" s="63">
        <v>1206.2</v>
      </c>
      <c r="I203" s="63">
        <v>0</v>
      </c>
    </row>
    <row r="204" spans="1:9">
      <c r="A204" s="61" t="str">
        <f t="shared" si="3"/>
        <v>B2 referenceUkraine2030</v>
      </c>
      <c r="B204" s="63">
        <v>5</v>
      </c>
      <c r="C204" s="63" t="s">
        <v>55</v>
      </c>
      <c r="D204" s="63" t="s">
        <v>133</v>
      </c>
      <c r="E204" s="63" t="s">
        <v>134</v>
      </c>
      <c r="F204" s="63" t="s">
        <v>70</v>
      </c>
      <c r="G204" s="63">
        <v>2030</v>
      </c>
      <c r="H204" s="63">
        <v>1183.5999999999999</v>
      </c>
      <c r="I204" s="63">
        <v>0</v>
      </c>
    </row>
    <row r="205" spans="1:9">
      <c r="A205" s="61" t="str">
        <f t="shared" si="3"/>
        <v>B2 referenceUnited Kingdom2005</v>
      </c>
      <c r="B205" s="63">
        <v>5</v>
      </c>
      <c r="C205" s="63" t="s">
        <v>55</v>
      </c>
      <c r="D205" s="63" t="s">
        <v>135</v>
      </c>
      <c r="E205" s="63" t="s">
        <v>136</v>
      </c>
      <c r="F205" s="63" t="s">
        <v>61</v>
      </c>
      <c r="G205" s="63">
        <v>2005</v>
      </c>
      <c r="H205" s="63">
        <v>0</v>
      </c>
      <c r="I205" s="63">
        <v>0</v>
      </c>
    </row>
    <row r="206" spans="1:9">
      <c r="A206" s="61" t="str">
        <f t="shared" si="3"/>
        <v>B2 referenceUnited Kingdom2010</v>
      </c>
      <c r="B206" s="63">
        <v>5</v>
      </c>
      <c r="C206" s="63" t="s">
        <v>55</v>
      </c>
      <c r="D206" s="63" t="s">
        <v>135</v>
      </c>
      <c r="E206" s="63" t="s">
        <v>136</v>
      </c>
      <c r="F206" s="63" t="s">
        <v>61</v>
      </c>
      <c r="G206" s="63">
        <v>2010</v>
      </c>
      <c r="H206" s="63">
        <v>159.80000000000001</v>
      </c>
      <c r="I206" s="63">
        <v>51.6</v>
      </c>
    </row>
    <row r="207" spans="1:9">
      <c r="A207" s="61" t="str">
        <f t="shared" si="3"/>
        <v>B2 referenceUnited Kingdom2015</v>
      </c>
      <c r="B207" s="63">
        <v>5</v>
      </c>
      <c r="C207" s="63" t="s">
        <v>55</v>
      </c>
      <c r="D207" s="63" t="s">
        <v>135</v>
      </c>
      <c r="E207" s="63" t="s">
        <v>136</v>
      </c>
      <c r="F207" s="63" t="s">
        <v>61</v>
      </c>
      <c r="G207" s="63">
        <v>2015</v>
      </c>
      <c r="H207" s="63">
        <v>314.39999999999998</v>
      </c>
      <c r="I207" s="63">
        <v>104.5</v>
      </c>
    </row>
    <row r="208" spans="1:9">
      <c r="A208" s="61" t="str">
        <f t="shared" si="3"/>
        <v>B2 referenceUnited Kingdom2020</v>
      </c>
      <c r="B208" s="63">
        <v>5</v>
      </c>
      <c r="C208" s="63" t="s">
        <v>55</v>
      </c>
      <c r="D208" s="63" t="s">
        <v>135</v>
      </c>
      <c r="E208" s="63" t="s">
        <v>136</v>
      </c>
      <c r="F208" s="63" t="s">
        <v>61</v>
      </c>
      <c r="G208" s="63">
        <v>2020</v>
      </c>
      <c r="H208" s="63">
        <v>472.4</v>
      </c>
      <c r="I208" s="63">
        <v>157</v>
      </c>
    </row>
    <row r="209" spans="1:9">
      <c r="A209" s="61" t="str">
        <f t="shared" si="3"/>
        <v>B2 referenceUnited Kingdom2025</v>
      </c>
      <c r="B209" s="63">
        <v>5</v>
      </c>
      <c r="C209" s="63" t="s">
        <v>55</v>
      </c>
      <c r="D209" s="63" t="s">
        <v>135</v>
      </c>
      <c r="E209" s="63" t="s">
        <v>136</v>
      </c>
      <c r="F209" s="63" t="s">
        <v>61</v>
      </c>
      <c r="G209" s="63">
        <v>2025</v>
      </c>
      <c r="H209" s="63">
        <v>484</v>
      </c>
      <c r="I209" s="63">
        <v>162</v>
      </c>
    </row>
    <row r="210" spans="1:9">
      <c r="A210" s="61" t="str">
        <f t="shared" si="3"/>
        <v>B2 referenceUnited Kingdom2030</v>
      </c>
      <c r="B210" s="63">
        <v>5</v>
      </c>
      <c r="C210" s="63" t="s">
        <v>55</v>
      </c>
      <c r="D210" s="63" t="s">
        <v>135</v>
      </c>
      <c r="E210" s="63" t="s">
        <v>136</v>
      </c>
      <c r="F210" s="63" t="s">
        <v>61</v>
      </c>
      <c r="G210" s="63">
        <v>2030</v>
      </c>
      <c r="H210" s="63">
        <v>487</v>
      </c>
      <c r="I210" s="63">
        <v>163.19999999999999</v>
      </c>
    </row>
    <row r="211" spans="1:9">
      <c r="A211" s="61" t="str">
        <f t="shared" si="3"/>
        <v>B2 carbonAlbania2005</v>
      </c>
      <c r="B211" s="63">
        <v>6</v>
      </c>
      <c r="C211" s="63" t="s">
        <v>137</v>
      </c>
      <c r="D211" s="63" t="s">
        <v>56</v>
      </c>
      <c r="E211" s="63" t="s">
        <v>57</v>
      </c>
      <c r="F211" s="63" t="s">
        <v>58</v>
      </c>
      <c r="G211" s="63">
        <v>2005</v>
      </c>
      <c r="H211" s="63">
        <v>0</v>
      </c>
      <c r="I211" s="63">
        <v>0</v>
      </c>
    </row>
    <row r="212" spans="1:9">
      <c r="A212" s="61" t="str">
        <f t="shared" si="3"/>
        <v>B2 carbonAlbania2010</v>
      </c>
      <c r="B212" s="63">
        <v>6</v>
      </c>
      <c r="C212" s="63" t="s">
        <v>137</v>
      </c>
      <c r="D212" s="63" t="s">
        <v>56</v>
      </c>
      <c r="E212" s="63" t="s">
        <v>57</v>
      </c>
      <c r="F212" s="63" t="s">
        <v>58</v>
      </c>
      <c r="G212" s="63">
        <v>2010</v>
      </c>
      <c r="H212" s="63">
        <v>3.4</v>
      </c>
      <c r="I212" s="63">
        <v>0</v>
      </c>
    </row>
    <row r="213" spans="1:9">
      <c r="A213" s="61" t="str">
        <f t="shared" si="3"/>
        <v>B2 carbonAlbania2015</v>
      </c>
      <c r="B213" s="63">
        <v>6</v>
      </c>
      <c r="C213" s="63" t="s">
        <v>137</v>
      </c>
      <c r="D213" s="63" t="s">
        <v>56</v>
      </c>
      <c r="E213" s="63" t="s">
        <v>57</v>
      </c>
      <c r="F213" s="63" t="s">
        <v>58</v>
      </c>
      <c r="G213" s="63">
        <v>2015</v>
      </c>
      <c r="H213" s="63">
        <v>7.4</v>
      </c>
      <c r="I213" s="63">
        <v>0</v>
      </c>
    </row>
    <row r="214" spans="1:9">
      <c r="A214" s="61" t="str">
        <f t="shared" si="3"/>
        <v>B2 carbonAlbania2020</v>
      </c>
      <c r="B214" s="63">
        <v>6</v>
      </c>
      <c r="C214" s="63" t="s">
        <v>137</v>
      </c>
      <c r="D214" s="63" t="s">
        <v>56</v>
      </c>
      <c r="E214" s="63" t="s">
        <v>57</v>
      </c>
      <c r="F214" s="63" t="s">
        <v>58</v>
      </c>
      <c r="G214" s="63">
        <v>2020</v>
      </c>
      <c r="H214" s="63">
        <v>11.4</v>
      </c>
      <c r="I214" s="63">
        <v>0</v>
      </c>
    </row>
    <row r="215" spans="1:9">
      <c r="A215" s="61" t="str">
        <f t="shared" si="3"/>
        <v>B2 carbonAlbania2025</v>
      </c>
      <c r="B215" s="63">
        <v>6</v>
      </c>
      <c r="C215" s="63" t="s">
        <v>137</v>
      </c>
      <c r="D215" s="63" t="s">
        <v>56</v>
      </c>
      <c r="E215" s="63" t="s">
        <v>57</v>
      </c>
      <c r="F215" s="63" t="s">
        <v>58</v>
      </c>
      <c r="G215" s="63">
        <v>2025</v>
      </c>
      <c r="H215" s="63">
        <v>11</v>
      </c>
      <c r="I215" s="63">
        <v>0</v>
      </c>
    </row>
    <row r="216" spans="1:9">
      <c r="A216" s="61" t="str">
        <f t="shared" si="3"/>
        <v>B2 carbonAlbania2030</v>
      </c>
      <c r="B216" s="63">
        <v>6</v>
      </c>
      <c r="C216" s="63" t="s">
        <v>137</v>
      </c>
      <c r="D216" s="63" t="s">
        <v>56</v>
      </c>
      <c r="E216" s="63" t="s">
        <v>57</v>
      </c>
      <c r="F216" s="63" t="s">
        <v>58</v>
      </c>
      <c r="G216" s="63">
        <v>2030</v>
      </c>
      <c r="H216" s="63">
        <v>10.7</v>
      </c>
      <c r="I216" s="63">
        <v>0</v>
      </c>
    </row>
    <row r="217" spans="1:9">
      <c r="A217" s="61" t="str">
        <f t="shared" si="3"/>
        <v>B2 carbonAustria2005</v>
      </c>
      <c r="B217" s="63">
        <v>6</v>
      </c>
      <c r="C217" s="63" t="s">
        <v>137</v>
      </c>
      <c r="D217" s="63" t="s">
        <v>59</v>
      </c>
      <c r="E217" s="63" t="s">
        <v>60</v>
      </c>
      <c r="F217" s="63" t="s">
        <v>61</v>
      </c>
      <c r="G217" s="63">
        <v>2005</v>
      </c>
      <c r="H217" s="63">
        <v>0</v>
      </c>
      <c r="I217" s="63">
        <v>0</v>
      </c>
    </row>
    <row r="218" spans="1:9">
      <c r="A218" s="61" t="str">
        <f t="shared" si="3"/>
        <v>B2 carbonAustria2010</v>
      </c>
      <c r="B218" s="63">
        <v>6</v>
      </c>
      <c r="C218" s="63" t="s">
        <v>137</v>
      </c>
      <c r="D218" s="63" t="s">
        <v>59</v>
      </c>
      <c r="E218" s="63" t="s">
        <v>60</v>
      </c>
      <c r="F218" s="63" t="s">
        <v>61</v>
      </c>
      <c r="G218" s="63">
        <v>2010</v>
      </c>
      <c r="H218" s="63">
        <v>389.3</v>
      </c>
      <c r="I218" s="63">
        <v>0</v>
      </c>
    </row>
    <row r="219" spans="1:9">
      <c r="A219" s="61" t="str">
        <f t="shared" si="3"/>
        <v>B2 carbonAustria2015</v>
      </c>
      <c r="B219" s="63">
        <v>6</v>
      </c>
      <c r="C219" s="63" t="s">
        <v>137</v>
      </c>
      <c r="D219" s="63" t="s">
        <v>59</v>
      </c>
      <c r="E219" s="63" t="s">
        <v>60</v>
      </c>
      <c r="F219" s="63" t="s">
        <v>61</v>
      </c>
      <c r="G219" s="63">
        <v>2015</v>
      </c>
      <c r="H219" s="63">
        <v>805.9</v>
      </c>
      <c r="I219" s="63">
        <v>0</v>
      </c>
    </row>
    <row r="220" spans="1:9">
      <c r="A220" s="61" t="str">
        <f t="shared" si="3"/>
        <v>B2 carbonAustria2020</v>
      </c>
      <c r="B220" s="63">
        <v>6</v>
      </c>
      <c r="C220" s="63" t="s">
        <v>137</v>
      </c>
      <c r="D220" s="63" t="s">
        <v>59</v>
      </c>
      <c r="E220" s="63" t="s">
        <v>60</v>
      </c>
      <c r="F220" s="63" t="s">
        <v>61</v>
      </c>
      <c r="G220" s="63">
        <v>2020</v>
      </c>
      <c r="H220" s="63">
        <v>1217.9000000000001</v>
      </c>
      <c r="I220" s="63">
        <v>0</v>
      </c>
    </row>
    <row r="221" spans="1:9">
      <c r="A221" s="61" t="str">
        <f t="shared" si="3"/>
        <v>B2 carbonAustria2025</v>
      </c>
      <c r="B221" s="63">
        <v>6</v>
      </c>
      <c r="C221" s="63" t="s">
        <v>137</v>
      </c>
      <c r="D221" s="63" t="s">
        <v>59</v>
      </c>
      <c r="E221" s="63" t="s">
        <v>60</v>
      </c>
      <c r="F221" s="63" t="s">
        <v>61</v>
      </c>
      <c r="G221" s="63">
        <v>2025</v>
      </c>
      <c r="H221" s="63">
        <v>1235.4000000000001</v>
      </c>
      <c r="I221" s="63">
        <v>0</v>
      </c>
    </row>
    <row r="222" spans="1:9">
      <c r="A222" s="61" t="str">
        <f t="shared" si="3"/>
        <v>B2 carbonAustria2030</v>
      </c>
      <c r="B222" s="63">
        <v>6</v>
      </c>
      <c r="C222" s="63" t="s">
        <v>137</v>
      </c>
      <c r="D222" s="63" t="s">
        <v>59</v>
      </c>
      <c r="E222" s="63" t="s">
        <v>60</v>
      </c>
      <c r="F222" s="63" t="s">
        <v>61</v>
      </c>
      <c r="G222" s="63">
        <v>2030</v>
      </c>
      <c r="H222" s="63">
        <v>1283.7</v>
      </c>
      <c r="I222" s="63">
        <v>0</v>
      </c>
    </row>
    <row r="223" spans="1:9">
      <c r="A223" s="61" t="str">
        <f t="shared" si="3"/>
        <v>B2 carbonBosnia and Herzegovina2015</v>
      </c>
      <c r="B223" s="63">
        <v>6</v>
      </c>
      <c r="C223" s="63" t="s">
        <v>137</v>
      </c>
      <c r="D223" s="63" t="s">
        <v>62</v>
      </c>
      <c r="E223" s="63" t="s">
        <v>63</v>
      </c>
      <c r="F223" s="63" t="s">
        <v>58</v>
      </c>
      <c r="G223" s="63">
        <v>2015</v>
      </c>
      <c r="H223" s="63">
        <v>81.900000000000006</v>
      </c>
      <c r="I223" s="63">
        <v>0</v>
      </c>
    </row>
    <row r="224" spans="1:9">
      <c r="A224" s="61" t="str">
        <f t="shared" si="3"/>
        <v>B2 carbonBosnia and Herzegovina2020</v>
      </c>
      <c r="B224" s="63">
        <v>6</v>
      </c>
      <c r="C224" s="63" t="s">
        <v>137</v>
      </c>
      <c r="D224" s="63" t="s">
        <v>62</v>
      </c>
      <c r="E224" s="63" t="s">
        <v>63</v>
      </c>
      <c r="F224" s="63" t="s">
        <v>58</v>
      </c>
      <c r="G224" s="63">
        <v>2020</v>
      </c>
      <c r="H224" s="63">
        <v>121.8</v>
      </c>
      <c r="I224" s="63">
        <v>0</v>
      </c>
    </row>
    <row r="225" spans="1:9">
      <c r="A225" s="61" t="str">
        <f t="shared" si="3"/>
        <v>B2 carbonBosnia and Herzegovina2025</v>
      </c>
      <c r="B225" s="63">
        <v>6</v>
      </c>
      <c r="C225" s="63" t="s">
        <v>137</v>
      </c>
      <c r="D225" s="63" t="s">
        <v>62</v>
      </c>
      <c r="E225" s="63" t="s">
        <v>63</v>
      </c>
      <c r="F225" s="63" t="s">
        <v>58</v>
      </c>
      <c r="G225" s="63">
        <v>2025</v>
      </c>
      <c r="H225" s="63">
        <v>121.4</v>
      </c>
      <c r="I225" s="63">
        <v>0</v>
      </c>
    </row>
    <row r="226" spans="1:9">
      <c r="A226" s="61" t="str">
        <f t="shared" si="3"/>
        <v>B2 carbonBosnia and Herzegovina2030</v>
      </c>
      <c r="B226" s="63">
        <v>6</v>
      </c>
      <c r="C226" s="63" t="s">
        <v>137</v>
      </c>
      <c r="D226" s="63" t="s">
        <v>62</v>
      </c>
      <c r="E226" s="63" t="s">
        <v>63</v>
      </c>
      <c r="F226" s="63" t="s">
        <v>58</v>
      </c>
      <c r="G226" s="63">
        <v>2030</v>
      </c>
      <c r="H226" s="63">
        <v>121.4</v>
      </c>
      <c r="I226" s="63">
        <v>0</v>
      </c>
    </row>
    <row r="227" spans="1:9">
      <c r="A227" s="61" t="str">
        <f t="shared" si="3"/>
        <v>B2 carbonBelgium2005</v>
      </c>
      <c r="B227" s="63">
        <v>6</v>
      </c>
      <c r="C227" s="63" t="s">
        <v>137</v>
      </c>
      <c r="D227" s="63" t="s">
        <v>64</v>
      </c>
      <c r="E227" s="63" t="s">
        <v>65</v>
      </c>
      <c r="F227" s="63" t="s">
        <v>61</v>
      </c>
      <c r="G227" s="63">
        <v>2005</v>
      </c>
      <c r="H227" s="63">
        <v>0</v>
      </c>
      <c r="I227" s="63">
        <v>0</v>
      </c>
    </row>
    <row r="228" spans="1:9">
      <c r="A228" s="61" t="str">
        <f t="shared" si="3"/>
        <v>B2 carbonBelgium2010</v>
      </c>
      <c r="B228" s="63">
        <v>6</v>
      </c>
      <c r="C228" s="63" t="s">
        <v>137</v>
      </c>
      <c r="D228" s="63" t="s">
        <v>64</v>
      </c>
      <c r="E228" s="63" t="s">
        <v>65</v>
      </c>
      <c r="F228" s="63" t="s">
        <v>61</v>
      </c>
      <c r="G228" s="63">
        <v>2010</v>
      </c>
      <c r="H228" s="63">
        <v>72.599999999999994</v>
      </c>
      <c r="I228" s="63">
        <v>0</v>
      </c>
    </row>
    <row r="229" spans="1:9">
      <c r="A229" s="61" t="str">
        <f t="shared" si="3"/>
        <v>B2 carbonBelgium2015</v>
      </c>
      <c r="B229" s="63">
        <v>6</v>
      </c>
      <c r="C229" s="63" t="s">
        <v>137</v>
      </c>
      <c r="D229" s="63" t="s">
        <v>64</v>
      </c>
      <c r="E229" s="63" t="s">
        <v>65</v>
      </c>
      <c r="F229" s="63" t="s">
        <v>61</v>
      </c>
      <c r="G229" s="63">
        <v>2015</v>
      </c>
      <c r="H229" s="63">
        <v>138.6</v>
      </c>
      <c r="I229" s="63">
        <v>0</v>
      </c>
    </row>
    <row r="230" spans="1:9">
      <c r="A230" s="61" t="str">
        <f t="shared" si="3"/>
        <v>B2 carbonBelgium2020</v>
      </c>
      <c r="B230" s="63">
        <v>6</v>
      </c>
      <c r="C230" s="63" t="s">
        <v>137</v>
      </c>
      <c r="D230" s="63" t="s">
        <v>64</v>
      </c>
      <c r="E230" s="63" t="s">
        <v>65</v>
      </c>
      <c r="F230" s="63" t="s">
        <v>61</v>
      </c>
      <c r="G230" s="63">
        <v>2020</v>
      </c>
      <c r="H230" s="63">
        <v>201.4</v>
      </c>
      <c r="I230" s="63">
        <v>0</v>
      </c>
    </row>
    <row r="231" spans="1:9">
      <c r="A231" s="61" t="str">
        <f t="shared" si="3"/>
        <v>B2 carbonBelgium2025</v>
      </c>
      <c r="B231" s="63">
        <v>6</v>
      </c>
      <c r="C231" s="63" t="s">
        <v>137</v>
      </c>
      <c r="D231" s="63" t="s">
        <v>64</v>
      </c>
      <c r="E231" s="63" t="s">
        <v>65</v>
      </c>
      <c r="F231" s="63" t="s">
        <v>61</v>
      </c>
      <c r="G231" s="63">
        <v>2025</v>
      </c>
      <c r="H231" s="63">
        <v>206.3</v>
      </c>
      <c r="I231" s="63">
        <v>0</v>
      </c>
    </row>
    <row r="232" spans="1:9">
      <c r="A232" s="61" t="str">
        <f t="shared" si="3"/>
        <v>B2 carbonBelgium2030</v>
      </c>
      <c r="B232" s="63">
        <v>6</v>
      </c>
      <c r="C232" s="63" t="s">
        <v>137</v>
      </c>
      <c r="D232" s="63" t="s">
        <v>64</v>
      </c>
      <c r="E232" s="63" t="s">
        <v>65</v>
      </c>
      <c r="F232" s="63" t="s">
        <v>61</v>
      </c>
      <c r="G232" s="63">
        <v>2030</v>
      </c>
      <c r="H232" s="63">
        <v>200.3</v>
      </c>
      <c r="I232" s="63">
        <v>0</v>
      </c>
    </row>
    <row r="233" spans="1:9">
      <c r="A233" s="61" t="str">
        <f t="shared" si="3"/>
        <v>B2 carbonBulgaria2005</v>
      </c>
      <c r="B233" s="63">
        <v>6</v>
      </c>
      <c r="C233" s="63" t="s">
        <v>137</v>
      </c>
      <c r="D233" s="63" t="s">
        <v>66</v>
      </c>
      <c r="E233" s="63" t="s">
        <v>67</v>
      </c>
      <c r="F233" s="63" t="s">
        <v>58</v>
      </c>
      <c r="G233" s="63">
        <v>2005</v>
      </c>
      <c r="H233" s="63">
        <v>0</v>
      </c>
      <c r="I233" s="63">
        <v>0</v>
      </c>
    </row>
    <row r="234" spans="1:9">
      <c r="A234" s="61" t="str">
        <f t="shared" si="3"/>
        <v>B2 carbonBulgaria2010</v>
      </c>
      <c r="B234" s="63">
        <v>6</v>
      </c>
      <c r="C234" s="63" t="s">
        <v>137</v>
      </c>
      <c r="D234" s="63" t="s">
        <v>66</v>
      </c>
      <c r="E234" s="63" t="s">
        <v>67</v>
      </c>
      <c r="F234" s="63" t="s">
        <v>58</v>
      </c>
      <c r="G234" s="63">
        <v>2010</v>
      </c>
      <c r="H234" s="63">
        <v>231.5</v>
      </c>
      <c r="I234" s="63">
        <v>0</v>
      </c>
    </row>
    <row r="235" spans="1:9">
      <c r="A235" s="61" t="str">
        <f t="shared" si="3"/>
        <v>B2 carbonBulgaria2015</v>
      </c>
      <c r="B235" s="63">
        <v>6</v>
      </c>
      <c r="C235" s="63" t="s">
        <v>137</v>
      </c>
      <c r="D235" s="63" t="s">
        <v>66</v>
      </c>
      <c r="E235" s="63" t="s">
        <v>67</v>
      </c>
      <c r="F235" s="63" t="s">
        <v>58</v>
      </c>
      <c r="G235" s="63">
        <v>2015</v>
      </c>
      <c r="H235" s="63">
        <v>460.5</v>
      </c>
      <c r="I235" s="63">
        <v>0</v>
      </c>
    </row>
    <row r="236" spans="1:9">
      <c r="A236" s="61" t="str">
        <f t="shared" si="3"/>
        <v>B2 carbonBulgaria2020</v>
      </c>
      <c r="B236" s="63">
        <v>6</v>
      </c>
      <c r="C236" s="63" t="s">
        <v>137</v>
      </c>
      <c r="D236" s="63" t="s">
        <v>66</v>
      </c>
      <c r="E236" s="63" t="s">
        <v>67</v>
      </c>
      <c r="F236" s="63" t="s">
        <v>58</v>
      </c>
      <c r="G236" s="63">
        <v>2020</v>
      </c>
      <c r="H236" s="63">
        <v>696</v>
      </c>
      <c r="I236" s="63">
        <v>0</v>
      </c>
    </row>
    <row r="237" spans="1:9">
      <c r="A237" s="61" t="str">
        <f t="shared" si="3"/>
        <v>B2 carbonBulgaria2025</v>
      </c>
      <c r="B237" s="63">
        <v>6</v>
      </c>
      <c r="C237" s="63" t="s">
        <v>137</v>
      </c>
      <c r="D237" s="63" t="s">
        <v>66</v>
      </c>
      <c r="E237" s="63" t="s">
        <v>67</v>
      </c>
      <c r="F237" s="63" t="s">
        <v>58</v>
      </c>
      <c r="G237" s="63">
        <v>2025</v>
      </c>
      <c r="H237" s="63">
        <v>692.3</v>
      </c>
      <c r="I237" s="63">
        <v>0</v>
      </c>
    </row>
    <row r="238" spans="1:9">
      <c r="A238" s="61" t="str">
        <f t="shared" si="3"/>
        <v>B2 carbonBulgaria2030</v>
      </c>
      <c r="B238" s="63">
        <v>6</v>
      </c>
      <c r="C238" s="63" t="s">
        <v>137</v>
      </c>
      <c r="D238" s="63" t="s">
        <v>66</v>
      </c>
      <c r="E238" s="63" t="s">
        <v>67</v>
      </c>
      <c r="F238" s="63" t="s">
        <v>58</v>
      </c>
      <c r="G238" s="63">
        <v>2030</v>
      </c>
      <c r="H238" s="63">
        <v>704.6</v>
      </c>
      <c r="I238" s="63">
        <v>0</v>
      </c>
    </row>
    <row r="239" spans="1:9">
      <c r="A239" s="61" t="str">
        <f t="shared" si="3"/>
        <v>B2 carbonBelarus2005</v>
      </c>
      <c r="B239" s="63">
        <v>6</v>
      </c>
      <c r="C239" s="63" t="s">
        <v>137</v>
      </c>
      <c r="D239" s="63" t="s">
        <v>68</v>
      </c>
      <c r="E239" s="63" t="s">
        <v>69</v>
      </c>
      <c r="F239" s="63" t="s">
        <v>70</v>
      </c>
      <c r="G239" s="63">
        <v>2005</v>
      </c>
      <c r="H239" s="63">
        <v>0</v>
      </c>
      <c r="I239" s="63">
        <v>0</v>
      </c>
    </row>
    <row r="240" spans="1:9">
      <c r="A240" s="61" t="str">
        <f t="shared" si="3"/>
        <v>B2 carbonBelarus2010</v>
      </c>
      <c r="B240" s="63">
        <v>6</v>
      </c>
      <c r="C240" s="63" t="s">
        <v>137</v>
      </c>
      <c r="D240" s="63" t="s">
        <v>68</v>
      </c>
      <c r="E240" s="63" t="s">
        <v>69</v>
      </c>
      <c r="F240" s="63" t="s">
        <v>70</v>
      </c>
      <c r="G240" s="63">
        <v>2010</v>
      </c>
      <c r="H240" s="63">
        <v>198.1</v>
      </c>
      <c r="I240" s="63">
        <v>0</v>
      </c>
    </row>
    <row r="241" spans="1:9">
      <c r="A241" s="61" t="str">
        <f t="shared" si="3"/>
        <v>B2 carbonBelarus2015</v>
      </c>
      <c r="B241" s="63">
        <v>6</v>
      </c>
      <c r="C241" s="63" t="s">
        <v>137</v>
      </c>
      <c r="D241" s="63" t="s">
        <v>68</v>
      </c>
      <c r="E241" s="63" t="s">
        <v>69</v>
      </c>
      <c r="F241" s="63" t="s">
        <v>70</v>
      </c>
      <c r="G241" s="63">
        <v>2015</v>
      </c>
      <c r="H241" s="63">
        <v>402.6</v>
      </c>
      <c r="I241" s="63">
        <v>0</v>
      </c>
    </row>
    <row r="242" spans="1:9">
      <c r="A242" s="61" t="str">
        <f t="shared" si="3"/>
        <v>B2 carbonBelarus2020</v>
      </c>
      <c r="B242" s="63">
        <v>6</v>
      </c>
      <c r="C242" s="63" t="s">
        <v>137</v>
      </c>
      <c r="D242" s="63" t="s">
        <v>68</v>
      </c>
      <c r="E242" s="63" t="s">
        <v>69</v>
      </c>
      <c r="F242" s="63" t="s">
        <v>70</v>
      </c>
      <c r="G242" s="63">
        <v>2020</v>
      </c>
      <c r="H242" s="63">
        <v>665.9</v>
      </c>
      <c r="I242" s="63">
        <v>0</v>
      </c>
    </row>
    <row r="243" spans="1:9">
      <c r="A243" s="61" t="str">
        <f t="shared" si="3"/>
        <v>B2 carbonBelarus2025</v>
      </c>
      <c r="B243" s="63">
        <v>6</v>
      </c>
      <c r="C243" s="63" t="s">
        <v>137</v>
      </c>
      <c r="D243" s="63" t="s">
        <v>68</v>
      </c>
      <c r="E243" s="63" t="s">
        <v>69</v>
      </c>
      <c r="F243" s="63" t="s">
        <v>70</v>
      </c>
      <c r="G243" s="63">
        <v>2025</v>
      </c>
      <c r="H243" s="63">
        <v>766.3</v>
      </c>
      <c r="I243" s="63">
        <v>0</v>
      </c>
    </row>
    <row r="244" spans="1:9">
      <c r="A244" s="61" t="str">
        <f t="shared" si="3"/>
        <v>B2 carbonBelarus2030</v>
      </c>
      <c r="B244" s="63">
        <v>6</v>
      </c>
      <c r="C244" s="63" t="s">
        <v>137</v>
      </c>
      <c r="D244" s="63" t="s">
        <v>68</v>
      </c>
      <c r="E244" s="63" t="s">
        <v>69</v>
      </c>
      <c r="F244" s="63" t="s">
        <v>70</v>
      </c>
      <c r="G244" s="63">
        <v>2030</v>
      </c>
      <c r="H244" s="63">
        <v>1034.9000000000001</v>
      </c>
      <c r="I244" s="63">
        <v>0</v>
      </c>
    </row>
    <row r="245" spans="1:9">
      <c r="A245" s="61" t="str">
        <f t="shared" si="3"/>
        <v>B2 carbonSwitzerland2005</v>
      </c>
      <c r="B245" s="63">
        <v>6</v>
      </c>
      <c r="C245" s="63" t="s">
        <v>137</v>
      </c>
      <c r="D245" s="63" t="s">
        <v>71</v>
      </c>
      <c r="E245" s="63" t="s">
        <v>72</v>
      </c>
      <c r="F245" s="63" t="s">
        <v>61</v>
      </c>
      <c r="G245" s="63">
        <v>2005</v>
      </c>
      <c r="H245" s="63">
        <v>75.7</v>
      </c>
      <c r="I245" s="63">
        <v>0</v>
      </c>
    </row>
    <row r="246" spans="1:9">
      <c r="A246" s="61" t="str">
        <f t="shared" si="3"/>
        <v>B2 carbonSwitzerland2010</v>
      </c>
      <c r="B246" s="63">
        <v>6</v>
      </c>
      <c r="C246" s="63" t="s">
        <v>137</v>
      </c>
      <c r="D246" s="63" t="s">
        <v>71</v>
      </c>
      <c r="E246" s="63" t="s">
        <v>72</v>
      </c>
      <c r="F246" s="63" t="s">
        <v>61</v>
      </c>
      <c r="G246" s="63">
        <v>2010</v>
      </c>
      <c r="H246" s="63">
        <v>88.3</v>
      </c>
      <c r="I246" s="63">
        <v>0</v>
      </c>
    </row>
    <row r="247" spans="1:9">
      <c r="A247" s="61" t="str">
        <f t="shared" si="3"/>
        <v>B2 carbonSwitzerland2015</v>
      </c>
      <c r="B247" s="63">
        <v>6</v>
      </c>
      <c r="C247" s="63" t="s">
        <v>137</v>
      </c>
      <c r="D247" s="63" t="s">
        <v>71</v>
      </c>
      <c r="E247" s="63" t="s">
        <v>72</v>
      </c>
      <c r="F247" s="63" t="s">
        <v>61</v>
      </c>
      <c r="G247" s="63">
        <v>2015</v>
      </c>
      <c r="H247" s="63">
        <v>130.5</v>
      </c>
      <c r="I247" s="63">
        <v>0</v>
      </c>
    </row>
    <row r="248" spans="1:9">
      <c r="A248" s="61" t="str">
        <f t="shared" si="3"/>
        <v>B2 carbonSwitzerland2020</v>
      </c>
      <c r="B248" s="63">
        <v>6</v>
      </c>
      <c r="C248" s="63" t="s">
        <v>137</v>
      </c>
      <c r="D248" s="63" t="s">
        <v>71</v>
      </c>
      <c r="E248" s="63" t="s">
        <v>72</v>
      </c>
      <c r="F248" s="63" t="s">
        <v>61</v>
      </c>
      <c r="G248" s="63">
        <v>2020</v>
      </c>
      <c r="H248" s="63">
        <v>177</v>
      </c>
      <c r="I248" s="63">
        <v>0</v>
      </c>
    </row>
    <row r="249" spans="1:9">
      <c r="A249" s="61" t="str">
        <f t="shared" si="3"/>
        <v>B2 carbonSwitzerland2025</v>
      </c>
      <c r="B249" s="63">
        <v>6</v>
      </c>
      <c r="C249" s="63" t="s">
        <v>137</v>
      </c>
      <c r="D249" s="63" t="s">
        <v>71</v>
      </c>
      <c r="E249" s="63" t="s">
        <v>72</v>
      </c>
      <c r="F249" s="63" t="s">
        <v>61</v>
      </c>
      <c r="G249" s="63">
        <v>2025</v>
      </c>
      <c r="H249" s="63">
        <v>201.4</v>
      </c>
      <c r="I249" s="63">
        <v>0</v>
      </c>
    </row>
    <row r="250" spans="1:9">
      <c r="A250" s="61" t="str">
        <f t="shared" si="3"/>
        <v>B2 carbonSwitzerland2030</v>
      </c>
      <c r="B250" s="63">
        <v>6</v>
      </c>
      <c r="C250" s="63" t="s">
        <v>137</v>
      </c>
      <c r="D250" s="63" t="s">
        <v>71</v>
      </c>
      <c r="E250" s="63" t="s">
        <v>72</v>
      </c>
      <c r="F250" s="63" t="s">
        <v>61</v>
      </c>
      <c r="G250" s="63">
        <v>2030</v>
      </c>
      <c r="H250" s="63">
        <v>227.4</v>
      </c>
      <c r="I250" s="63">
        <v>0</v>
      </c>
    </row>
    <row r="251" spans="1:9">
      <c r="A251" s="61" t="str">
        <f t="shared" si="3"/>
        <v>B2 carbonCyprus2015</v>
      </c>
      <c r="B251" s="63">
        <v>6</v>
      </c>
      <c r="C251" s="63" t="s">
        <v>137</v>
      </c>
      <c r="D251" s="63" t="s">
        <v>73</v>
      </c>
      <c r="E251" s="63" t="s">
        <v>74</v>
      </c>
      <c r="F251" s="63" t="s">
        <v>58</v>
      </c>
      <c r="G251" s="63">
        <v>2015</v>
      </c>
      <c r="H251" s="63">
        <v>0.3</v>
      </c>
      <c r="I251" s="63">
        <v>0</v>
      </c>
    </row>
    <row r="252" spans="1:9">
      <c r="A252" s="61" t="str">
        <f t="shared" si="3"/>
        <v>B2 carbonCyprus2020</v>
      </c>
      <c r="B252" s="63">
        <v>6</v>
      </c>
      <c r="C252" s="63" t="s">
        <v>137</v>
      </c>
      <c r="D252" s="63" t="s">
        <v>73</v>
      </c>
      <c r="E252" s="63" t="s">
        <v>74</v>
      </c>
      <c r="F252" s="63" t="s">
        <v>58</v>
      </c>
      <c r="G252" s="63">
        <v>2020</v>
      </c>
      <c r="H252" s="63">
        <v>0.4</v>
      </c>
      <c r="I252" s="63">
        <v>0</v>
      </c>
    </row>
    <row r="253" spans="1:9">
      <c r="A253" s="61" t="str">
        <f t="shared" si="3"/>
        <v>B2 carbonCyprus2025</v>
      </c>
      <c r="B253" s="63">
        <v>6</v>
      </c>
      <c r="C253" s="63" t="s">
        <v>137</v>
      </c>
      <c r="D253" s="63" t="s">
        <v>73</v>
      </c>
      <c r="E253" s="63" t="s">
        <v>74</v>
      </c>
      <c r="F253" s="63" t="s">
        <v>58</v>
      </c>
      <c r="G253" s="63">
        <v>2025</v>
      </c>
      <c r="H253" s="63">
        <v>0.4</v>
      </c>
      <c r="I253" s="63">
        <v>0</v>
      </c>
    </row>
    <row r="254" spans="1:9">
      <c r="A254" s="61" t="str">
        <f t="shared" si="3"/>
        <v>B2 carbonCyprus2030</v>
      </c>
      <c r="B254" s="63">
        <v>6</v>
      </c>
      <c r="C254" s="63" t="s">
        <v>137</v>
      </c>
      <c r="D254" s="63" t="s">
        <v>73</v>
      </c>
      <c r="E254" s="63" t="s">
        <v>74</v>
      </c>
      <c r="F254" s="63" t="s">
        <v>58</v>
      </c>
      <c r="G254" s="63">
        <v>2030</v>
      </c>
      <c r="H254" s="63">
        <v>0.4</v>
      </c>
      <c r="I254" s="63">
        <v>0</v>
      </c>
    </row>
    <row r="255" spans="1:9">
      <c r="A255" s="61" t="str">
        <f t="shared" si="3"/>
        <v>B2 carbonCzech Republic2010</v>
      </c>
      <c r="B255" s="63">
        <v>6</v>
      </c>
      <c r="C255" s="63" t="s">
        <v>137</v>
      </c>
      <c r="D255" s="63" t="s">
        <v>75</v>
      </c>
      <c r="E255" s="63" t="s">
        <v>76</v>
      </c>
      <c r="F255" s="63" t="s">
        <v>70</v>
      </c>
      <c r="G255" s="63">
        <v>2010</v>
      </c>
      <c r="H255" s="63">
        <v>472.2</v>
      </c>
      <c r="I255" s="63">
        <v>0</v>
      </c>
    </row>
    <row r="256" spans="1:9">
      <c r="A256" s="61" t="str">
        <f t="shared" si="3"/>
        <v>B2 carbonCzech Republic2015</v>
      </c>
      <c r="B256" s="63">
        <v>6</v>
      </c>
      <c r="C256" s="63" t="s">
        <v>137</v>
      </c>
      <c r="D256" s="63" t="s">
        <v>75</v>
      </c>
      <c r="E256" s="63" t="s">
        <v>76</v>
      </c>
      <c r="F256" s="63" t="s">
        <v>70</v>
      </c>
      <c r="G256" s="63">
        <v>2015</v>
      </c>
      <c r="H256" s="63">
        <v>754.8</v>
      </c>
      <c r="I256" s="63">
        <v>0</v>
      </c>
    </row>
    <row r="257" spans="1:9">
      <c r="A257" s="61" t="str">
        <f t="shared" si="3"/>
        <v>B2 carbonCzech Republic2020</v>
      </c>
      <c r="B257" s="63">
        <v>6</v>
      </c>
      <c r="C257" s="63" t="s">
        <v>137</v>
      </c>
      <c r="D257" s="63" t="s">
        <v>75</v>
      </c>
      <c r="E257" s="63" t="s">
        <v>76</v>
      </c>
      <c r="F257" s="63" t="s">
        <v>70</v>
      </c>
      <c r="G257" s="63">
        <v>2020</v>
      </c>
      <c r="H257" s="63">
        <v>1045.7</v>
      </c>
      <c r="I257" s="63">
        <v>0</v>
      </c>
    </row>
    <row r="258" spans="1:9">
      <c r="A258" s="61" t="str">
        <f t="shared" ref="A258:A321" si="4">CONCATENATE(C258,E258,G258)</f>
        <v>B2 carbonCzech Republic2025</v>
      </c>
      <c r="B258" s="63">
        <v>6</v>
      </c>
      <c r="C258" s="63" t="s">
        <v>137</v>
      </c>
      <c r="D258" s="63" t="s">
        <v>75</v>
      </c>
      <c r="E258" s="63" t="s">
        <v>76</v>
      </c>
      <c r="F258" s="63" t="s">
        <v>70</v>
      </c>
      <c r="G258" s="63">
        <v>2025</v>
      </c>
      <c r="H258" s="63">
        <v>1057.7</v>
      </c>
      <c r="I258" s="63">
        <v>0</v>
      </c>
    </row>
    <row r="259" spans="1:9">
      <c r="A259" s="61" t="str">
        <f t="shared" si="4"/>
        <v>B2 carbonCzech Republic2030</v>
      </c>
      <c r="B259" s="63">
        <v>6</v>
      </c>
      <c r="C259" s="63" t="s">
        <v>137</v>
      </c>
      <c r="D259" s="63" t="s">
        <v>75</v>
      </c>
      <c r="E259" s="63" t="s">
        <v>76</v>
      </c>
      <c r="F259" s="63" t="s">
        <v>70</v>
      </c>
      <c r="G259" s="63">
        <v>2030</v>
      </c>
      <c r="H259" s="63">
        <v>979.6</v>
      </c>
      <c r="I259" s="63">
        <v>0</v>
      </c>
    </row>
    <row r="260" spans="1:9">
      <c r="A260" s="61" t="str">
        <f t="shared" si="4"/>
        <v>B2 carbonGermany2005</v>
      </c>
      <c r="B260" s="63">
        <v>6</v>
      </c>
      <c r="C260" s="63" t="s">
        <v>137</v>
      </c>
      <c r="D260" s="63" t="s">
        <v>77</v>
      </c>
      <c r="E260" s="63" t="s">
        <v>78</v>
      </c>
      <c r="F260" s="63" t="s">
        <v>61</v>
      </c>
      <c r="G260" s="63">
        <v>2005</v>
      </c>
      <c r="H260" s="63">
        <v>1312.2</v>
      </c>
      <c r="I260" s="63">
        <v>0</v>
      </c>
    </row>
    <row r="261" spans="1:9">
      <c r="A261" s="61" t="str">
        <f t="shared" si="4"/>
        <v>B2 carbonGermany2010</v>
      </c>
      <c r="B261" s="63">
        <v>6</v>
      </c>
      <c r="C261" s="63" t="s">
        <v>137</v>
      </c>
      <c r="D261" s="63" t="s">
        <v>77</v>
      </c>
      <c r="E261" s="63" t="s">
        <v>78</v>
      </c>
      <c r="F261" s="63" t="s">
        <v>61</v>
      </c>
      <c r="G261" s="63">
        <v>2010</v>
      </c>
      <c r="H261" s="63">
        <v>2638.9</v>
      </c>
      <c r="I261" s="63">
        <v>0</v>
      </c>
    </row>
    <row r="262" spans="1:9">
      <c r="A262" s="61" t="str">
        <f t="shared" si="4"/>
        <v>B2 carbonGermany2015</v>
      </c>
      <c r="B262" s="63">
        <v>6</v>
      </c>
      <c r="C262" s="63" t="s">
        <v>137</v>
      </c>
      <c r="D262" s="63" t="s">
        <v>77</v>
      </c>
      <c r="E262" s="63" t="s">
        <v>78</v>
      </c>
      <c r="F262" s="63" t="s">
        <v>61</v>
      </c>
      <c r="G262" s="63">
        <v>2015</v>
      </c>
      <c r="H262" s="63">
        <v>3993.5</v>
      </c>
      <c r="I262" s="63">
        <v>0</v>
      </c>
    </row>
    <row r="263" spans="1:9">
      <c r="A263" s="61" t="str">
        <f t="shared" si="4"/>
        <v>B2 carbonGermany2020</v>
      </c>
      <c r="B263" s="63">
        <v>6</v>
      </c>
      <c r="C263" s="63" t="s">
        <v>137</v>
      </c>
      <c r="D263" s="63" t="s">
        <v>77</v>
      </c>
      <c r="E263" s="63" t="s">
        <v>78</v>
      </c>
      <c r="F263" s="63" t="s">
        <v>61</v>
      </c>
      <c r="G263" s="63">
        <v>2020</v>
      </c>
      <c r="H263" s="63">
        <v>5575.9</v>
      </c>
      <c r="I263" s="63">
        <v>0</v>
      </c>
    </row>
    <row r="264" spans="1:9">
      <c r="A264" s="61" t="str">
        <f t="shared" si="4"/>
        <v>B2 carbonGermany2025</v>
      </c>
      <c r="B264" s="63">
        <v>6</v>
      </c>
      <c r="C264" s="63" t="s">
        <v>137</v>
      </c>
      <c r="D264" s="63" t="s">
        <v>77</v>
      </c>
      <c r="E264" s="63" t="s">
        <v>78</v>
      </c>
      <c r="F264" s="63" t="s">
        <v>61</v>
      </c>
      <c r="G264" s="63">
        <v>2025</v>
      </c>
      <c r="H264" s="63">
        <v>5819.9</v>
      </c>
      <c r="I264" s="63">
        <v>0</v>
      </c>
    </row>
    <row r="265" spans="1:9">
      <c r="A265" s="61" t="str">
        <f t="shared" si="4"/>
        <v>B2 carbonGermany2030</v>
      </c>
      <c r="B265" s="63">
        <v>6</v>
      </c>
      <c r="C265" s="63" t="s">
        <v>137</v>
      </c>
      <c r="D265" s="63" t="s">
        <v>77</v>
      </c>
      <c r="E265" s="63" t="s">
        <v>78</v>
      </c>
      <c r="F265" s="63" t="s">
        <v>61</v>
      </c>
      <c r="G265" s="63">
        <v>2030</v>
      </c>
      <c r="H265" s="63">
        <v>5898.9</v>
      </c>
      <c r="I265" s="63">
        <v>0</v>
      </c>
    </row>
    <row r="266" spans="1:9">
      <c r="A266" s="61" t="str">
        <f t="shared" si="4"/>
        <v>B2 carbonDenmark2005</v>
      </c>
      <c r="B266" s="63">
        <v>6</v>
      </c>
      <c r="C266" s="63" t="s">
        <v>137</v>
      </c>
      <c r="D266" s="63" t="s">
        <v>79</v>
      </c>
      <c r="E266" s="63" t="s">
        <v>80</v>
      </c>
      <c r="F266" s="63" t="s">
        <v>81</v>
      </c>
      <c r="G266" s="63">
        <v>2005</v>
      </c>
      <c r="H266" s="63">
        <v>0</v>
      </c>
      <c r="I266" s="63">
        <v>0</v>
      </c>
    </row>
    <row r="267" spans="1:9">
      <c r="A267" s="61" t="str">
        <f t="shared" si="4"/>
        <v>B2 carbonDenmark2010</v>
      </c>
      <c r="B267" s="63">
        <v>6</v>
      </c>
      <c r="C267" s="63" t="s">
        <v>137</v>
      </c>
      <c r="D267" s="63" t="s">
        <v>79</v>
      </c>
      <c r="E267" s="63" t="s">
        <v>80</v>
      </c>
      <c r="F267" s="63" t="s">
        <v>81</v>
      </c>
      <c r="G267" s="63">
        <v>2010</v>
      </c>
      <c r="H267" s="63">
        <v>53.3</v>
      </c>
      <c r="I267" s="63">
        <v>0</v>
      </c>
    </row>
    <row r="268" spans="1:9">
      <c r="A268" s="61" t="str">
        <f t="shared" si="4"/>
        <v>B2 carbonDenmark2015</v>
      </c>
      <c r="B268" s="63">
        <v>6</v>
      </c>
      <c r="C268" s="63" t="s">
        <v>137</v>
      </c>
      <c r="D268" s="63" t="s">
        <v>79</v>
      </c>
      <c r="E268" s="63" t="s">
        <v>80</v>
      </c>
      <c r="F268" s="63" t="s">
        <v>81</v>
      </c>
      <c r="G268" s="63">
        <v>2015</v>
      </c>
      <c r="H268" s="63">
        <v>109.4</v>
      </c>
      <c r="I268" s="63">
        <v>0</v>
      </c>
    </row>
    <row r="269" spans="1:9">
      <c r="A269" s="61" t="str">
        <f t="shared" si="4"/>
        <v>B2 carbonDenmark2020</v>
      </c>
      <c r="B269" s="63">
        <v>6</v>
      </c>
      <c r="C269" s="63" t="s">
        <v>137</v>
      </c>
      <c r="D269" s="63" t="s">
        <v>79</v>
      </c>
      <c r="E269" s="63" t="s">
        <v>80</v>
      </c>
      <c r="F269" s="63" t="s">
        <v>81</v>
      </c>
      <c r="G269" s="63">
        <v>2020</v>
      </c>
      <c r="H269" s="63">
        <v>154.5</v>
      </c>
      <c r="I269" s="63">
        <v>0</v>
      </c>
    </row>
    <row r="270" spans="1:9">
      <c r="A270" s="61" t="str">
        <f t="shared" si="4"/>
        <v>B2 carbonDenmark2025</v>
      </c>
      <c r="B270" s="63">
        <v>6</v>
      </c>
      <c r="C270" s="63" t="s">
        <v>137</v>
      </c>
      <c r="D270" s="63" t="s">
        <v>79</v>
      </c>
      <c r="E270" s="63" t="s">
        <v>80</v>
      </c>
      <c r="F270" s="63" t="s">
        <v>81</v>
      </c>
      <c r="G270" s="63">
        <v>2025</v>
      </c>
      <c r="H270" s="63">
        <v>161.80000000000001</v>
      </c>
      <c r="I270" s="63">
        <v>0</v>
      </c>
    </row>
    <row r="271" spans="1:9">
      <c r="A271" s="61" t="str">
        <f t="shared" si="4"/>
        <v>B2 carbonDenmark2030</v>
      </c>
      <c r="B271" s="63">
        <v>6</v>
      </c>
      <c r="C271" s="63" t="s">
        <v>137</v>
      </c>
      <c r="D271" s="63" t="s">
        <v>79</v>
      </c>
      <c r="E271" s="63" t="s">
        <v>80</v>
      </c>
      <c r="F271" s="63" t="s">
        <v>81</v>
      </c>
      <c r="G271" s="63">
        <v>2030</v>
      </c>
      <c r="H271" s="63">
        <v>163.80000000000001</v>
      </c>
      <c r="I271" s="63">
        <v>0</v>
      </c>
    </row>
    <row r="272" spans="1:9">
      <c r="A272" s="61" t="str">
        <f t="shared" si="4"/>
        <v>B2 carbonEstonia2005</v>
      </c>
      <c r="B272" s="63">
        <v>6</v>
      </c>
      <c r="C272" s="63" t="s">
        <v>137</v>
      </c>
      <c r="D272" s="63" t="s">
        <v>82</v>
      </c>
      <c r="E272" s="63" t="s">
        <v>83</v>
      </c>
      <c r="F272" s="63" t="s">
        <v>81</v>
      </c>
      <c r="G272" s="63">
        <v>2005</v>
      </c>
      <c r="H272" s="63">
        <v>0</v>
      </c>
      <c r="I272" s="63">
        <v>0</v>
      </c>
    </row>
    <row r="273" spans="1:9">
      <c r="A273" s="61" t="str">
        <f t="shared" si="4"/>
        <v>B2 carbonEstonia2010</v>
      </c>
      <c r="B273" s="63">
        <v>6</v>
      </c>
      <c r="C273" s="63" t="s">
        <v>137</v>
      </c>
      <c r="D273" s="63" t="s">
        <v>82</v>
      </c>
      <c r="E273" s="63" t="s">
        <v>83</v>
      </c>
      <c r="F273" s="63" t="s">
        <v>81</v>
      </c>
      <c r="G273" s="63">
        <v>2010</v>
      </c>
      <c r="H273" s="63">
        <v>66.400000000000006</v>
      </c>
      <c r="I273" s="63">
        <v>0</v>
      </c>
    </row>
    <row r="274" spans="1:9">
      <c r="A274" s="61" t="str">
        <f t="shared" si="4"/>
        <v>B2 carbonEstonia2015</v>
      </c>
      <c r="B274" s="63">
        <v>6</v>
      </c>
      <c r="C274" s="63" t="s">
        <v>137</v>
      </c>
      <c r="D274" s="63" t="s">
        <v>82</v>
      </c>
      <c r="E274" s="63" t="s">
        <v>83</v>
      </c>
      <c r="F274" s="63" t="s">
        <v>81</v>
      </c>
      <c r="G274" s="63">
        <v>2015</v>
      </c>
      <c r="H274" s="63">
        <v>154.1</v>
      </c>
      <c r="I274" s="63">
        <v>0</v>
      </c>
    </row>
    <row r="275" spans="1:9">
      <c r="A275" s="61" t="str">
        <f t="shared" si="4"/>
        <v>B2 carbonEstonia2020</v>
      </c>
      <c r="B275" s="63">
        <v>6</v>
      </c>
      <c r="C275" s="63" t="s">
        <v>137</v>
      </c>
      <c r="D275" s="63" t="s">
        <v>82</v>
      </c>
      <c r="E275" s="63" t="s">
        <v>83</v>
      </c>
      <c r="F275" s="63" t="s">
        <v>81</v>
      </c>
      <c r="G275" s="63">
        <v>2020</v>
      </c>
      <c r="H275" s="63">
        <v>261.5</v>
      </c>
      <c r="I275" s="63">
        <v>0</v>
      </c>
    </row>
    <row r="276" spans="1:9">
      <c r="A276" s="61" t="str">
        <f t="shared" si="4"/>
        <v>B2 carbonEstonia2025</v>
      </c>
      <c r="B276" s="63">
        <v>6</v>
      </c>
      <c r="C276" s="63" t="s">
        <v>137</v>
      </c>
      <c r="D276" s="63" t="s">
        <v>82</v>
      </c>
      <c r="E276" s="63" t="s">
        <v>83</v>
      </c>
      <c r="F276" s="63" t="s">
        <v>81</v>
      </c>
      <c r="G276" s="63">
        <v>2025</v>
      </c>
      <c r="H276" s="63">
        <v>270</v>
      </c>
      <c r="I276" s="63">
        <v>0</v>
      </c>
    </row>
    <row r="277" spans="1:9">
      <c r="A277" s="61" t="str">
        <f t="shared" si="4"/>
        <v>B2 carbonEstonia2030</v>
      </c>
      <c r="B277" s="63">
        <v>6</v>
      </c>
      <c r="C277" s="63" t="s">
        <v>137</v>
      </c>
      <c r="D277" s="63" t="s">
        <v>82</v>
      </c>
      <c r="E277" s="63" t="s">
        <v>83</v>
      </c>
      <c r="F277" s="63" t="s">
        <v>81</v>
      </c>
      <c r="G277" s="63">
        <v>2030</v>
      </c>
      <c r="H277" s="63">
        <v>264.10000000000002</v>
      </c>
      <c r="I277" s="63">
        <v>0</v>
      </c>
    </row>
    <row r="278" spans="1:9">
      <c r="A278" s="61" t="str">
        <f t="shared" si="4"/>
        <v>B2 carbonSpain2005</v>
      </c>
      <c r="B278" s="63">
        <v>6</v>
      </c>
      <c r="C278" s="63" t="s">
        <v>137</v>
      </c>
      <c r="D278" s="63" t="s">
        <v>84</v>
      </c>
      <c r="E278" s="63" t="s">
        <v>85</v>
      </c>
      <c r="F278" s="63" t="s">
        <v>86</v>
      </c>
      <c r="G278" s="63">
        <v>2005</v>
      </c>
      <c r="H278" s="63">
        <v>0</v>
      </c>
      <c r="I278" s="63">
        <v>0</v>
      </c>
    </row>
    <row r="279" spans="1:9">
      <c r="A279" s="61" t="str">
        <f t="shared" si="4"/>
        <v>B2 carbonSpain2010</v>
      </c>
      <c r="B279" s="63">
        <v>6</v>
      </c>
      <c r="C279" s="63" t="s">
        <v>137</v>
      </c>
      <c r="D279" s="63" t="s">
        <v>84</v>
      </c>
      <c r="E279" s="63" t="s">
        <v>85</v>
      </c>
      <c r="F279" s="63" t="s">
        <v>86</v>
      </c>
      <c r="G279" s="63">
        <v>2010</v>
      </c>
      <c r="H279" s="63">
        <v>539.1</v>
      </c>
      <c r="I279" s="63">
        <v>0</v>
      </c>
    </row>
    <row r="280" spans="1:9">
      <c r="A280" s="61" t="str">
        <f t="shared" si="4"/>
        <v>B2 carbonSpain2015</v>
      </c>
      <c r="B280" s="63">
        <v>6</v>
      </c>
      <c r="C280" s="63" t="s">
        <v>137</v>
      </c>
      <c r="D280" s="63" t="s">
        <v>84</v>
      </c>
      <c r="E280" s="63" t="s">
        <v>85</v>
      </c>
      <c r="F280" s="63" t="s">
        <v>86</v>
      </c>
      <c r="G280" s="63">
        <v>2015</v>
      </c>
      <c r="H280" s="63">
        <v>1086.2</v>
      </c>
      <c r="I280" s="63">
        <v>0</v>
      </c>
    </row>
    <row r="281" spans="1:9">
      <c r="A281" s="61" t="str">
        <f t="shared" si="4"/>
        <v>B2 carbonSpain2020</v>
      </c>
      <c r="B281" s="63">
        <v>6</v>
      </c>
      <c r="C281" s="63" t="s">
        <v>137</v>
      </c>
      <c r="D281" s="63" t="s">
        <v>84</v>
      </c>
      <c r="E281" s="63" t="s">
        <v>85</v>
      </c>
      <c r="F281" s="63" t="s">
        <v>86</v>
      </c>
      <c r="G281" s="63">
        <v>2020</v>
      </c>
      <c r="H281" s="63">
        <v>1607.9</v>
      </c>
      <c r="I281" s="63">
        <v>0</v>
      </c>
    </row>
    <row r="282" spans="1:9">
      <c r="A282" s="61" t="str">
        <f t="shared" si="4"/>
        <v>B2 carbonSpain2025</v>
      </c>
      <c r="B282" s="63">
        <v>6</v>
      </c>
      <c r="C282" s="63" t="s">
        <v>137</v>
      </c>
      <c r="D282" s="63" t="s">
        <v>84</v>
      </c>
      <c r="E282" s="63" t="s">
        <v>85</v>
      </c>
      <c r="F282" s="63" t="s">
        <v>86</v>
      </c>
      <c r="G282" s="63">
        <v>2025</v>
      </c>
      <c r="H282" s="63">
        <v>1552.8</v>
      </c>
      <c r="I282" s="63">
        <v>0</v>
      </c>
    </row>
    <row r="283" spans="1:9">
      <c r="A283" s="61" t="str">
        <f t="shared" si="4"/>
        <v>B2 carbonSpain2030</v>
      </c>
      <c r="B283" s="63">
        <v>6</v>
      </c>
      <c r="C283" s="63" t="s">
        <v>137</v>
      </c>
      <c r="D283" s="63" t="s">
        <v>84</v>
      </c>
      <c r="E283" s="63" t="s">
        <v>85</v>
      </c>
      <c r="F283" s="63" t="s">
        <v>86</v>
      </c>
      <c r="G283" s="63">
        <v>2030</v>
      </c>
      <c r="H283" s="63">
        <v>1505.2</v>
      </c>
      <c r="I283" s="63">
        <v>0</v>
      </c>
    </row>
    <row r="284" spans="1:9">
      <c r="A284" s="61" t="str">
        <f t="shared" si="4"/>
        <v>B2 carbonFinland2010</v>
      </c>
      <c r="B284" s="63">
        <v>6</v>
      </c>
      <c r="C284" s="63" t="s">
        <v>137</v>
      </c>
      <c r="D284" s="63" t="s">
        <v>87</v>
      </c>
      <c r="E284" s="63" t="s">
        <v>88</v>
      </c>
      <c r="F284" s="63" t="s">
        <v>81</v>
      </c>
      <c r="G284" s="63">
        <v>2010</v>
      </c>
      <c r="H284" s="63">
        <v>1404</v>
      </c>
      <c r="I284" s="63">
        <v>559.5</v>
      </c>
    </row>
    <row r="285" spans="1:9">
      <c r="A285" s="61" t="str">
        <f t="shared" si="4"/>
        <v>B2 carbonFinland2015</v>
      </c>
      <c r="B285" s="63">
        <v>6</v>
      </c>
      <c r="C285" s="63" t="s">
        <v>137</v>
      </c>
      <c r="D285" s="63" t="s">
        <v>87</v>
      </c>
      <c r="E285" s="63" t="s">
        <v>88</v>
      </c>
      <c r="F285" s="63" t="s">
        <v>81</v>
      </c>
      <c r="G285" s="63">
        <v>2015</v>
      </c>
      <c r="H285" s="63">
        <v>2270.1</v>
      </c>
      <c r="I285" s="63">
        <v>1195.5</v>
      </c>
    </row>
    <row r="286" spans="1:9">
      <c r="A286" s="61" t="str">
        <f t="shared" si="4"/>
        <v>B2 carbonFinland2020</v>
      </c>
      <c r="B286" s="63">
        <v>6</v>
      </c>
      <c r="C286" s="63" t="s">
        <v>137</v>
      </c>
      <c r="D286" s="63" t="s">
        <v>87</v>
      </c>
      <c r="E286" s="63" t="s">
        <v>88</v>
      </c>
      <c r="F286" s="63" t="s">
        <v>81</v>
      </c>
      <c r="G286" s="63">
        <v>2020</v>
      </c>
      <c r="H286" s="63">
        <v>3110.8</v>
      </c>
      <c r="I286" s="63">
        <v>1839.9</v>
      </c>
    </row>
    <row r="287" spans="1:9">
      <c r="A287" s="61" t="str">
        <f t="shared" si="4"/>
        <v>B2 carbonFinland2025</v>
      </c>
      <c r="B287" s="63">
        <v>6</v>
      </c>
      <c r="C287" s="63" t="s">
        <v>137</v>
      </c>
      <c r="D287" s="63" t="s">
        <v>87</v>
      </c>
      <c r="E287" s="63" t="s">
        <v>88</v>
      </c>
      <c r="F287" s="63" t="s">
        <v>81</v>
      </c>
      <c r="G287" s="63">
        <v>2025</v>
      </c>
      <c r="H287" s="63">
        <v>3172.8</v>
      </c>
      <c r="I287" s="63">
        <v>1866.9</v>
      </c>
    </row>
    <row r="288" spans="1:9">
      <c r="A288" s="61" t="str">
        <f t="shared" si="4"/>
        <v>B2 carbonFinland2030</v>
      </c>
      <c r="B288" s="63">
        <v>6</v>
      </c>
      <c r="C288" s="63" t="s">
        <v>137</v>
      </c>
      <c r="D288" s="63" t="s">
        <v>87</v>
      </c>
      <c r="E288" s="63" t="s">
        <v>88</v>
      </c>
      <c r="F288" s="63" t="s">
        <v>81</v>
      </c>
      <c r="G288" s="63">
        <v>2030</v>
      </c>
      <c r="H288" s="63">
        <v>3314.8</v>
      </c>
      <c r="I288" s="63">
        <v>1942.9</v>
      </c>
    </row>
    <row r="289" spans="1:9">
      <c r="A289" s="61" t="str">
        <f t="shared" si="4"/>
        <v>B2 carbonFrance2005</v>
      </c>
      <c r="B289" s="63">
        <v>6</v>
      </c>
      <c r="C289" s="63" t="s">
        <v>137</v>
      </c>
      <c r="D289" s="63" t="s">
        <v>89</v>
      </c>
      <c r="E289" s="63" t="s">
        <v>90</v>
      </c>
      <c r="F289" s="63" t="s">
        <v>61</v>
      </c>
      <c r="G289" s="63">
        <v>2005</v>
      </c>
      <c r="H289" s="63">
        <v>0</v>
      </c>
      <c r="I289" s="63">
        <v>0</v>
      </c>
    </row>
    <row r="290" spans="1:9">
      <c r="A290" s="61" t="str">
        <f t="shared" si="4"/>
        <v>B2 carbonFrance2010</v>
      </c>
      <c r="B290" s="63">
        <v>6</v>
      </c>
      <c r="C290" s="63" t="s">
        <v>137</v>
      </c>
      <c r="D290" s="63" t="s">
        <v>89</v>
      </c>
      <c r="E290" s="63" t="s">
        <v>90</v>
      </c>
      <c r="F290" s="63" t="s">
        <v>61</v>
      </c>
      <c r="G290" s="63">
        <v>2010</v>
      </c>
      <c r="H290" s="63">
        <v>888.5</v>
      </c>
      <c r="I290" s="63">
        <v>0</v>
      </c>
    </row>
    <row r="291" spans="1:9">
      <c r="A291" s="61" t="str">
        <f t="shared" si="4"/>
        <v>B2 carbonFrance2015</v>
      </c>
      <c r="B291" s="63">
        <v>6</v>
      </c>
      <c r="C291" s="63" t="s">
        <v>137</v>
      </c>
      <c r="D291" s="63" t="s">
        <v>89</v>
      </c>
      <c r="E291" s="63" t="s">
        <v>90</v>
      </c>
      <c r="F291" s="63" t="s">
        <v>61</v>
      </c>
      <c r="G291" s="63">
        <v>2015</v>
      </c>
      <c r="H291" s="63">
        <v>1746.9</v>
      </c>
      <c r="I291" s="63">
        <v>0</v>
      </c>
    </row>
    <row r="292" spans="1:9">
      <c r="A292" s="61" t="str">
        <f t="shared" si="4"/>
        <v>B2 carbonFrance2020</v>
      </c>
      <c r="B292" s="63">
        <v>6</v>
      </c>
      <c r="C292" s="63" t="s">
        <v>137</v>
      </c>
      <c r="D292" s="63" t="s">
        <v>89</v>
      </c>
      <c r="E292" s="63" t="s">
        <v>90</v>
      </c>
      <c r="F292" s="63" t="s">
        <v>61</v>
      </c>
      <c r="G292" s="63">
        <v>2020</v>
      </c>
      <c r="H292" s="63">
        <v>2656.5</v>
      </c>
      <c r="I292" s="63">
        <v>0</v>
      </c>
    </row>
    <row r="293" spans="1:9">
      <c r="A293" s="61" t="str">
        <f t="shared" si="4"/>
        <v>B2 carbonFrance2025</v>
      </c>
      <c r="B293" s="63">
        <v>6</v>
      </c>
      <c r="C293" s="63" t="s">
        <v>137</v>
      </c>
      <c r="D293" s="63" t="s">
        <v>89</v>
      </c>
      <c r="E293" s="63" t="s">
        <v>90</v>
      </c>
      <c r="F293" s="63" t="s">
        <v>61</v>
      </c>
      <c r="G293" s="63">
        <v>2025</v>
      </c>
      <c r="H293" s="63">
        <v>2876.3</v>
      </c>
      <c r="I293" s="63">
        <v>0</v>
      </c>
    </row>
    <row r="294" spans="1:9">
      <c r="A294" s="61" t="str">
        <f t="shared" si="4"/>
        <v>B2 carbonFrance2030</v>
      </c>
      <c r="B294" s="63">
        <v>6</v>
      </c>
      <c r="C294" s="63" t="s">
        <v>137</v>
      </c>
      <c r="D294" s="63" t="s">
        <v>89</v>
      </c>
      <c r="E294" s="63" t="s">
        <v>90</v>
      </c>
      <c r="F294" s="63" t="s">
        <v>61</v>
      </c>
      <c r="G294" s="63">
        <v>2030</v>
      </c>
      <c r="H294" s="63">
        <v>2803</v>
      </c>
      <c r="I294" s="63">
        <v>0</v>
      </c>
    </row>
    <row r="295" spans="1:9">
      <c r="A295" s="61" t="str">
        <f t="shared" si="4"/>
        <v>B2 carbonGreece2015</v>
      </c>
      <c r="B295" s="63">
        <v>6</v>
      </c>
      <c r="C295" s="63" t="s">
        <v>137</v>
      </c>
      <c r="D295" s="63" t="s">
        <v>91</v>
      </c>
      <c r="E295" s="63" t="s">
        <v>92</v>
      </c>
      <c r="F295" s="63" t="s">
        <v>58</v>
      </c>
      <c r="G295" s="63">
        <v>2015</v>
      </c>
      <c r="H295" s="63">
        <v>90.5</v>
      </c>
      <c r="I295" s="63">
        <v>0</v>
      </c>
    </row>
    <row r="296" spans="1:9">
      <c r="A296" s="61" t="str">
        <f t="shared" si="4"/>
        <v>B2 carbonGreece2020</v>
      </c>
      <c r="B296" s="63">
        <v>6</v>
      </c>
      <c r="C296" s="63" t="s">
        <v>137</v>
      </c>
      <c r="D296" s="63" t="s">
        <v>91</v>
      </c>
      <c r="E296" s="63" t="s">
        <v>92</v>
      </c>
      <c r="F296" s="63" t="s">
        <v>58</v>
      </c>
      <c r="G296" s="63">
        <v>2020</v>
      </c>
      <c r="H296" s="63">
        <v>152.80000000000001</v>
      </c>
      <c r="I296" s="63">
        <v>0</v>
      </c>
    </row>
    <row r="297" spans="1:9">
      <c r="A297" s="61" t="str">
        <f t="shared" si="4"/>
        <v>B2 carbonGreece2025</v>
      </c>
      <c r="B297" s="63">
        <v>6</v>
      </c>
      <c r="C297" s="63" t="s">
        <v>137</v>
      </c>
      <c r="D297" s="63" t="s">
        <v>91</v>
      </c>
      <c r="E297" s="63" t="s">
        <v>92</v>
      </c>
      <c r="F297" s="63" t="s">
        <v>58</v>
      </c>
      <c r="G297" s="63">
        <v>2025</v>
      </c>
      <c r="H297" s="63">
        <v>155.9</v>
      </c>
      <c r="I297" s="63">
        <v>0</v>
      </c>
    </row>
    <row r="298" spans="1:9">
      <c r="A298" s="61" t="str">
        <f t="shared" si="4"/>
        <v>B2 carbonGreece2030</v>
      </c>
      <c r="B298" s="63">
        <v>6</v>
      </c>
      <c r="C298" s="63" t="s">
        <v>137</v>
      </c>
      <c r="D298" s="63" t="s">
        <v>91</v>
      </c>
      <c r="E298" s="63" t="s">
        <v>92</v>
      </c>
      <c r="F298" s="63" t="s">
        <v>58</v>
      </c>
      <c r="G298" s="63">
        <v>2030</v>
      </c>
      <c r="H298" s="63">
        <v>151.19999999999999</v>
      </c>
      <c r="I298" s="63">
        <v>0</v>
      </c>
    </row>
    <row r="299" spans="1:9">
      <c r="A299" s="61" t="str">
        <f t="shared" si="4"/>
        <v>B2 carbonCroatia2005</v>
      </c>
      <c r="B299" s="63">
        <v>6</v>
      </c>
      <c r="C299" s="63" t="s">
        <v>137</v>
      </c>
      <c r="D299" s="63" t="s">
        <v>93</v>
      </c>
      <c r="E299" s="63" t="s">
        <v>94</v>
      </c>
      <c r="F299" s="63" t="s">
        <v>58</v>
      </c>
      <c r="G299" s="63">
        <v>2005</v>
      </c>
      <c r="H299" s="63">
        <v>0</v>
      </c>
      <c r="I299" s="63">
        <v>0</v>
      </c>
    </row>
    <row r="300" spans="1:9">
      <c r="A300" s="61" t="str">
        <f t="shared" si="4"/>
        <v>B2 carbonCroatia2010</v>
      </c>
      <c r="B300" s="63">
        <v>6</v>
      </c>
      <c r="C300" s="63" t="s">
        <v>137</v>
      </c>
      <c r="D300" s="63" t="s">
        <v>93</v>
      </c>
      <c r="E300" s="63" t="s">
        <v>94</v>
      </c>
      <c r="F300" s="63" t="s">
        <v>58</v>
      </c>
      <c r="G300" s="63">
        <v>2010</v>
      </c>
      <c r="H300" s="63">
        <v>104.5</v>
      </c>
      <c r="I300" s="63">
        <v>0</v>
      </c>
    </row>
    <row r="301" spans="1:9">
      <c r="A301" s="61" t="str">
        <f t="shared" si="4"/>
        <v>B2 carbonCroatia2015</v>
      </c>
      <c r="B301" s="63">
        <v>6</v>
      </c>
      <c r="C301" s="63" t="s">
        <v>137</v>
      </c>
      <c r="D301" s="63" t="s">
        <v>93</v>
      </c>
      <c r="E301" s="63" t="s">
        <v>94</v>
      </c>
      <c r="F301" s="63" t="s">
        <v>58</v>
      </c>
      <c r="G301" s="63">
        <v>2015</v>
      </c>
      <c r="H301" s="63">
        <v>212.6</v>
      </c>
      <c r="I301" s="63">
        <v>0</v>
      </c>
    </row>
    <row r="302" spans="1:9">
      <c r="A302" s="61" t="str">
        <f t="shared" si="4"/>
        <v>B2 carbonCroatia2020</v>
      </c>
      <c r="B302" s="63">
        <v>6</v>
      </c>
      <c r="C302" s="63" t="s">
        <v>137</v>
      </c>
      <c r="D302" s="63" t="s">
        <v>93</v>
      </c>
      <c r="E302" s="63" t="s">
        <v>94</v>
      </c>
      <c r="F302" s="63" t="s">
        <v>58</v>
      </c>
      <c r="G302" s="63">
        <v>2020</v>
      </c>
      <c r="H302" s="63">
        <v>322.2</v>
      </c>
      <c r="I302" s="63">
        <v>0</v>
      </c>
    </row>
    <row r="303" spans="1:9">
      <c r="A303" s="61" t="str">
        <f t="shared" si="4"/>
        <v>B2 carbonCroatia2025</v>
      </c>
      <c r="B303" s="63">
        <v>6</v>
      </c>
      <c r="C303" s="63" t="s">
        <v>137</v>
      </c>
      <c r="D303" s="63" t="s">
        <v>93</v>
      </c>
      <c r="E303" s="63" t="s">
        <v>94</v>
      </c>
      <c r="F303" s="63" t="s">
        <v>58</v>
      </c>
      <c r="G303" s="63">
        <v>2025</v>
      </c>
      <c r="H303" s="63">
        <v>319.10000000000002</v>
      </c>
      <c r="I303" s="63">
        <v>0</v>
      </c>
    </row>
    <row r="304" spans="1:9">
      <c r="A304" s="61" t="str">
        <f t="shared" si="4"/>
        <v>B2 carbonCroatia2030</v>
      </c>
      <c r="B304" s="63">
        <v>6</v>
      </c>
      <c r="C304" s="63" t="s">
        <v>137</v>
      </c>
      <c r="D304" s="63" t="s">
        <v>93</v>
      </c>
      <c r="E304" s="63" t="s">
        <v>94</v>
      </c>
      <c r="F304" s="63" t="s">
        <v>58</v>
      </c>
      <c r="G304" s="63">
        <v>2030</v>
      </c>
      <c r="H304" s="63">
        <v>315.7</v>
      </c>
      <c r="I304" s="63">
        <v>0</v>
      </c>
    </row>
    <row r="305" spans="1:9">
      <c r="A305" s="61" t="str">
        <f t="shared" si="4"/>
        <v>B2 carbonHungary2010</v>
      </c>
      <c r="B305" s="63">
        <v>6</v>
      </c>
      <c r="C305" s="63" t="s">
        <v>137</v>
      </c>
      <c r="D305" s="63" t="s">
        <v>95</v>
      </c>
      <c r="E305" s="63" t="s">
        <v>96</v>
      </c>
      <c r="F305" s="63" t="s">
        <v>70</v>
      </c>
      <c r="G305" s="63">
        <v>2010</v>
      </c>
      <c r="H305" s="63">
        <v>175.8</v>
      </c>
      <c r="I305" s="63">
        <v>0</v>
      </c>
    </row>
    <row r="306" spans="1:9">
      <c r="A306" s="61" t="str">
        <f t="shared" si="4"/>
        <v>B2 carbonHungary2015</v>
      </c>
      <c r="B306" s="63">
        <v>6</v>
      </c>
      <c r="C306" s="63" t="s">
        <v>137</v>
      </c>
      <c r="D306" s="63" t="s">
        <v>95</v>
      </c>
      <c r="E306" s="63" t="s">
        <v>96</v>
      </c>
      <c r="F306" s="63" t="s">
        <v>70</v>
      </c>
      <c r="G306" s="63">
        <v>2015</v>
      </c>
      <c r="H306" s="63">
        <v>410.5</v>
      </c>
      <c r="I306" s="63">
        <v>0</v>
      </c>
    </row>
    <row r="307" spans="1:9">
      <c r="A307" s="61" t="str">
        <f t="shared" si="4"/>
        <v>B2 carbonHungary2020</v>
      </c>
      <c r="B307" s="63">
        <v>6</v>
      </c>
      <c r="C307" s="63" t="s">
        <v>137</v>
      </c>
      <c r="D307" s="63" t="s">
        <v>95</v>
      </c>
      <c r="E307" s="63" t="s">
        <v>96</v>
      </c>
      <c r="F307" s="63" t="s">
        <v>70</v>
      </c>
      <c r="G307" s="63">
        <v>2020</v>
      </c>
      <c r="H307" s="63">
        <v>677</v>
      </c>
      <c r="I307" s="63">
        <v>0</v>
      </c>
    </row>
    <row r="308" spans="1:9">
      <c r="A308" s="61" t="str">
        <f t="shared" si="4"/>
        <v>B2 carbonHungary2025</v>
      </c>
      <c r="B308" s="63">
        <v>6</v>
      </c>
      <c r="C308" s="63" t="s">
        <v>137</v>
      </c>
      <c r="D308" s="63" t="s">
        <v>95</v>
      </c>
      <c r="E308" s="63" t="s">
        <v>96</v>
      </c>
      <c r="F308" s="63" t="s">
        <v>70</v>
      </c>
      <c r="G308" s="63">
        <v>2025</v>
      </c>
      <c r="H308" s="63">
        <v>651.20000000000005</v>
      </c>
      <c r="I308" s="63">
        <v>0</v>
      </c>
    </row>
    <row r="309" spans="1:9">
      <c r="A309" s="61" t="str">
        <f t="shared" si="4"/>
        <v>B2 carbonHungary2030</v>
      </c>
      <c r="B309" s="63">
        <v>6</v>
      </c>
      <c r="C309" s="63" t="s">
        <v>137</v>
      </c>
      <c r="D309" s="63" t="s">
        <v>95</v>
      </c>
      <c r="E309" s="63" t="s">
        <v>96</v>
      </c>
      <c r="F309" s="63" t="s">
        <v>70</v>
      </c>
      <c r="G309" s="63">
        <v>2030</v>
      </c>
      <c r="H309" s="63">
        <v>653.79999999999995</v>
      </c>
      <c r="I309" s="63">
        <v>0</v>
      </c>
    </row>
    <row r="310" spans="1:9">
      <c r="A310" s="61" t="str">
        <f t="shared" si="4"/>
        <v>B2 carbonIreland2010</v>
      </c>
      <c r="B310" s="63">
        <v>6</v>
      </c>
      <c r="C310" s="63" t="s">
        <v>137</v>
      </c>
      <c r="D310" s="63" t="s">
        <v>97</v>
      </c>
      <c r="E310" s="63" t="s">
        <v>98</v>
      </c>
      <c r="F310" s="63" t="s">
        <v>61</v>
      </c>
      <c r="G310" s="63">
        <v>2010</v>
      </c>
      <c r="H310" s="63">
        <v>14.1</v>
      </c>
      <c r="I310" s="63">
        <v>0</v>
      </c>
    </row>
    <row r="311" spans="1:9">
      <c r="A311" s="61" t="str">
        <f t="shared" si="4"/>
        <v>B2 carbonIreland2015</v>
      </c>
      <c r="B311" s="63">
        <v>6</v>
      </c>
      <c r="C311" s="63" t="s">
        <v>137</v>
      </c>
      <c r="D311" s="63" t="s">
        <v>97</v>
      </c>
      <c r="E311" s="63" t="s">
        <v>98</v>
      </c>
      <c r="F311" s="63" t="s">
        <v>61</v>
      </c>
      <c r="G311" s="63">
        <v>2015</v>
      </c>
      <c r="H311" s="63">
        <v>28.2</v>
      </c>
      <c r="I311" s="63">
        <v>0</v>
      </c>
    </row>
    <row r="312" spans="1:9">
      <c r="A312" s="61" t="str">
        <f t="shared" si="4"/>
        <v>B2 carbonIreland2020</v>
      </c>
      <c r="B312" s="63">
        <v>6</v>
      </c>
      <c r="C312" s="63" t="s">
        <v>137</v>
      </c>
      <c r="D312" s="63" t="s">
        <v>97</v>
      </c>
      <c r="E312" s="63" t="s">
        <v>98</v>
      </c>
      <c r="F312" s="63" t="s">
        <v>61</v>
      </c>
      <c r="G312" s="63">
        <v>2020</v>
      </c>
      <c r="H312" s="63">
        <v>51.1</v>
      </c>
      <c r="I312" s="63">
        <v>0</v>
      </c>
    </row>
    <row r="313" spans="1:9">
      <c r="A313" s="61" t="str">
        <f t="shared" si="4"/>
        <v>B2 carbonIreland2025</v>
      </c>
      <c r="B313" s="63">
        <v>6</v>
      </c>
      <c r="C313" s="63" t="s">
        <v>137</v>
      </c>
      <c r="D313" s="63" t="s">
        <v>97</v>
      </c>
      <c r="E313" s="63" t="s">
        <v>98</v>
      </c>
      <c r="F313" s="63" t="s">
        <v>61</v>
      </c>
      <c r="G313" s="63">
        <v>2025</v>
      </c>
      <c r="H313" s="63">
        <v>51.8</v>
      </c>
      <c r="I313" s="63">
        <v>0</v>
      </c>
    </row>
    <row r="314" spans="1:9">
      <c r="A314" s="61" t="str">
        <f t="shared" si="4"/>
        <v>B2 carbonIreland2030</v>
      </c>
      <c r="B314" s="63">
        <v>6</v>
      </c>
      <c r="C314" s="63" t="s">
        <v>137</v>
      </c>
      <c r="D314" s="63" t="s">
        <v>97</v>
      </c>
      <c r="E314" s="63" t="s">
        <v>98</v>
      </c>
      <c r="F314" s="63" t="s">
        <v>61</v>
      </c>
      <c r="G314" s="63">
        <v>2030</v>
      </c>
      <c r="H314" s="63">
        <v>59.6</v>
      </c>
      <c r="I314" s="63">
        <v>0</v>
      </c>
    </row>
    <row r="315" spans="1:9">
      <c r="A315" s="61" t="str">
        <f t="shared" si="4"/>
        <v>B2 carbonItaly2010</v>
      </c>
      <c r="B315" s="63">
        <v>6</v>
      </c>
      <c r="C315" s="63" t="s">
        <v>137</v>
      </c>
      <c r="D315" s="63" t="s">
        <v>99</v>
      </c>
      <c r="E315" s="63" t="s">
        <v>100</v>
      </c>
      <c r="F315" s="63" t="s">
        <v>86</v>
      </c>
      <c r="G315" s="63">
        <v>2010</v>
      </c>
      <c r="H315" s="63">
        <v>183.8</v>
      </c>
      <c r="I315" s="63">
        <v>0</v>
      </c>
    </row>
    <row r="316" spans="1:9">
      <c r="A316" s="61" t="str">
        <f t="shared" si="4"/>
        <v>B2 carbonItaly2015</v>
      </c>
      <c r="B316" s="63">
        <v>6</v>
      </c>
      <c r="C316" s="63" t="s">
        <v>137</v>
      </c>
      <c r="D316" s="63" t="s">
        <v>99</v>
      </c>
      <c r="E316" s="63" t="s">
        <v>100</v>
      </c>
      <c r="F316" s="63" t="s">
        <v>86</v>
      </c>
      <c r="G316" s="63">
        <v>2015</v>
      </c>
      <c r="H316" s="63">
        <v>389.5</v>
      </c>
      <c r="I316" s="63">
        <v>0</v>
      </c>
    </row>
    <row r="317" spans="1:9">
      <c r="A317" s="61" t="str">
        <f t="shared" si="4"/>
        <v>B2 carbonItaly2020</v>
      </c>
      <c r="B317" s="63">
        <v>6</v>
      </c>
      <c r="C317" s="63" t="s">
        <v>137</v>
      </c>
      <c r="D317" s="63" t="s">
        <v>99</v>
      </c>
      <c r="E317" s="63" t="s">
        <v>100</v>
      </c>
      <c r="F317" s="63" t="s">
        <v>86</v>
      </c>
      <c r="G317" s="63">
        <v>2020</v>
      </c>
      <c r="H317" s="63">
        <v>611.5</v>
      </c>
      <c r="I317" s="63">
        <v>0</v>
      </c>
    </row>
    <row r="318" spans="1:9">
      <c r="A318" s="61" t="str">
        <f t="shared" si="4"/>
        <v>B2 carbonItaly2025</v>
      </c>
      <c r="B318" s="63">
        <v>6</v>
      </c>
      <c r="C318" s="63" t="s">
        <v>137</v>
      </c>
      <c r="D318" s="63" t="s">
        <v>99</v>
      </c>
      <c r="E318" s="63" t="s">
        <v>100</v>
      </c>
      <c r="F318" s="63" t="s">
        <v>86</v>
      </c>
      <c r="G318" s="63">
        <v>2025</v>
      </c>
      <c r="H318" s="63">
        <v>641.79999999999995</v>
      </c>
      <c r="I318" s="63">
        <v>0</v>
      </c>
    </row>
    <row r="319" spans="1:9">
      <c r="A319" s="61" t="str">
        <f t="shared" si="4"/>
        <v>B2 carbonItaly2030</v>
      </c>
      <c r="B319" s="63">
        <v>6</v>
      </c>
      <c r="C319" s="63" t="s">
        <v>137</v>
      </c>
      <c r="D319" s="63" t="s">
        <v>99</v>
      </c>
      <c r="E319" s="63" t="s">
        <v>100</v>
      </c>
      <c r="F319" s="63" t="s">
        <v>86</v>
      </c>
      <c r="G319" s="63">
        <v>2030</v>
      </c>
      <c r="H319" s="63">
        <v>694.6</v>
      </c>
      <c r="I319" s="63">
        <v>0</v>
      </c>
    </row>
    <row r="320" spans="1:9">
      <c r="A320" s="61" t="str">
        <f t="shared" si="4"/>
        <v>B2 carbonLithuania2005</v>
      </c>
      <c r="B320" s="63">
        <v>6</v>
      </c>
      <c r="C320" s="63" t="s">
        <v>137</v>
      </c>
      <c r="D320" s="63" t="s">
        <v>101</v>
      </c>
      <c r="E320" s="63" t="s">
        <v>102</v>
      </c>
      <c r="F320" s="63" t="s">
        <v>81</v>
      </c>
      <c r="G320" s="63">
        <v>2005</v>
      </c>
      <c r="H320" s="63">
        <v>92.9</v>
      </c>
      <c r="I320" s="63">
        <v>0</v>
      </c>
    </row>
    <row r="321" spans="1:9">
      <c r="A321" s="61" t="str">
        <f t="shared" si="4"/>
        <v>B2 carbonLithuania2010</v>
      </c>
      <c r="B321" s="63">
        <v>6</v>
      </c>
      <c r="C321" s="63" t="s">
        <v>137</v>
      </c>
      <c r="D321" s="63" t="s">
        <v>101</v>
      </c>
      <c r="E321" s="63" t="s">
        <v>102</v>
      </c>
      <c r="F321" s="63" t="s">
        <v>81</v>
      </c>
      <c r="G321" s="63">
        <v>2010</v>
      </c>
      <c r="H321" s="63">
        <v>216.5</v>
      </c>
      <c r="I321" s="63">
        <v>0</v>
      </c>
    </row>
    <row r="322" spans="1:9">
      <c r="A322" s="61" t="str">
        <f t="shared" ref="A322:A385" si="5">CONCATENATE(C322,E322,G322)</f>
        <v>B2 carbonLithuania2015</v>
      </c>
      <c r="B322" s="63">
        <v>6</v>
      </c>
      <c r="C322" s="63" t="s">
        <v>137</v>
      </c>
      <c r="D322" s="63" t="s">
        <v>101</v>
      </c>
      <c r="E322" s="63" t="s">
        <v>102</v>
      </c>
      <c r="F322" s="63" t="s">
        <v>81</v>
      </c>
      <c r="G322" s="63">
        <v>2015</v>
      </c>
      <c r="H322" s="63">
        <v>346.5</v>
      </c>
      <c r="I322" s="63">
        <v>0</v>
      </c>
    </row>
    <row r="323" spans="1:9">
      <c r="A323" s="61" t="str">
        <f t="shared" si="5"/>
        <v>B2 carbonLithuania2020</v>
      </c>
      <c r="B323" s="63">
        <v>6</v>
      </c>
      <c r="C323" s="63" t="s">
        <v>137</v>
      </c>
      <c r="D323" s="63" t="s">
        <v>101</v>
      </c>
      <c r="E323" s="63" t="s">
        <v>102</v>
      </c>
      <c r="F323" s="63" t="s">
        <v>81</v>
      </c>
      <c r="G323" s="63">
        <v>2020</v>
      </c>
      <c r="H323" s="63">
        <v>452.2</v>
      </c>
      <c r="I323" s="63">
        <v>0</v>
      </c>
    </row>
    <row r="324" spans="1:9">
      <c r="A324" s="61" t="str">
        <f t="shared" si="5"/>
        <v>B2 carbonLithuania2025</v>
      </c>
      <c r="B324" s="63">
        <v>6</v>
      </c>
      <c r="C324" s="63" t="s">
        <v>137</v>
      </c>
      <c r="D324" s="63" t="s">
        <v>101</v>
      </c>
      <c r="E324" s="63" t="s">
        <v>102</v>
      </c>
      <c r="F324" s="63" t="s">
        <v>81</v>
      </c>
      <c r="G324" s="63">
        <v>2025</v>
      </c>
      <c r="H324" s="63">
        <v>483</v>
      </c>
      <c r="I324" s="63">
        <v>0</v>
      </c>
    </row>
    <row r="325" spans="1:9">
      <c r="A325" s="61" t="str">
        <f t="shared" si="5"/>
        <v>B2 carbonLithuania2030</v>
      </c>
      <c r="B325" s="63">
        <v>6</v>
      </c>
      <c r="C325" s="63" t="s">
        <v>137</v>
      </c>
      <c r="D325" s="63" t="s">
        <v>101</v>
      </c>
      <c r="E325" s="63" t="s">
        <v>102</v>
      </c>
      <c r="F325" s="63" t="s">
        <v>81</v>
      </c>
      <c r="G325" s="63">
        <v>2030</v>
      </c>
      <c r="H325" s="63">
        <v>492.5</v>
      </c>
      <c r="I325" s="63">
        <v>0</v>
      </c>
    </row>
    <row r="326" spans="1:9">
      <c r="A326" s="61" t="str">
        <f t="shared" si="5"/>
        <v>B2 carbonLuxembourg2005</v>
      </c>
      <c r="B326" s="63">
        <v>6</v>
      </c>
      <c r="C326" s="63" t="s">
        <v>137</v>
      </c>
      <c r="D326" s="63" t="s">
        <v>103</v>
      </c>
      <c r="E326" s="63" t="s">
        <v>104</v>
      </c>
      <c r="F326" s="63" t="s">
        <v>61</v>
      </c>
      <c r="G326" s="63">
        <v>2005</v>
      </c>
      <c r="H326" s="63">
        <v>0</v>
      </c>
      <c r="I326" s="63">
        <v>0</v>
      </c>
    </row>
    <row r="327" spans="1:9">
      <c r="A327" s="61" t="str">
        <f t="shared" si="5"/>
        <v>B2 carbonLuxembourg2010</v>
      </c>
      <c r="B327" s="63">
        <v>6</v>
      </c>
      <c r="C327" s="63" t="s">
        <v>137</v>
      </c>
      <c r="D327" s="63" t="s">
        <v>103</v>
      </c>
      <c r="E327" s="63" t="s">
        <v>104</v>
      </c>
      <c r="F327" s="63" t="s">
        <v>61</v>
      </c>
      <c r="G327" s="63">
        <v>2010</v>
      </c>
      <c r="H327" s="63">
        <v>2.8</v>
      </c>
      <c r="I327" s="63">
        <v>0</v>
      </c>
    </row>
    <row r="328" spans="1:9">
      <c r="A328" s="61" t="str">
        <f t="shared" si="5"/>
        <v>B2 carbonLuxembourg2015</v>
      </c>
      <c r="B328" s="63">
        <v>6</v>
      </c>
      <c r="C328" s="63" t="s">
        <v>137</v>
      </c>
      <c r="D328" s="63" t="s">
        <v>103</v>
      </c>
      <c r="E328" s="63" t="s">
        <v>104</v>
      </c>
      <c r="F328" s="63" t="s">
        <v>61</v>
      </c>
      <c r="G328" s="63">
        <v>2015</v>
      </c>
      <c r="H328" s="63">
        <v>6.1</v>
      </c>
      <c r="I328" s="63">
        <v>0</v>
      </c>
    </row>
    <row r="329" spans="1:9">
      <c r="A329" s="61" t="str">
        <f t="shared" si="5"/>
        <v>B2 carbonLuxembourg2020</v>
      </c>
      <c r="B329" s="63">
        <v>6</v>
      </c>
      <c r="C329" s="63" t="s">
        <v>137</v>
      </c>
      <c r="D329" s="63" t="s">
        <v>103</v>
      </c>
      <c r="E329" s="63" t="s">
        <v>104</v>
      </c>
      <c r="F329" s="63" t="s">
        <v>61</v>
      </c>
      <c r="G329" s="63">
        <v>2020</v>
      </c>
      <c r="H329" s="63">
        <v>9.6999999999999993</v>
      </c>
      <c r="I329" s="63">
        <v>0</v>
      </c>
    </row>
    <row r="330" spans="1:9">
      <c r="A330" s="61" t="str">
        <f t="shared" si="5"/>
        <v>B2 carbonLuxembourg2025</v>
      </c>
      <c r="B330" s="63">
        <v>6</v>
      </c>
      <c r="C330" s="63" t="s">
        <v>137</v>
      </c>
      <c r="D330" s="63" t="s">
        <v>103</v>
      </c>
      <c r="E330" s="63" t="s">
        <v>104</v>
      </c>
      <c r="F330" s="63" t="s">
        <v>61</v>
      </c>
      <c r="G330" s="63">
        <v>2025</v>
      </c>
      <c r="H330" s="63">
        <v>10.5</v>
      </c>
      <c r="I330" s="63">
        <v>0</v>
      </c>
    </row>
    <row r="331" spans="1:9">
      <c r="A331" s="61" t="str">
        <f t="shared" si="5"/>
        <v>B2 carbonLuxembourg2030</v>
      </c>
      <c r="B331" s="63">
        <v>6</v>
      </c>
      <c r="C331" s="63" t="s">
        <v>137</v>
      </c>
      <c r="D331" s="63" t="s">
        <v>103</v>
      </c>
      <c r="E331" s="63" t="s">
        <v>104</v>
      </c>
      <c r="F331" s="63" t="s">
        <v>61</v>
      </c>
      <c r="G331" s="63">
        <v>2030</v>
      </c>
      <c r="H331" s="63">
        <v>10.1</v>
      </c>
      <c r="I331" s="63">
        <v>0</v>
      </c>
    </row>
    <row r="332" spans="1:9">
      <c r="A332" s="61" t="str">
        <f t="shared" si="5"/>
        <v>B2 carbonLatvia2010</v>
      </c>
      <c r="B332" s="63">
        <v>6</v>
      </c>
      <c r="C332" s="63" t="s">
        <v>137</v>
      </c>
      <c r="D332" s="63" t="s">
        <v>105</v>
      </c>
      <c r="E332" s="63" t="s">
        <v>106</v>
      </c>
      <c r="F332" s="63" t="s">
        <v>81</v>
      </c>
      <c r="G332" s="63">
        <v>2010</v>
      </c>
      <c r="H332" s="63">
        <v>281.89999999999998</v>
      </c>
      <c r="I332" s="63">
        <v>0</v>
      </c>
    </row>
    <row r="333" spans="1:9">
      <c r="A333" s="61" t="str">
        <f t="shared" si="5"/>
        <v>B2 carbonLatvia2015</v>
      </c>
      <c r="B333" s="63">
        <v>6</v>
      </c>
      <c r="C333" s="63" t="s">
        <v>137</v>
      </c>
      <c r="D333" s="63" t="s">
        <v>105</v>
      </c>
      <c r="E333" s="63" t="s">
        <v>106</v>
      </c>
      <c r="F333" s="63" t="s">
        <v>81</v>
      </c>
      <c r="G333" s="63">
        <v>2015</v>
      </c>
      <c r="H333" s="63">
        <v>591.1</v>
      </c>
      <c r="I333" s="63">
        <v>0</v>
      </c>
    </row>
    <row r="334" spans="1:9">
      <c r="A334" s="61" t="str">
        <f t="shared" si="5"/>
        <v>B2 carbonLatvia2020</v>
      </c>
      <c r="B334" s="63">
        <v>6</v>
      </c>
      <c r="C334" s="63" t="s">
        <v>137</v>
      </c>
      <c r="D334" s="63" t="s">
        <v>105</v>
      </c>
      <c r="E334" s="63" t="s">
        <v>106</v>
      </c>
      <c r="F334" s="63" t="s">
        <v>81</v>
      </c>
      <c r="G334" s="63">
        <v>2020</v>
      </c>
      <c r="H334" s="63">
        <v>845.8</v>
      </c>
      <c r="I334" s="63">
        <v>0</v>
      </c>
    </row>
    <row r="335" spans="1:9">
      <c r="A335" s="61" t="str">
        <f t="shared" si="5"/>
        <v>B2 carbonLatvia2025</v>
      </c>
      <c r="B335" s="63">
        <v>6</v>
      </c>
      <c r="C335" s="63" t="s">
        <v>137</v>
      </c>
      <c r="D335" s="63" t="s">
        <v>105</v>
      </c>
      <c r="E335" s="63" t="s">
        <v>106</v>
      </c>
      <c r="F335" s="63" t="s">
        <v>81</v>
      </c>
      <c r="G335" s="63">
        <v>2025</v>
      </c>
      <c r="H335" s="63">
        <v>860.1</v>
      </c>
      <c r="I335" s="63">
        <v>0</v>
      </c>
    </row>
    <row r="336" spans="1:9">
      <c r="A336" s="61" t="str">
        <f t="shared" si="5"/>
        <v>B2 carbonLatvia2030</v>
      </c>
      <c r="B336" s="63">
        <v>6</v>
      </c>
      <c r="C336" s="63" t="s">
        <v>137</v>
      </c>
      <c r="D336" s="63" t="s">
        <v>105</v>
      </c>
      <c r="E336" s="63" t="s">
        <v>106</v>
      </c>
      <c r="F336" s="63" t="s">
        <v>81</v>
      </c>
      <c r="G336" s="63">
        <v>2030</v>
      </c>
      <c r="H336" s="63">
        <v>1006.9</v>
      </c>
      <c r="I336" s="63">
        <v>0</v>
      </c>
    </row>
    <row r="337" spans="1:9">
      <c r="A337" s="61" t="str">
        <f t="shared" si="5"/>
        <v>B2 carbonRepublic of Moldova2005</v>
      </c>
      <c r="B337" s="63">
        <v>6</v>
      </c>
      <c r="C337" s="63" t="s">
        <v>137</v>
      </c>
      <c r="D337" s="63" t="s">
        <v>107</v>
      </c>
      <c r="E337" s="63" t="s">
        <v>108</v>
      </c>
      <c r="F337" s="63" t="s">
        <v>70</v>
      </c>
      <c r="G337" s="63">
        <v>2005</v>
      </c>
      <c r="H337" s="63">
        <v>0</v>
      </c>
      <c r="I337" s="63">
        <v>0</v>
      </c>
    </row>
    <row r="338" spans="1:9">
      <c r="A338" s="61" t="str">
        <f t="shared" si="5"/>
        <v>B2 carbonRepublic of Moldova2010</v>
      </c>
      <c r="B338" s="63">
        <v>6</v>
      </c>
      <c r="C338" s="63" t="s">
        <v>137</v>
      </c>
      <c r="D338" s="63" t="s">
        <v>107</v>
      </c>
      <c r="E338" s="63" t="s">
        <v>108</v>
      </c>
      <c r="F338" s="63" t="s">
        <v>70</v>
      </c>
      <c r="G338" s="63">
        <v>2010</v>
      </c>
      <c r="H338" s="63">
        <v>9.6</v>
      </c>
      <c r="I338" s="63">
        <v>0</v>
      </c>
    </row>
    <row r="339" spans="1:9">
      <c r="A339" s="61" t="str">
        <f t="shared" si="5"/>
        <v>B2 carbonRepublic of Moldova2015</v>
      </c>
      <c r="B339" s="63">
        <v>6</v>
      </c>
      <c r="C339" s="63" t="s">
        <v>137</v>
      </c>
      <c r="D339" s="63" t="s">
        <v>107</v>
      </c>
      <c r="E339" s="63" t="s">
        <v>108</v>
      </c>
      <c r="F339" s="63" t="s">
        <v>70</v>
      </c>
      <c r="G339" s="63">
        <v>2015</v>
      </c>
      <c r="H339" s="63">
        <v>20</v>
      </c>
      <c r="I339" s="63">
        <v>0</v>
      </c>
    </row>
    <row r="340" spans="1:9">
      <c r="A340" s="61" t="str">
        <f t="shared" si="5"/>
        <v>B2 carbonRepublic of Moldova2020</v>
      </c>
      <c r="B340" s="63">
        <v>6</v>
      </c>
      <c r="C340" s="63" t="s">
        <v>137</v>
      </c>
      <c r="D340" s="63" t="s">
        <v>107</v>
      </c>
      <c r="E340" s="63" t="s">
        <v>108</v>
      </c>
      <c r="F340" s="63" t="s">
        <v>70</v>
      </c>
      <c r="G340" s="63">
        <v>2020</v>
      </c>
      <c r="H340" s="63">
        <v>31</v>
      </c>
      <c r="I340" s="63">
        <v>0</v>
      </c>
    </row>
    <row r="341" spans="1:9">
      <c r="A341" s="61" t="str">
        <f t="shared" si="5"/>
        <v>B2 carbonRepublic of Moldova2025</v>
      </c>
      <c r="B341" s="63">
        <v>6</v>
      </c>
      <c r="C341" s="63" t="s">
        <v>137</v>
      </c>
      <c r="D341" s="63" t="s">
        <v>107</v>
      </c>
      <c r="E341" s="63" t="s">
        <v>108</v>
      </c>
      <c r="F341" s="63" t="s">
        <v>70</v>
      </c>
      <c r="G341" s="63">
        <v>2025</v>
      </c>
      <c r="H341" s="63">
        <v>31.5</v>
      </c>
      <c r="I341" s="63">
        <v>0</v>
      </c>
    </row>
    <row r="342" spans="1:9">
      <c r="A342" s="61" t="str">
        <f t="shared" si="5"/>
        <v>B2 carbonRepublic of Moldova2030</v>
      </c>
      <c r="B342" s="63">
        <v>6</v>
      </c>
      <c r="C342" s="63" t="s">
        <v>137</v>
      </c>
      <c r="D342" s="63" t="s">
        <v>107</v>
      </c>
      <c r="E342" s="63" t="s">
        <v>108</v>
      </c>
      <c r="F342" s="63" t="s">
        <v>70</v>
      </c>
      <c r="G342" s="63">
        <v>2030</v>
      </c>
      <c r="H342" s="63">
        <v>31.5</v>
      </c>
      <c r="I342" s="63">
        <v>0</v>
      </c>
    </row>
    <row r="343" spans="1:9">
      <c r="A343" s="61" t="str">
        <f t="shared" si="5"/>
        <v>B2 carbonMontenegro2015</v>
      </c>
      <c r="B343" s="63">
        <v>6</v>
      </c>
      <c r="C343" s="63" t="s">
        <v>137</v>
      </c>
      <c r="D343" s="63" t="s">
        <v>109</v>
      </c>
      <c r="E343" s="63" t="s">
        <v>110</v>
      </c>
      <c r="F343" s="63" t="s">
        <v>58</v>
      </c>
      <c r="G343" s="63">
        <v>2015</v>
      </c>
      <c r="H343" s="63">
        <v>81.900000000000006</v>
      </c>
      <c r="I343" s="63">
        <v>0</v>
      </c>
    </row>
    <row r="344" spans="1:9">
      <c r="A344" s="61" t="str">
        <f t="shared" si="5"/>
        <v>B2 carbonMontenegro2020</v>
      </c>
      <c r="B344" s="63">
        <v>6</v>
      </c>
      <c r="C344" s="63" t="s">
        <v>137</v>
      </c>
      <c r="D344" s="63" t="s">
        <v>109</v>
      </c>
      <c r="E344" s="63" t="s">
        <v>110</v>
      </c>
      <c r="F344" s="63" t="s">
        <v>58</v>
      </c>
      <c r="G344" s="63">
        <v>2020</v>
      </c>
      <c r="H344" s="63">
        <v>121.8</v>
      </c>
      <c r="I344" s="63">
        <v>0</v>
      </c>
    </row>
    <row r="345" spans="1:9">
      <c r="A345" s="61" t="str">
        <f t="shared" si="5"/>
        <v>B2 carbonMontenegro2025</v>
      </c>
      <c r="B345" s="63">
        <v>6</v>
      </c>
      <c r="C345" s="63" t="s">
        <v>137</v>
      </c>
      <c r="D345" s="63" t="s">
        <v>109</v>
      </c>
      <c r="E345" s="63" t="s">
        <v>110</v>
      </c>
      <c r="F345" s="63" t="s">
        <v>58</v>
      </c>
      <c r="G345" s="63">
        <v>2025</v>
      </c>
      <c r="H345" s="63">
        <v>121.4</v>
      </c>
      <c r="I345" s="63">
        <v>0</v>
      </c>
    </row>
    <row r="346" spans="1:9">
      <c r="A346" s="61" t="str">
        <f t="shared" si="5"/>
        <v>B2 carbonMontenegro2030</v>
      </c>
      <c r="B346" s="63">
        <v>6</v>
      </c>
      <c r="C346" s="63" t="s">
        <v>137</v>
      </c>
      <c r="D346" s="63" t="s">
        <v>109</v>
      </c>
      <c r="E346" s="63" t="s">
        <v>110</v>
      </c>
      <c r="F346" s="63" t="s">
        <v>58</v>
      </c>
      <c r="G346" s="63">
        <v>2030</v>
      </c>
      <c r="H346" s="63">
        <v>121.4</v>
      </c>
      <c r="I346" s="63">
        <v>0</v>
      </c>
    </row>
    <row r="347" spans="1:9">
      <c r="A347" s="61" t="str">
        <f t="shared" si="5"/>
        <v>B2 carbonThe former Yugoslav Republic of Macedonia2015</v>
      </c>
      <c r="B347" s="63">
        <v>6</v>
      </c>
      <c r="C347" s="63" t="s">
        <v>137</v>
      </c>
      <c r="D347" s="63" t="s">
        <v>111</v>
      </c>
      <c r="E347" s="63" t="s">
        <v>112</v>
      </c>
      <c r="F347" s="63" t="s">
        <v>58</v>
      </c>
      <c r="G347" s="63">
        <v>2015</v>
      </c>
      <c r="H347" s="63">
        <v>20.7</v>
      </c>
      <c r="I347" s="63">
        <v>0</v>
      </c>
    </row>
    <row r="348" spans="1:9">
      <c r="A348" s="61" t="str">
        <f t="shared" si="5"/>
        <v>B2 carbonThe former Yugoslav Republic of Macedonia2020</v>
      </c>
      <c r="B348" s="63">
        <v>6</v>
      </c>
      <c r="C348" s="63" t="s">
        <v>137</v>
      </c>
      <c r="D348" s="63" t="s">
        <v>111</v>
      </c>
      <c r="E348" s="63" t="s">
        <v>112</v>
      </c>
      <c r="F348" s="63" t="s">
        <v>58</v>
      </c>
      <c r="G348" s="63">
        <v>2020</v>
      </c>
      <c r="H348" s="63">
        <v>32.299999999999997</v>
      </c>
      <c r="I348" s="63">
        <v>0</v>
      </c>
    </row>
    <row r="349" spans="1:9">
      <c r="A349" s="61" t="str">
        <f t="shared" si="5"/>
        <v>B2 carbonThe former Yugoslav Republic of Macedonia2025</v>
      </c>
      <c r="B349" s="63">
        <v>6</v>
      </c>
      <c r="C349" s="63" t="s">
        <v>137</v>
      </c>
      <c r="D349" s="63" t="s">
        <v>111</v>
      </c>
      <c r="E349" s="63" t="s">
        <v>112</v>
      </c>
      <c r="F349" s="63" t="s">
        <v>58</v>
      </c>
      <c r="G349" s="63">
        <v>2025</v>
      </c>
      <c r="H349" s="63">
        <v>33</v>
      </c>
      <c r="I349" s="63">
        <v>0</v>
      </c>
    </row>
    <row r="350" spans="1:9">
      <c r="A350" s="61" t="str">
        <f t="shared" si="5"/>
        <v>B2 carbonThe former Yugoslav Republic of Macedonia2030</v>
      </c>
      <c r="B350" s="63">
        <v>6</v>
      </c>
      <c r="C350" s="63" t="s">
        <v>137</v>
      </c>
      <c r="D350" s="63" t="s">
        <v>111</v>
      </c>
      <c r="E350" s="63" t="s">
        <v>112</v>
      </c>
      <c r="F350" s="63" t="s">
        <v>58</v>
      </c>
      <c r="G350" s="63">
        <v>2030</v>
      </c>
      <c r="H350" s="63">
        <v>33</v>
      </c>
      <c r="I350" s="63">
        <v>0</v>
      </c>
    </row>
    <row r="351" spans="1:9">
      <c r="A351" s="61" t="str">
        <f t="shared" si="5"/>
        <v>B2 carbonNetherlands2010</v>
      </c>
      <c r="B351" s="63">
        <v>6</v>
      </c>
      <c r="C351" s="63" t="s">
        <v>137</v>
      </c>
      <c r="D351" s="63" t="s">
        <v>113</v>
      </c>
      <c r="E351" s="63" t="s">
        <v>114</v>
      </c>
      <c r="F351" s="63" t="s">
        <v>61</v>
      </c>
      <c r="G351" s="63">
        <v>2010</v>
      </c>
      <c r="H351" s="63">
        <v>14.6</v>
      </c>
      <c r="I351" s="63">
        <v>0</v>
      </c>
    </row>
    <row r="352" spans="1:9">
      <c r="A352" s="61" t="str">
        <f t="shared" si="5"/>
        <v>B2 carbonNetherlands2015</v>
      </c>
      <c r="B352" s="63">
        <v>6</v>
      </c>
      <c r="C352" s="63" t="s">
        <v>137</v>
      </c>
      <c r="D352" s="63" t="s">
        <v>113</v>
      </c>
      <c r="E352" s="63" t="s">
        <v>114</v>
      </c>
      <c r="F352" s="63" t="s">
        <v>61</v>
      </c>
      <c r="G352" s="63">
        <v>2015</v>
      </c>
      <c r="H352" s="63">
        <v>28.5</v>
      </c>
      <c r="I352" s="63">
        <v>0</v>
      </c>
    </row>
    <row r="353" spans="1:9">
      <c r="A353" s="61" t="str">
        <f t="shared" si="5"/>
        <v>B2 carbonNetherlands2020</v>
      </c>
      <c r="B353" s="63">
        <v>6</v>
      </c>
      <c r="C353" s="63" t="s">
        <v>137</v>
      </c>
      <c r="D353" s="63" t="s">
        <v>113</v>
      </c>
      <c r="E353" s="63" t="s">
        <v>114</v>
      </c>
      <c r="F353" s="63" t="s">
        <v>61</v>
      </c>
      <c r="G353" s="63">
        <v>2020</v>
      </c>
      <c r="H353" s="63">
        <v>39.6</v>
      </c>
      <c r="I353" s="63">
        <v>0</v>
      </c>
    </row>
    <row r="354" spans="1:9">
      <c r="A354" s="61" t="str">
        <f t="shared" si="5"/>
        <v>B2 carbonNetherlands2025</v>
      </c>
      <c r="B354" s="63">
        <v>6</v>
      </c>
      <c r="C354" s="63" t="s">
        <v>137</v>
      </c>
      <c r="D354" s="63" t="s">
        <v>113</v>
      </c>
      <c r="E354" s="63" t="s">
        <v>114</v>
      </c>
      <c r="F354" s="63" t="s">
        <v>61</v>
      </c>
      <c r="G354" s="63">
        <v>2025</v>
      </c>
      <c r="H354" s="63">
        <v>39.200000000000003</v>
      </c>
      <c r="I354" s="63">
        <v>0</v>
      </c>
    </row>
    <row r="355" spans="1:9">
      <c r="A355" s="61" t="str">
        <f t="shared" si="5"/>
        <v>B2 carbonNetherlands2030</v>
      </c>
      <c r="B355" s="63">
        <v>6</v>
      </c>
      <c r="C355" s="63" t="s">
        <v>137</v>
      </c>
      <c r="D355" s="63" t="s">
        <v>113</v>
      </c>
      <c r="E355" s="63" t="s">
        <v>114</v>
      </c>
      <c r="F355" s="63" t="s">
        <v>61</v>
      </c>
      <c r="G355" s="63">
        <v>2030</v>
      </c>
      <c r="H355" s="63">
        <v>41.8</v>
      </c>
      <c r="I355" s="63">
        <v>0</v>
      </c>
    </row>
    <row r="356" spans="1:9">
      <c r="A356" s="61" t="str">
        <f t="shared" si="5"/>
        <v>B2 carbonNorway2005</v>
      </c>
      <c r="B356" s="63">
        <v>6</v>
      </c>
      <c r="C356" s="63" t="s">
        <v>137</v>
      </c>
      <c r="D356" s="63" t="s">
        <v>115</v>
      </c>
      <c r="E356" s="63" t="s">
        <v>116</v>
      </c>
      <c r="F356" s="63" t="s">
        <v>81</v>
      </c>
      <c r="G356" s="63">
        <v>2005</v>
      </c>
      <c r="H356" s="63">
        <v>0</v>
      </c>
      <c r="I356" s="63">
        <v>0</v>
      </c>
    </row>
    <row r="357" spans="1:9">
      <c r="A357" s="61" t="str">
        <f t="shared" si="5"/>
        <v>B2 carbonNorway2010</v>
      </c>
      <c r="B357" s="63">
        <v>6</v>
      </c>
      <c r="C357" s="63" t="s">
        <v>137</v>
      </c>
      <c r="D357" s="63" t="s">
        <v>115</v>
      </c>
      <c r="E357" s="63" t="s">
        <v>116</v>
      </c>
      <c r="F357" s="63" t="s">
        <v>81</v>
      </c>
      <c r="G357" s="63">
        <v>2010</v>
      </c>
      <c r="H357" s="63">
        <v>167.3</v>
      </c>
      <c r="I357" s="63">
        <v>0</v>
      </c>
    </row>
    <row r="358" spans="1:9">
      <c r="A358" s="61" t="str">
        <f t="shared" si="5"/>
        <v>B2 carbonNorway2015</v>
      </c>
      <c r="B358" s="63">
        <v>6</v>
      </c>
      <c r="C358" s="63" t="s">
        <v>137</v>
      </c>
      <c r="D358" s="63" t="s">
        <v>115</v>
      </c>
      <c r="E358" s="63" t="s">
        <v>116</v>
      </c>
      <c r="F358" s="63" t="s">
        <v>81</v>
      </c>
      <c r="G358" s="63">
        <v>2015</v>
      </c>
      <c r="H358" s="63">
        <v>363</v>
      </c>
      <c r="I358" s="63">
        <v>0</v>
      </c>
    </row>
    <row r="359" spans="1:9">
      <c r="A359" s="61" t="str">
        <f t="shared" si="5"/>
        <v>B2 carbonNorway2020</v>
      </c>
      <c r="B359" s="63">
        <v>6</v>
      </c>
      <c r="C359" s="63" t="s">
        <v>137</v>
      </c>
      <c r="D359" s="63" t="s">
        <v>115</v>
      </c>
      <c r="E359" s="63" t="s">
        <v>116</v>
      </c>
      <c r="F359" s="63" t="s">
        <v>81</v>
      </c>
      <c r="G359" s="63">
        <v>2020</v>
      </c>
      <c r="H359" s="63">
        <v>639.6</v>
      </c>
      <c r="I359" s="63">
        <v>0</v>
      </c>
    </row>
    <row r="360" spans="1:9">
      <c r="A360" s="61" t="str">
        <f t="shared" si="5"/>
        <v>B2 carbonNorway2025</v>
      </c>
      <c r="B360" s="63">
        <v>6</v>
      </c>
      <c r="C360" s="63" t="s">
        <v>137</v>
      </c>
      <c r="D360" s="63" t="s">
        <v>115</v>
      </c>
      <c r="E360" s="63" t="s">
        <v>116</v>
      </c>
      <c r="F360" s="63" t="s">
        <v>81</v>
      </c>
      <c r="G360" s="63">
        <v>2025</v>
      </c>
      <c r="H360" s="63">
        <v>739.8</v>
      </c>
      <c r="I360" s="63">
        <v>0</v>
      </c>
    </row>
    <row r="361" spans="1:9">
      <c r="A361" s="61" t="str">
        <f t="shared" si="5"/>
        <v>B2 carbonNorway2030</v>
      </c>
      <c r="B361" s="63">
        <v>6</v>
      </c>
      <c r="C361" s="63" t="s">
        <v>137</v>
      </c>
      <c r="D361" s="63" t="s">
        <v>115</v>
      </c>
      <c r="E361" s="63" t="s">
        <v>116</v>
      </c>
      <c r="F361" s="63" t="s">
        <v>81</v>
      </c>
      <c r="G361" s="63">
        <v>2030</v>
      </c>
      <c r="H361" s="63">
        <v>854.4</v>
      </c>
      <c r="I361" s="63">
        <v>0</v>
      </c>
    </row>
    <row r="362" spans="1:9">
      <c r="A362" s="61" t="str">
        <f t="shared" si="5"/>
        <v>B2 carbonPoland2005</v>
      </c>
      <c r="B362" s="63">
        <v>6</v>
      </c>
      <c r="C362" s="63" t="s">
        <v>137</v>
      </c>
      <c r="D362" s="63" t="s">
        <v>117</v>
      </c>
      <c r="E362" s="63" t="s">
        <v>118</v>
      </c>
      <c r="F362" s="63" t="s">
        <v>70</v>
      </c>
      <c r="G362" s="63">
        <v>2005</v>
      </c>
      <c r="H362" s="63">
        <v>429.6</v>
      </c>
      <c r="I362" s="63">
        <v>0</v>
      </c>
    </row>
    <row r="363" spans="1:9">
      <c r="A363" s="61" t="str">
        <f t="shared" si="5"/>
        <v>B2 carbonPoland2010</v>
      </c>
      <c r="B363" s="63">
        <v>6</v>
      </c>
      <c r="C363" s="63" t="s">
        <v>137</v>
      </c>
      <c r="D363" s="63" t="s">
        <v>117</v>
      </c>
      <c r="E363" s="63" t="s">
        <v>118</v>
      </c>
      <c r="F363" s="63" t="s">
        <v>70</v>
      </c>
      <c r="G363" s="63">
        <v>2010</v>
      </c>
      <c r="H363" s="63">
        <v>1116.3</v>
      </c>
      <c r="I363" s="63">
        <v>0</v>
      </c>
    </row>
    <row r="364" spans="1:9">
      <c r="A364" s="61" t="str">
        <f t="shared" si="5"/>
        <v>B2 carbonPoland2015</v>
      </c>
      <c r="B364" s="63">
        <v>6</v>
      </c>
      <c r="C364" s="63" t="s">
        <v>137</v>
      </c>
      <c r="D364" s="63" t="s">
        <v>117</v>
      </c>
      <c r="E364" s="63" t="s">
        <v>118</v>
      </c>
      <c r="F364" s="63" t="s">
        <v>70</v>
      </c>
      <c r="G364" s="63">
        <v>2015</v>
      </c>
      <c r="H364" s="63">
        <v>1846.5</v>
      </c>
      <c r="I364" s="63">
        <v>0</v>
      </c>
    </row>
    <row r="365" spans="1:9">
      <c r="A365" s="61" t="str">
        <f t="shared" si="5"/>
        <v>B2 carbonPoland2020</v>
      </c>
      <c r="B365" s="63">
        <v>6</v>
      </c>
      <c r="C365" s="63" t="s">
        <v>137</v>
      </c>
      <c r="D365" s="63" t="s">
        <v>117</v>
      </c>
      <c r="E365" s="63" t="s">
        <v>118</v>
      </c>
      <c r="F365" s="63" t="s">
        <v>70</v>
      </c>
      <c r="G365" s="63">
        <v>2020</v>
      </c>
      <c r="H365" s="63">
        <v>2328.3000000000002</v>
      </c>
      <c r="I365" s="63">
        <v>0</v>
      </c>
    </row>
    <row r="366" spans="1:9">
      <c r="A366" s="61" t="str">
        <f t="shared" si="5"/>
        <v>B2 carbonPoland2025</v>
      </c>
      <c r="B366" s="63">
        <v>6</v>
      </c>
      <c r="C366" s="63" t="s">
        <v>137</v>
      </c>
      <c r="D366" s="63" t="s">
        <v>117</v>
      </c>
      <c r="E366" s="63" t="s">
        <v>118</v>
      </c>
      <c r="F366" s="63" t="s">
        <v>70</v>
      </c>
      <c r="G366" s="63">
        <v>2025</v>
      </c>
      <c r="H366" s="63">
        <v>2336.3000000000002</v>
      </c>
      <c r="I366" s="63">
        <v>0</v>
      </c>
    </row>
    <row r="367" spans="1:9">
      <c r="A367" s="61" t="str">
        <f t="shared" si="5"/>
        <v>B2 carbonPoland2030</v>
      </c>
      <c r="B367" s="63">
        <v>6</v>
      </c>
      <c r="C367" s="63" t="s">
        <v>137</v>
      </c>
      <c r="D367" s="63" t="s">
        <v>117</v>
      </c>
      <c r="E367" s="63" t="s">
        <v>118</v>
      </c>
      <c r="F367" s="63" t="s">
        <v>70</v>
      </c>
      <c r="G367" s="63">
        <v>2030</v>
      </c>
      <c r="H367" s="63">
        <v>2321.1</v>
      </c>
      <c r="I367" s="63">
        <v>0</v>
      </c>
    </row>
    <row r="368" spans="1:9">
      <c r="A368" s="61" t="str">
        <f t="shared" si="5"/>
        <v>B2 carbonPortugal2005</v>
      </c>
      <c r="B368" s="63">
        <v>6</v>
      </c>
      <c r="C368" s="63" t="s">
        <v>137</v>
      </c>
      <c r="D368" s="63" t="s">
        <v>119</v>
      </c>
      <c r="E368" s="63" t="s">
        <v>120</v>
      </c>
      <c r="F368" s="63" t="s">
        <v>86</v>
      </c>
      <c r="G368" s="63">
        <v>2005</v>
      </c>
      <c r="H368" s="63">
        <v>0</v>
      </c>
      <c r="I368" s="63">
        <v>0</v>
      </c>
    </row>
    <row r="369" spans="1:9">
      <c r="A369" s="61" t="str">
        <f t="shared" si="5"/>
        <v>B2 carbonPortugal2010</v>
      </c>
      <c r="B369" s="63">
        <v>6</v>
      </c>
      <c r="C369" s="63" t="s">
        <v>137</v>
      </c>
      <c r="D369" s="63" t="s">
        <v>119</v>
      </c>
      <c r="E369" s="63" t="s">
        <v>120</v>
      </c>
      <c r="F369" s="63" t="s">
        <v>86</v>
      </c>
      <c r="G369" s="63">
        <v>2010</v>
      </c>
      <c r="H369" s="63">
        <v>258.3</v>
      </c>
      <c r="I369" s="63">
        <v>0</v>
      </c>
    </row>
    <row r="370" spans="1:9">
      <c r="A370" s="61" t="str">
        <f t="shared" si="5"/>
        <v>B2 carbonPortugal2015</v>
      </c>
      <c r="B370" s="63">
        <v>6</v>
      </c>
      <c r="C370" s="63" t="s">
        <v>137</v>
      </c>
      <c r="D370" s="63" t="s">
        <v>119</v>
      </c>
      <c r="E370" s="63" t="s">
        <v>120</v>
      </c>
      <c r="F370" s="63" t="s">
        <v>86</v>
      </c>
      <c r="G370" s="63">
        <v>2015</v>
      </c>
      <c r="H370" s="63">
        <v>550.1</v>
      </c>
      <c r="I370" s="63">
        <v>0</v>
      </c>
    </row>
    <row r="371" spans="1:9">
      <c r="A371" s="61" t="str">
        <f t="shared" si="5"/>
        <v>B2 carbonPortugal2020</v>
      </c>
      <c r="B371" s="63">
        <v>6</v>
      </c>
      <c r="C371" s="63" t="s">
        <v>137</v>
      </c>
      <c r="D371" s="63" t="s">
        <v>119</v>
      </c>
      <c r="E371" s="63" t="s">
        <v>120</v>
      </c>
      <c r="F371" s="63" t="s">
        <v>86</v>
      </c>
      <c r="G371" s="63">
        <v>2020</v>
      </c>
      <c r="H371" s="63">
        <v>757.5</v>
      </c>
      <c r="I371" s="63">
        <v>0</v>
      </c>
    </row>
    <row r="372" spans="1:9">
      <c r="A372" s="61" t="str">
        <f t="shared" si="5"/>
        <v>B2 carbonPortugal2025</v>
      </c>
      <c r="B372" s="63">
        <v>6</v>
      </c>
      <c r="C372" s="63" t="s">
        <v>137</v>
      </c>
      <c r="D372" s="63" t="s">
        <v>119</v>
      </c>
      <c r="E372" s="63" t="s">
        <v>120</v>
      </c>
      <c r="F372" s="63" t="s">
        <v>86</v>
      </c>
      <c r="G372" s="63">
        <v>2025</v>
      </c>
      <c r="H372" s="63">
        <v>746.6</v>
      </c>
      <c r="I372" s="63">
        <v>0</v>
      </c>
    </row>
    <row r="373" spans="1:9">
      <c r="A373" s="61" t="str">
        <f t="shared" si="5"/>
        <v>B2 carbonPortugal2030</v>
      </c>
      <c r="B373" s="63">
        <v>6</v>
      </c>
      <c r="C373" s="63" t="s">
        <v>137</v>
      </c>
      <c r="D373" s="63" t="s">
        <v>119</v>
      </c>
      <c r="E373" s="63" t="s">
        <v>120</v>
      </c>
      <c r="F373" s="63" t="s">
        <v>86</v>
      </c>
      <c r="G373" s="63">
        <v>2030</v>
      </c>
      <c r="H373" s="63">
        <v>830.3</v>
      </c>
      <c r="I373" s="63">
        <v>0</v>
      </c>
    </row>
    <row r="374" spans="1:9">
      <c r="A374" s="61" t="str">
        <f t="shared" si="5"/>
        <v>B2 carbonRomania2005</v>
      </c>
      <c r="B374" s="63">
        <v>6</v>
      </c>
      <c r="C374" s="63" t="s">
        <v>137</v>
      </c>
      <c r="D374" s="63" t="s">
        <v>121</v>
      </c>
      <c r="E374" s="63" t="s">
        <v>122</v>
      </c>
      <c r="F374" s="63" t="s">
        <v>70</v>
      </c>
      <c r="G374" s="63">
        <v>2005</v>
      </c>
      <c r="H374" s="63">
        <v>0</v>
      </c>
      <c r="I374" s="63">
        <v>0</v>
      </c>
    </row>
    <row r="375" spans="1:9">
      <c r="A375" s="61" t="str">
        <f t="shared" si="5"/>
        <v>B2 carbonRomania2010</v>
      </c>
      <c r="B375" s="63">
        <v>6</v>
      </c>
      <c r="C375" s="63" t="s">
        <v>137</v>
      </c>
      <c r="D375" s="63" t="s">
        <v>121</v>
      </c>
      <c r="E375" s="63" t="s">
        <v>122</v>
      </c>
      <c r="F375" s="63" t="s">
        <v>70</v>
      </c>
      <c r="G375" s="63">
        <v>2010</v>
      </c>
      <c r="H375" s="63">
        <v>382.5</v>
      </c>
      <c r="I375" s="63">
        <v>0</v>
      </c>
    </row>
    <row r="376" spans="1:9">
      <c r="A376" s="61" t="str">
        <f t="shared" si="5"/>
        <v>B2 carbonRomania2015</v>
      </c>
      <c r="B376" s="63">
        <v>6</v>
      </c>
      <c r="C376" s="63" t="s">
        <v>137</v>
      </c>
      <c r="D376" s="63" t="s">
        <v>121</v>
      </c>
      <c r="E376" s="63" t="s">
        <v>122</v>
      </c>
      <c r="F376" s="63" t="s">
        <v>70</v>
      </c>
      <c r="G376" s="63">
        <v>2015</v>
      </c>
      <c r="H376" s="63">
        <v>933.7</v>
      </c>
      <c r="I376" s="63">
        <v>0</v>
      </c>
    </row>
    <row r="377" spans="1:9">
      <c r="A377" s="61" t="str">
        <f t="shared" si="5"/>
        <v>B2 carbonRomania2020</v>
      </c>
      <c r="B377" s="63">
        <v>6</v>
      </c>
      <c r="C377" s="63" t="s">
        <v>137</v>
      </c>
      <c r="D377" s="63" t="s">
        <v>121</v>
      </c>
      <c r="E377" s="63" t="s">
        <v>122</v>
      </c>
      <c r="F377" s="63" t="s">
        <v>70</v>
      </c>
      <c r="G377" s="63">
        <v>2020</v>
      </c>
      <c r="H377" s="63">
        <v>1650</v>
      </c>
      <c r="I377" s="63">
        <v>0</v>
      </c>
    </row>
    <row r="378" spans="1:9">
      <c r="A378" s="61" t="str">
        <f t="shared" si="5"/>
        <v>B2 carbonRomania2025</v>
      </c>
      <c r="B378" s="63">
        <v>6</v>
      </c>
      <c r="C378" s="63" t="s">
        <v>137</v>
      </c>
      <c r="D378" s="63" t="s">
        <v>121</v>
      </c>
      <c r="E378" s="63" t="s">
        <v>122</v>
      </c>
      <c r="F378" s="63" t="s">
        <v>70</v>
      </c>
      <c r="G378" s="63">
        <v>2025</v>
      </c>
      <c r="H378" s="63">
        <v>1610.8</v>
      </c>
      <c r="I378" s="63">
        <v>0</v>
      </c>
    </row>
    <row r="379" spans="1:9">
      <c r="A379" s="61" t="str">
        <f t="shared" si="5"/>
        <v>B2 carbonRomania2030</v>
      </c>
      <c r="B379" s="63">
        <v>6</v>
      </c>
      <c r="C379" s="63" t="s">
        <v>137</v>
      </c>
      <c r="D379" s="63" t="s">
        <v>121</v>
      </c>
      <c r="E379" s="63" t="s">
        <v>122</v>
      </c>
      <c r="F379" s="63" t="s">
        <v>70</v>
      </c>
      <c r="G379" s="63">
        <v>2030</v>
      </c>
      <c r="H379" s="63">
        <v>1579.7</v>
      </c>
      <c r="I379" s="63">
        <v>0</v>
      </c>
    </row>
    <row r="380" spans="1:9">
      <c r="A380" s="61" t="str">
        <f t="shared" si="5"/>
        <v>B2 carbonSerbia2010</v>
      </c>
      <c r="B380" s="63">
        <v>6</v>
      </c>
      <c r="C380" s="63" t="s">
        <v>137</v>
      </c>
      <c r="D380" s="63" t="s">
        <v>123</v>
      </c>
      <c r="E380" s="63" t="s">
        <v>124</v>
      </c>
      <c r="F380" s="63" t="s">
        <v>58</v>
      </c>
      <c r="G380" s="63">
        <v>2010</v>
      </c>
      <c r="H380" s="63">
        <v>31.6</v>
      </c>
      <c r="I380" s="63">
        <v>0</v>
      </c>
    </row>
    <row r="381" spans="1:9">
      <c r="A381" s="61" t="str">
        <f t="shared" si="5"/>
        <v>B2 carbonSerbia2015</v>
      </c>
      <c r="B381" s="63">
        <v>6</v>
      </c>
      <c r="C381" s="63" t="s">
        <v>137</v>
      </c>
      <c r="D381" s="63" t="s">
        <v>123</v>
      </c>
      <c r="E381" s="63" t="s">
        <v>124</v>
      </c>
      <c r="F381" s="63" t="s">
        <v>58</v>
      </c>
      <c r="G381" s="63">
        <v>2015</v>
      </c>
      <c r="H381" s="63">
        <v>67.3</v>
      </c>
      <c r="I381" s="63">
        <v>0</v>
      </c>
    </row>
    <row r="382" spans="1:9">
      <c r="A382" s="61" t="str">
        <f t="shared" si="5"/>
        <v>B2 carbonSerbia2020</v>
      </c>
      <c r="B382" s="63">
        <v>6</v>
      </c>
      <c r="C382" s="63" t="s">
        <v>137</v>
      </c>
      <c r="D382" s="63" t="s">
        <v>123</v>
      </c>
      <c r="E382" s="63" t="s">
        <v>124</v>
      </c>
      <c r="F382" s="63" t="s">
        <v>58</v>
      </c>
      <c r="G382" s="63">
        <v>2020</v>
      </c>
      <c r="H382" s="63">
        <v>82.9</v>
      </c>
      <c r="I382" s="63">
        <v>0</v>
      </c>
    </row>
    <row r="383" spans="1:9">
      <c r="A383" s="61" t="str">
        <f t="shared" si="5"/>
        <v>B2 carbonSerbia2025</v>
      </c>
      <c r="B383" s="63">
        <v>6</v>
      </c>
      <c r="C383" s="63" t="s">
        <v>137</v>
      </c>
      <c r="D383" s="63" t="s">
        <v>123</v>
      </c>
      <c r="E383" s="63" t="s">
        <v>124</v>
      </c>
      <c r="F383" s="63" t="s">
        <v>58</v>
      </c>
      <c r="G383" s="63">
        <v>2025</v>
      </c>
      <c r="H383" s="63">
        <v>91.2</v>
      </c>
      <c r="I383" s="63">
        <v>0</v>
      </c>
    </row>
    <row r="384" spans="1:9">
      <c r="A384" s="61" t="str">
        <f t="shared" si="5"/>
        <v>B2 carbonSerbia2030</v>
      </c>
      <c r="B384" s="63">
        <v>6</v>
      </c>
      <c r="C384" s="63" t="s">
        <v>137</v>
      </c>
      <c r="D384" s="63" t="s">
        <v>123</v>
      </c>
      <c r="E384" s="63" t="s">
        <v>124</v>
      </c>
      <c r="F384" s="63" t="s">
        <v>58</v>
      </c>
      <c r="G384" s="63">
        <v>2030</v>
      </c>
      <c r="H384" s="63">
        <v>85.9</v>
      </c>
      <c r="I384" s="63">
        <v>0</v>
      </c>
    </row>
    <row r="385" spans="1:9">
      <c r="A385" s="61" t="str">
        <f t="shared" si="5"/>
        <v>B2 carbonSweden2010</v>
      </c>
      <c r="B385" s="63">
        <v>6</v>
      </c>
      <c r="C385" s="63" t="s">
        <v>137</v>
      </c>
      <c r="D385" s="63" t="s">
        <v>125</v>
      </c>
      <c r="E385" s="63" t="s">
        <v>126</v>
      </c>
      <c r="F385" s="63" t="s">
        <v>81</v>
      </c>
      <c r="G385" s="63">
        <v>2010</v>
      </c>
      <c r="H385" s="63">
        <v>1833.4</v>
      </c>
      <c r="I385" s="63">
        <v>812</v>
      </c>
    </row>
    <row r="386" spans="1:9">
      <c r="A386" s="61" t="str">
        <f t="shared" ref="A386:A449" si="6">CONCATENATE(C386,E386,G386)</f>
        <v>B2 carbonSweden2015</v>
      </c>
      <c r="B386" s="63">
        <v>6</v>
      </c>
      <c r="C386" s="63" t="s">
        <v>137</v>
      </c>
      <c r="D386" s="63" t="s">
        <v>125</v>
      </c>
      <c r="E386" s="63" t="s">
        <v>126</v>
      </c>
      <c r="F386" s="63" t="s">
        <v>81</v>
      </c>
      <c r="G386" s="63">
        <v>2015</v>
      </c>
      <c r="H386" s="63">
        <v>2836.1</v>
      </c>
      <c r="I386" s="63">
        <v>1674.7</v>
      </c>
    </row>
    <row r="387" spans="1:9">
      <c r="A387" s="61" t="str">
        <f t="shared" si="6"/>
        <v>B2 carbonSweden2020</v>
      </c>
      <c r="B387" s="63">
        <v>6</v>
      </c>
      <c r="C387" s="63" t="s">
        <v>137</v>
      </c>
      <c r="D387" s="63" t="s">
        <v>125</v>
      </c>
      <c r="E387" s="63" t="s">
        <v>126</v>
      </c>
      <c r="F387" s="63" t="s">
        <v>81</v>
      </c>
      <c r="G387" s="63">
        <v>2020</v>
      </c>
      <c r="H387" s="63">
        <v>3734</v>
      </c>
      <c r="I387" s="63">
        <v>2486.4</v>
      </c>
    </row>
    <row r="388" spans="1:9">
      <c r="A388" s="61" t="str">
        <f t="shared" si="6"/>
        <v>B2 carbonSweden2025</v>
      </c>
      <c r="B388" s="63">
        <v>6</v>
      </c>
      <c r="C388" s="63" t="s">
        <v>137</v>
      </c>
      <c r="D388" s="63" t="s">
        <v>125</v>
      </c>
      <c r="E388" s="63" t="s">
        <v>126</v>
      </c>
      <c r="F388" s="63" t="s">
        <v>81</v>
      </c>
      <c r="G388" s="63">
        <v>2025</v>
      </c>
      <c r="H388" s="63">
        <v>3895</v>
      </c>
      <c r="I388" s="63">
        <v>2608.1</v>
      </c>
    </row>
    <row r="389" spans="1:9">
      <c r="A389" s="61" t="str">
        <f t="shared" si="6"/>
        <v>B2 carbonSweden2030</v>
      </c>
      <c r="B389" s="63">
        <v>6</v>
      </c>
      <c r="C389" s="63" t="s">
        <v>137</v>
      </c>
      <c r="D389" s="63" t="s">
        <v>125</v>
      </c>
      <c r="E389" s="63" t="s">
        <v>126</v>
      </c>
      <c r="F389" s="63" t="s">
        <v>81</v>
      </c>
      <c r="G389" s="63">
        <v>2030</v>
      </c>
      <c r="H389" s="63">
        <v>4093</v>
      </c>
      <c r="I389" s="63">
        <v>2743.5</v>
      </c>
    </row>
    <row r="390" spans="1:9">
      <c r="A390" s="61" t="str">
        <f t="shared" si="6"/>
        <v>B2 carbonSlovenia2005</v>
      </c>
      <c r="B390" s="63">
        <v>6</v>
      </c>
      <c r="C390" s="63" t="s">
        <v>137</v>
      </c>
      <c r="D390" s="63" t="s">
        <v>127</v>
      </c>
      <c r="E390" s="63" t="s">
        <v>128</v>
      </c>
      <c r="F390" s="63" t="s">
        <v>58</v>
      </c>
      <c r="G390" s="63">
        <v>2005</v>
      </c>
      <c r="H390" s="63">
        <v>22.5</v>
      </c>
      <c r="I390" s="63">
        <v>0</v>
      </c>
    </row>
    <row r="391" spans="1:9">
      <c r="A391" s="61" t="str">
        <f t="shared" si="6"/>
        <v>B2 carbonSlovenia2010</v>
      </c>
      <c r="B391" s="63">
        <v>6</v>
      </c>
      <c r="C391" s="63" t="s">
        <v>137</v>
      </c>
      <c r="D391" s="63" t="s">
        <v>127</v>
      </c>
      <c r="E391" s="63" t="s">
        <v>128</v>
      </c>
      <c r="F391" s="63" t="s">
        <v>58</v>
      </c>
      <c r="G391" s="63">
        <v>2010</v>
      </c>
      <c r="H391" s="63">
        <v>56.5</v>
      </c>
      <c r="I391" s="63">
        <v>0</v>
      </c>
    </row>
    <row r="392" spans="1:9">
      <c r="A392" s="61" t="str">
        <f t="shared" si="6"/>
        <v>B2 carbonSlovenia2015</v>
      </c>
      <c r="B392" s="63">
        <v>6</v>
      </c>
      <c r="C392" s="63" t="s">
        <v>137</v>
      </c>
      <c r="D392" s="63" t="s">
        <v>127</v>
      </c>
      <c r="E392" s="63" t="s">
        <v>128</v>
      </c>
      <c r="F392" s="63" t="s">
        <v>58</v>
      </c>
      <c r="G392" s="63">
        <v>2015</v>
      </c>
      <c r="H392" s="63">
        <v>96.4</v>
      </c>
      <c r="I392" s="63">
        <v>0</v>
      </c>
    </row>
    <row r="393" spans="1:9">
      <c r="A393" s="61" t="str">
        <f t="shared" si="6"/>
        <v>B2 carbonSlovenia2020</v>
      </c>
      <c r="B393" s="63">
        <v>6</v>
      </c>
      <c r="C393" s="63" t="s">
        <v>137</v>
      </c>
      <c r="D393" s="63" t="s">
        <v>127</v>
      </c>
      <c r="E393" s="63" t="s">
        <v>128</v>
      </c>
      <c r="F393" s="63" t="s">
        <v>58</v>
      </c>
      <c r="G393" s="63">
        <v>2020</v>
      </c>
      <c r="H393" s="63">
        <v>140.5</v>
      </c>
      <c r="I393" s="63">
        <v>0</v>
      </c>
    </row>
    <row r="394" spans="1:9">
      <c r="A394" s="61" t="str">
        <f t="shared" si="6"/>
        <v>B2 carbonSlovenia2025</v>
      </c>
      <c r="B394" s="63">
        <v>6</v>
      </c>
      <c r="C394" s="63" t="s">
        <v>137</v>
      </c>
      <c r="D394" s="63" t="s">
        <v>127</v>
      </c>
      <c r="E394" s="63" t="s">
        <v>128</v>
      </c>
      <c r="F394" s="63" t="s">
        <v>58</v>
      </c>
      <c r="G394" s="63">
        <v>2025</v>
      </c>
      <c r="H394" s="63">
        <v>164.5</v>
      </c>
      <c r="I394" s="63">
        <v>0</v>
      </c>
    </row>
    <row r="395" spans="1:9">
      <c r="A395" s="61" t="str">
        <f t="shared" si="6"/>
        <v>B2 carbonSlovenia2030</v>
      </c>
      <c r="B395" s="63">
        <v>6</v>
      </c>
      <c r="C395" s="63" t="s">
        <v>137</v>
      </c>
      <c r="D395" s="63" t="s">
        <v>127</v>
      </c>
      <c r="E395" s="63" t="s">
        <v>128</v>
      </c>
      <c r="F395" s="63" t="s">
        <v>58</v>
      </c>
      <c r="G395" s="63">
        <v>2030</v>
      </c>
      <c r="H395" s="63">
        <v>206.1</v>
      </c>
      <c r="I395" s="63">
        <v>0</v>
      </c>
    </row>
    <row r="396" spans="1:9">
      <c r="A396" s="61" t="str">
        <f t="shared" si="6"/>
        <v>B2 carbonSlovakia2005</v>
      </c>
      <c r="B396" s="63">
        <v>6</v>
      </c>
      <c r="C396" s="63" t="s">
        <v>137</v>
      </c>
      <c r="D396" s="63" t="s">
        <v>129</v>
      </c>
      <c r="E396" s="63" t="s">
        <v>130</v>
      </c>
      <c r="F396" s="63" t="s">
        <v>70</v>
      </c>
      <c r="G396" s="63">
        <v>2005</v>
      </c>
      <c r="H396" s="63">
        <v>142.80000000000001</v>
      </c>
      <c r="I396" s="63">
        <v>0</v>
      </c>
    </row>
    <row r="397" spans="1:9">
      <c r="A397" s="61" t="str">
        <f t="shared" si="6"/>
        <v>B2 carbonSlovakia2010</v>
      </c>
      <c r="B397" s="63">
        <v>6</v>
      </c>
      <c r="C397" s="63" t="s">
        <v>137</v>
      </c>
      <c r="D397" s="63" t="s">
        <v>129</v>
      </c>
      <c r="E397" s="63" t="s">
        <v>130</v>
      </c>
      <c r="F397" s="63" t="s">
        <v>70</v>
      </c>
      <c r="G397" s="63">
        <v>2010</v>
      </c>
      <c r="H397" s="63">
        <v>344.3</v>
      </c>
      <c r="I397" s="63">
        <v>0</v>
      </c>
    </row>
    <row r="398" spans="1:9">
      <c r="A398" s="61" t="str">
        <f t="shared" si="6"/>
        <v>B2 carbonSlovakia2015</v>
      </c>
      <c r="B398" s="63">
        <v>6</v>
      </c>
      <c r="C398" s="63" t="s">
        <v>137</v>
      </c>
      <c r="D398" s="63" t="s">
        <v>129</v>
      </c>
      <c r="E398" s="63" t="s">
        <v>130</v>
      </c>
      <c r="F398" s="63" t="s">
        <v>70</v>
      </c>
      <c r="G398" s="63">
        <v>2015</v>
      </c>
      <c r="H398" s="63">
        <v>523.70000000000005</v>
      </c>
      <c r="I398" s="63">
        <v>0</v>
      </c>
    </row>
    <row r="399" spans="1:9">
      <c r="A399" s="61" t="str">
        <f t="shared" si="6"/>
        <v>B2 carbonSlovakia2020</v>
      </c>
      <c r="B399" s="63">
        <v>6</v>
      </c>
      <c r="C399" s="63" t="s">
        <v>137</v>
      </c>
      <c r="D399" s="63" t="s">
        <v>129</v>
      </c>
      <c r="E399" s="63" t="s">
        <v>130</v>
      </c>
      <c r="F399" s="63" t="s">
        <v>70</v>
      </c>
      <c r="G399" s="63">
        <v>2020</v>
      </c>
      <c r="H399" s="63">
        <v>679.1</v>
      </c>
      <c r="I399" s="63">
        <v>0</v>
      </c>
    </row>
    <row r="400" spans="1:9">
      <c r="A400" s="61" t="str">
        <f t="shared" si="6"/>
        <v>B2 carbonSlovakia2025</v>
      </c>
      <c r="B400" s="63">
        <v>6</v>
      </c>
      <c r="C400" s="63" t="s">
        <v>137</v>
      </c>
      <c r="D400" s="63" t="s">
        <v>129</v>
      </c>
      <c r="E400" s="63" t="s">
        <v>130</v>
      </c>
      <c r="F400" s="63" t="s">
        <v>70</v>
      </c>
      <c r="G400" s="63">
        <v>2025</v>
      </c>
      <c r="H400" s="63">
        <v>710.5</v>
      </c>
      <c r="I400" s="63">
        <v>0</v>
      </c>
    </row>
    <row r="401" spans="1:9">
      <c r="A401" s="61" t="str">
        <f t="shared" si="6"/>
        <v>B2 carbonSlovakia2030</v>
      </c>
      <c r="B401" s="63">
        <v>6</v>
      </c>
      <c r="C401" s="63" t="s">
        <v>137</v>
      </c>
      <c r="D401" s="63" t="s">
        <v>129</v>
      </c>
      <c r="E401" s="63" t="s">
        <v>130</v>
      </c>
      <c r="F401" s="63" t="s">
        <v>70</v>
      </c>
      <c r="G401" s="63">
        <v>2030</v>
      </c>
      <c r="H401" s="63">
        <v>723.5</v>
      </c>
      <c r="I401" s="63">
        <v>0</v>
      </c>
    </row>
    <row r="402" spans="1:9">
      <c r="A402" s="61" t="str">
        <f t="shared" si="6"/>
        <v>B2 carbonTurkey2005</v>
      </c>
      <c r="B402" s="63">
        <v>6</v>
      </c>
      <c r="C402" s="63" t="s">
        <v>137</v>
      </c>
      <c r="D402" s="63" t="s">
        <v>131</v>
      </c>
      <c r="E402" s="63" t="s">
        <v>132</v>
      </c>
      <c r="F402" s="63" t="s">
        <v>58</v>
      </c>
      <c r="G402" s="63">
        <v>2005</v>
      </c>
      <c r="H402" s="63">
        <v>0</v>
      </c>
      <c r="I402" s="63">
        <v>0</v>
      </c>
    </row>
    <row r="403" spans="1:9">
      <c r="A403" s="61" t="str">
        <f t="shared" si="6"/>
        <v>B2 carbonTurkey2010</v>
      </c>
      <c r="B403" s="63">
        <v>6</v>
      </c>
      <c r="C403" s="63" t="s">
        <v>137</v>
      </c>
      <c r="D403" s="63" t="s">
        <v>131</v>
      </c>
      <c r="E403" s="63" t="s">
        <v>132</v>
      </c>
      <c r="F403" s="63" t="s">
        <v>58</v>
      </c>
      <c r="G403" s="63">
        <v>2010</v>
      </c>
      <c r="H403" s="63">
        <v>335.5</v>
      </c>
      <c r="I403" s="63">
        <v>0</v>
      </c>
    </row>
    <row r="404" spans="1:9">
      <c r="A404" s="61" t="str">
        <f t="shared" si="6"/>
        <v>B2 carbonTurkey2015</v>
      </c>
      <c r="B404" s="63">
        <v>6</v>
      </c>
      <c r="C404" s="63" t="s">
        <v>137</v>
      </c>
      <c r="D404" s="63" t="s">
        <v>131</v>
      </c>
      <c r="E404" s="63" t="s">
        <v>132</v>
      </c>
      <c r="F404" s="63" t="s">
        <v>58</v>
      </c>
      <c r="G404" s="63">
        <v>2015</v>
      </c>
      <c r="H404" s="63">
        <v>702.6</v>
      </c>
      <c r="I404" s="63">
        <v>0</v>
      </c>
    </row>
    <row r="405" spans="1:9">
      <c r="A405" s="61" t="str">
        <f t="shared" si="6"/>
        <v>B2 carbonTurkey2020</v>
      </c>
      <c r="B405" s="63">
        <v>6</v>
      </c>
      <c r="C405" s="63" t="s">
        <v>137</v>
      </c>
      <c r="D405" s="63" t="s">
        <v>131</v>
      </c>
      <c r="E405" s="63" t="s">
        <v>132</v>
      </c>
      <c r="F405" s="63" t="s">
        <v>58</v>
      </c>
      <c r="G405" s="63">
        <v>2020</v>
      </c>
      <c r="H405" s="63">
        <v>1052.2</v>
      </c>
      <c r="I405" s="63">
        <v>0</v>
      </c>
    </row>
    <row r="406" spans="1:9">
      <c r="A406" s="61" t="str">
        <f t="shared" si="6"/>
        <v>B2 carbonTurkey2025</v>
      </c>
      <c r="B406" s="63">
        <v>6</v>
      </c>
      <c r="C406" s="63" t="s">
        <v>137</v>
      </c>
      <c r="D406" s="63" t="s">
        <v>131</v>
      </c>
      <c r="E406" s="63" t="s">
        <v>132</v>
      </c>
      <c r="F406" s="63" t="s">
        <v>58</v>
      </c>
      <c r="G406" s="63">
        <v>2025</v>
      </c>
      <c r="H406" s="63">
        <v>1066.3</v>
      </c>
      <c r="I406" s="63">
        <v>0</v>
      </c>
    </row>
    <row r="407" spans="1:9">
      <c r="A407" s="61" t="str">
        <f t="shared" si="6"/>
        <v>B2 carbonTurkey2030</v>
      </c>
      <c r="B407" s="63">
        <v>6</v>
      </c>
      <c r="C407" s="63" t="s">
        <v>137</v>
      </c>
      <c r="D407" s="63" t="s">
        <v>131</v>
      </c>
      <c r="E407" s="63" t="s">
        <v>132</v>
      </c>
      <c r="F407" s="63" t="s">
        <v>58</v>
      </c>
      <c r="G407" s="63">
        <v>2030</v>
      </c>
      <c r="H407" s="63">
        <v>1051.8</v>
      </c>
      <c r="I407" s="63">
        <v>0</v>
      </c>
    </row>
    <row r="408" spans="1:9">
      <c r="A408" s="61" t="str">
        <f t="shared" si="6"/>
        <v>B2 carbonUkraine2005</v>
      </c>
      <c r="B408" s="63">
        <v>6</v>
      </c>
      <c r="C408" s="63" t="s">
        <v>137</v>
      </c>
      <c r="D408" s="63" t="s">
        <v>133</v>
      </c>
      <c r="E408" s="63" t="s">
        <v>134</v>
      </c>
      <c r="F408" s="63" t="s">
        <v>70</v>
      </c>
      <c r="G408" s="63">
        <v>2005</v>
      </c>
      <c r="H408" s="63">
        <v>0</v>
      </c>
      <c r="I408" s="63">
        <v>0</v>
      </c>
    </row>
    <row r="409" spans="1:9">
      <c r="A409" s="61" t="str">
        <f t="shared" si="6"/>
        <v>B2 carbonUkraine2010</v>
      </c>
      <c r="B409" s="63">
        <v>6</v>
      </c>
      <c r="C409" s="63" t="s">
        <v>137</v>
      </c>
      <c r="D409" s="63" t="s">
        <v>133</v>
      </c>
      <c r="E409" s="63" t="s">
        <v>134</v>
      </c>
      <c r="F409" s="63" t="s">
        <v>70</v>
      </c>
      <c r="G409" s="63">
        <v>2010</v>
      </c>
      <c r="H409" s="63">
        <v>228.5</v>
      </c>
      <c r="I409" s="63">
        <v>0</v>
      </c>
    </row>
    <row r="410" spans="1:9">
      <c r="A410" s="61" t="str">
        <f t="shared" si="6"/>
        <v>B2 carbonUkraine2015</v>
      </c>
      <c r="B410" s="63">
        <v>6</v>
      </c>
      <c r="C410" s="63" t="s">
        <v>137</v>
      </c>
      <c r="D410" s="63" t="s">
        <v>133</v>
      </c>
      <c r="E410" s="63" t="s">
        <v>134</v>
      </c>
      <c r="F410" s="63" t="s">
        <v>70</v>
      </c>
      <c r="G410" s="63">
        <v>2015</v>
      </c>
      <c r="H410" s="63">
        <v>463.7</v>
      </c>
      <c r="I410" s="63">
        <v>0</v>
      </c>
    </row>
    <row r="411" spans="1:9">
      <c r="A411" s="61" t="str">
        <f t="shared" si="6"/>
        <v>B2 carbonUkraine2020</v>
      </c>
      <c r="B411" s="63">
        <v>6</v>
      </c>
      <c r="C411" s="63" t="s">
        <v>137</v>
      </c>
      <c r="D411" s="63" t="s">
        <v>133</v>
      </c>
      <c r="E411" s="63" t="s">
        <v>134</v>
      </c>
      <c r="F411" s="63" t="s">
        <v>70</v>
      </c>
      <c r="G411" s="63">
        <v>2020</v>
      </c>
      <c r="H411" s="63">
        <v>705.5</v>
      </c>
      <c r="I411" s="63">
        <v>0</v>
      </c>
    </row>
    <row r="412" spans="1:9">
      <c r="A412" s="61" t="str">
        <f t="shared" si="6"/>
        <v>B2 carbonUkraine2025</v>
      </c>
      <c r="B412" s="63">
        <v>6</v>
      </c>
      <c r="C412" s="63" t="s">
        <v>137</v>
      </c>
      <c r="D412" s="63" t="s">
        <v>133</v>
      </c>
      <c r="E412" s="63" t="s">
        <v>134</v>
      </c>
      <c r="F412" s="63" t="s">
        <v>70</v>
      </c>
      <c r="G412" s="63">
        <v>2025</v>
      </c>
      <c r="H412" s="63">
        <v>716.2</v>
      </c>
      <c r="I412" s="63">
        <v>0</v>
      </c>
    </row>
    <row r="413" spans="1:9">
      <c r="A413" s="61" t="str">
        <f t="shared" si="6"/>
        <v>B2 carbonUkraine2030</v>
      </c>
      <c r="B413" s="63">
        <v>6</v>
      </c>
      <c r="C413" s="63" t="s">
        <v>137</v>
      </c>
      <c r="D413" s="63" t="s">
        <v>133</v>
      </c>
      <c r="E413" s="63" t="s">
        <v>134</v>
      </c>
      <c r="F413" s="63" t="s">
        <v>70</v>
      </c>
      <c r="G413" s="63">
        <v>2030</v>
      </c>
      <c r="H413" s="63">
        <v>699.1</v>
      </c>
      <c r="I413" s="63">
        <v>0</v>
      </c>
    </row>
    <row r="414" spans="1:9">
      <c r="A414" s="61" t="str">
        <f t="shared" si="6"/>
        <v>B2 carbonUnited Kingdom2005</v>
      </c>
      <c r="B414" s="63">
        <v>6</v>
      </c>
      <c r="C414" s="63" t="s">
        <v>137</v>
      </c>
      <c r="D414" s="63" t="s">
        <v>135</v>
      </c>
      <c r="E414" s="63" t="s">
        <v>136</v>
      </c>
      <c r="F414" s="63" t="s">
        <v>61</v>
      </c>
      <c r="G414" s="63">
        <v>2005</v>
      </c>
      <c r="H414" s="63">
        <v>0</v>
      </c>
      <c r="I414" s="63">
        <v>0</v>
      </c>
    </row>
    <row r="415" spans="1:9">
      <c r="A415" s="61" t="str">
        <f t="shared" si="6"/>
        <v>B2 carbonUnited Kingdom2010</v>
      </c>
      <c r="B415" s="63">
        <v>6</v>
      </c>
      <c r="C415" s="63" t="s">
        <v>137</v>
      </c>
      <c r="D415" s="63" t="s">
        <v>135</v>
      </c>
      <c r="E415" s="63" t="s">
        <v>136</v>
      </c>
      <c r="F415" s="63" t="s">
        <v>61</v>
      </c>
      <c r="G415" s="63">
        <v>2010</v>
      </c>
      <c r="H415" s="63">
        <v>147.6</v>
      </c>
      <c r="I415" s="63">
        <v>44.4</v>
      </c>
    </row>
    <row r="416" spans="1:9">
      <c r="A416" s="61" t="str">
        <f t="shared" si="6"/>
        <v>B2 carbonUnited Kingdom2015</v>
      </c>
      <c r="B416" s="63">
        <v>6</v>
      </c>
      <c r="C416" s="63" t="s">
        <v>137</v>
      </c>
      <c r="D416" s="63" t="s">
        <v>135</v>
      </c>
      <c r="E416" s="63" t="s">
        <v>136</v>
      </c>
      <c r="F416" s="63" t="s">
        <v>61</v>
      </c>
      <c r="G416" s="63">
        <v>2015</v>
      </c>
      <c r="H416" s="63">
        <v>288</v>
      </c>
      <c r="I416" s="63">
        <v>89.4</v>
      </c>
    </row>
    <row r="417" spans="1:9">
      <c r="A417" s="61" t="str">
        <f t="shared" si="6"/>
        <v>B2 carbonUnited Kingdom2020</v>
      </c>
      <c r="B417" s="63">
        <v>6</v>
      </c>
      <c r="C417" s="63" t="s">
        <v>137</v>
      </c>
      <c r="D417" s="63" t="s">
        <v>135</v>
      </c>
      <c r="E417" s="63" t="s">
        <v>136</v>
      </c>
      <c r="F417" s="63" t="s">
        <v>61</v>
      </c>
      <c r="G417" s="63">
        <v>2020</v>
      </c>
      <c r="H417" s="63">
        <v>430.4</v>
      </c>
      <c r="I417" s="63">
        <v>134.30000000000001</v>
      </c>
    </row>
    <row r="418" spans="1:9">
      <c r="A418" s="61" t="str">
        <f t="shared" si="6"/>
        <v>B2 carbonUnited Kingdom2025</v>
      </c>
      <c r="B418" s="63">
        <v>6</v>
      </c>
      <c r="C418" s="63" t="s">
        <v>137</v>
      </c>
      <c r="D418" s="63" t="s">
        <v>135</v>
      </c>
      <c r="E418" s="63" t="s">
        <v>136</v>
      </c>
      <c r="F418" s="63" t="s">
        <v>61</v>
      </c>
      <c r="G418" s="63">
        <v>2025</v>
      </c>
      <c r="H418" s="63">
        <v>446</v>
      </c>
      <c r="I418" s="63">
        <v>139.1</v>
      </c>
    </row>
    <row r="419" spans="1:9">
      <c r="A419" s="61" t="str">
        <f t="shared" si="6"/>
        <v>B2 carbonUnited Kingdom2030</v>
      </c>
      <c r="B419" s="63">
        <v>6</v>
      </c>
      <c r="C419" s="63" t="s">
        <v>137</v>
      </c>
      <c r="D419" s="63" t="s">
        <v>135</v>
      </c>
      <c r="E419" s="63" t="s">
        <v>136</v>
      </c>
      <c r="F419" s="63" t="s">
        <v>61</v>
      </c>
      <c r="G419" s="63">
        <v>2030</v>
      </c>
      <c r="H419" s="63">
        <v>446.6</v>
      </c>
      <c r="I419" s="63">
        <v>139.80000000000001</v>
      </c>
    </row>
    <row r="420" spans="1:9">
      <c r="A420" s="61" t="str">
        <f t="shared" si="6"/>
        <v>B2 wood energyAlbania2005</v>
      </c>
      <c r="B420" s="63">
        <v>7</v>
      </c>
      <c r="C420" s="63" t="s">
        <v>138</v>
      </c>
      <c r="D420" s="63" t="s">
        <v>56</v>
      </c>
      <c r="E420" s="63" t="s">
        <v>57</v>
      </c>
      <c r="F420" s="63" t="s">
        <v>58</v>
      </c>
      <c r="G420" s="63">
        <v>2005</v>
      </c>
      <c r="H420" s="63">
        <v>0</v>
      </c>
      <c r="I420" s="63">
        <v>0</v>
      </c>
    </row>
    <row r="421" spans="1:9">
      <c r="A421" s="61" t="str">
        <f t="shared" si="6"/>
        <v>B2 wood energyAlbania2010</v>
      </c>
      <c r="B421" s="63">
        <v>7</v>
      </c>
      <c r="C421" s="63" t="s">
        <v>138</v>
      </c>
      <c r="D421" s="63" t="s">
        <v>56</v>
      </c>
      <c r="E421" s="63" t="s">
        <v>57</v>
      </c>
      <c r="F421" s="63" t="s">
        <v>58</v>
      </c>
      <c r="G421" s="63">
        <v>2010</v>
      </c>
      <c r="H421" s="63">
        <v>11.8</v>
      </c>
      <c r="I421" s="63">
        <v>0</v>
      </c>
    </row>
    <row r="422" spans="1:9">
      <c r="A422" s="61" t="str">
        <f t="shared" si="6"/>
        <v>B2 wood energyAlbania2015</v>
      </c>
      <c r="B422" s="63">
        <v>7</v>
      </c>
      <c r="C422" s="63" t="s">
        <v>138</v>
      </c>
      <c r="D422" s="63" t="s">
        <v>56</v>
      </c>
      <c r="E422" s="63" t="s">
        <v>57</v>
      </c>
      <c r="F422" s="63" t="s">
        <v>58</v>
      </c>
      <c r="G422" s="63">
        <v>2015</v>
      </c>
      <c r="H422" s="63">
        <v>25.6</v>
      </c>
      <c r="I422" s="63">
        <v>16.5</v>
      </c>
    </row>
    <row r="423" spans="1:9">
      <c r="A423" s="61" t="str">
        <f t="shared" si="6"/>
        <v>B2 wood energyAlbania2020</v>
      </c>
      <c r="B423" s="63">
        <v>7</v>
      </c>
      <c r="C423" s="63" t="s">
        <v>138</v>
      </c>
      <c r="D423" s="63" t="s">
        <v>56</v>
      </c>
      <c r="E423" s="63" t="s">
        <v>57</v>
      </c>
      <c r="F423" s="63" t="s">
        <v>58</v>
      </c>
      <c r="G423" s="63">
        <v>2020</v>
      </c>
      <c r="H423" s="63">
        <v>39.4</v>
      </c>
      <c r="I423" s="63">
        <v>33.700000000000003</v>
      </c>
    </row>
    <row r="424" spans="1:9">
      <c r="A424" s="61" t="str">
        <f t="shared" si="6"/>
        <v>B2 wood energyAlbania2025</v>
      </c>
      <c r="B424" s="63">
        <v>7</v>
      </c>
      <c r="C424" s="63" t="s">
        <v>138</v>
      </c>
      <c r="D424" s="63" t="s">
        <v>56</v>
      </c>
      <c r="E424" s="63" t="s">
        <v>57</v>
      </c>
      <c r="F424" s="63" t="s">
        <v>58</v>
      </c>
      <c r="G424" s="63">
        <v>2025</v>
      </c>
      <c r="H424" s="63">
        <v>39</v>
      </c>
      <c r="I424" s="63">
        <v>34.200000000000003</v>
      </c>
    </row>
    <row r="425" spans="1:9">
      <c r="A425" s="61" t="str">
        <f t="shared" si="6"/>
        <v>B2 wood energyAlbania2030</v>
      </c>
      <c r="B425" s="63">
        <v>7</v>
      </c>
      <c r="C425" s="63" t="s">
        <v>138</v>
      </c>
      <c r="D425" s="63" t="s">
        <v>56</v>
      </c>
      <c r="E425" s="63" t="s">
        <v>57</v>
      </c>
      <c r="F425" s="63" t="s">
        <v>58</v>
      </c>
      <c r="G425" s="63">
        <v>2030</v>
      </c>
      <c r="H425" s="63">
        <v>38.200000000000003</v>
      </c>
      <c r="I425" s="63">
        <v>33.799999999999997</v>
      </c>
    </row>
    <row r="426" spans="1:9">
      <c r="A426" s="61" t="str">
        <f t="shared" si="6"/>
        <v>B2 wood energyAustria2005</v>
      </c>
      <c r="B426" s="63">
        <v>7</v>
      </c>
      <c r="C426" s="63" t="s">
        <v>138</v>
      </c>
      <c r="D426" s="63" t="s">
        <v>59</v>
      </c>
      <c r="E426" s="63" t="s">
        <v>60</v>
      </c>
      <c r="F426" s="63" t="s">
        <v>61</v>
      </c>
      <c r="G426" s="63">
        <v>2005</v>
      </c>
      <c r="H426" s="63">
        <v>0</v>
      </c>
      <c r="I426" s="63">
        <v>0</v>
      </c>
    </row>
    <row r="427" spans="1:9">
      <c r="A427" s="61" t="str">
        <f t="shared" si="6"/>
        <v>B2 wood energyAustria2010</v>
      </c>
      <c r="B427" s="63">
        <v>7</v>
      </c>
      <c r="C427" s="63" t="s">
        <v>138</v>
      </c>
      <c r="D427" s="63" t="s">
        <v>59</v>
      </c>
      <c r="E427" s="63" t="s">
        <v>60</v>
      </c>
      <c r="F427" s="63" t="s">
        <v>61</v>
      </c>
      <c r="G427" s="63">
        <v>2010</v>
      </c>
      <c r="H427" s="63">
        <v>762.5</v>
      </c>
      <c r="I427" s="63">
        <v>0</v>
      </c>
    </row>
    <row r="428" spans="1:9">
      <c r="A428" s="61" t="str">
        <f t="shared" si="6"/>
        <v>B2 wood energyAustria2015</v>
      </c>
      <c r="B428" s="63">
        <v>7</v>
      </c>
      <c r="C428" s="63" t="s">
        <v>138</v>
      </c>
      <c r="D428" s="63" t="s">
        <v>59</v>
      </c>
      <c r="E428" s="63" t="s">
        <v>60</v>
      </c>
      <c r="F428" s="63" t="s">
        <v>61</v>
      </c>
      <c r="G428" s="63">
        <v>2015</v>
      </c>
      <c r="H428" s="63">
        <v>1578</v>
      </c>
      <c r="I428" s="63">
        <v>823</v>
      </c>
    </row>
    <row r="429" spans="1:9">
      <c r="A429" s="61" t="str">
        <f t="shared" si="6"/>
        <v>B2 wood energyAustria2020</v>
      </c>
      <c r="B429" s="63">
        <v>7</v>
      </c>
      <c r="C429" s="63" t="s">
        <v>138</v>
      </c>
      <c r="D429" s="63" t="s">
        <v>59</v>
      </c>
      <c r="E429" s="63" t="s">
        <v>60</v>
      </c>
      <c r="F429" s="63" t="s">
        <v>61</v>
      </c>
      <c r="G429" s="63">
        <v>2020</v>
      </c>
      <c r="H429" s="63">
        <v>2382.1999999999998</v>
      </c>
      <c r="I429" s="63">
        <v>1668.1</v>
      </c>
    </row>
    <row r="430" spans="1:9">
      <c r="A430" s="61" t="str">
        <f t="shared" si="6"/>
        <v>B2 wood energyAustria2025</v>
      </c>
      <c r="B430" s="63">
        <v>7</v>
      </c>
      <c r="C430" s="63" t="s">
        <v>138</v>
      </c>
      <c r="D430" s="63" t="s">
        <v>59</v>
      </c>
      <c r="E430" s="63" t="s">
        <v>60</v>
      </c>
      <c r="F430" s="63" t="s">
        <v>61</v>
      </c>
      <c r="G430" s="63">
        <v>2025</v>
      </c>
      <c r="H430" s="63">
        <v>2548.6</v>
      </c>
      <c r="I430" s="63">
        <v>1802.9</v>
      </c>
    </row>
    <row r="431" spans="1:9">
      <c r="A431" s="61" t="str">
        <f t="shared" si="6"/>
        <v>B2 wood energyAustria2030</v>
      </c>
      <c r="B431" s="63">
        <v>7</v>
      </c>
      <c r="C431" s="63" t="s">
        <v>138</v>
      </c>
      <c r="D431" s="63" t="s">
        <v>59</v>
      </c>
      <c r="E431" s="63" t="s">
        <v>60</v>
      </c>
      <c r="F431" s="63" t="s">
        <v>61</v>
      </c>
      <c r="G431" s="63">
        <v>2030</v>
      </c>
      <c r="H431" s="63">
        <v>2624.9</v>
      </c>
      <c r="I431" s="63">
        <v>1860.4</v>
      </c>
    </row>
    <row r="432" spans="1:9">
      <c r="A432" s="61" t="str">
        <f t="shared" si="6"/>
        <v>B2 wood energyBosnia and Herzegovina2015</v>
      </c>
      <c r="B432" s="63">
        <v>7</v>
      </c>
      <c r="C432" s="63" t="s">
        <v>138</v>
      </c>
      <c r="D432" s="63" t="s">
        <v>62</v>
      </c>
      <c r="E432" s="63" t="s">
        <v>63</v>
      </c>
      <c r="F432" s="63" t="s">
        <v>58</v>
      </c>
      <c r="G432" s="63">
        <v>2015</v>
      </c>
      <c r="H432" s="63">
        <v>329.5</v>
      </c>
      <c r="I432" s="63">
        <v>278.89999999999998</v>
      </c>
    </row>
    <row r="433" spans="1:9">
      <c r="A433" s="61" t="str">
        <f t="shared" si="6"/>
        <v>B2 wood energyBosnia and Herzegovina2020</v>
      </c>
      <c r="B433" s="63">
        <v>7</v>
      </c>
      <c r="C433" s="63" t="s">
        <v>138</v>
      </c>
      <c r="D433" s="63" t="s">
        <v>62</v>
      </c>
      <c r="E433" s="63" t="s">
        <v>63</v>
      </c>
      <c r="F433" s="63" t="s">
        <v>58</v>
      </c>
      <c r="G433" s="63">
        <v>2020</v>
      </c>
      <c r="H433" s="63">
        <v>491.4</v>
      </c>
      <c r="I433" s="63">
        <v>553.9</v>
      </c>
    </row>
    <row r="434" spans="1:9">
      <c r="A434" s="61" t="str">
        <f t="shared" si="6"/>
        <v>B2 wood energyBosnia and Herzegovina2025</v>
      </c>
      <c r="B434" s="63">
        <v>7</v>
      </c>
      <c r="C434" s="63" t="s">
        <v>138</v>
      </c>
      <c r="D434" s="63" t="s">
        <v>62</v>
      </c>
      <c r="E434" s="63" t="s">
        <v>63</v>
      </c>
      <c r="F434" s="63" t="s">
        <v>58</v>
      </c>
      <c r="G434" s="63">
        <v>2025</v>
      </c>
      <c r="H434" s="63">
        <v>491</v>
      </c>
      <c r="I434" s="63">
        <v>553.4</v>
      </c>
    </row>
    <row r="435" spans="1:9">
      <c r="A435" s="61" t="str">
        <f t="shared" si="6"/>
        <v>B2 wood energyBosnia and Herzegovina2030</v>
      </c>
      <c r="B435" s="63">
        <v>7</v>
      </c>
      <c r="C435" s="63" t="s">
        <v>138</v>
      </c>
      <c r="D435" s="63" t="s">
        <v>62</v>
      </c>
      <c r="E435" s="63" t="s">
        <v>63</v>
      </c>
      <c r="F435" s="63" t="s">
        <v>58</v>
      </c>
      <c r="G435" s="63">
        <v>2030</v>
      </c>
      <c r="H435" s="63">
        <v>491</v>
      </c>
      <c r="I435" s="63">
        <v>553.4</v>
      </c>
    </row>
    <row r="436" spans="1:9">
      <c r="A436" s="61" t="str">
        <f t="shared" si="6"/>
        <v>B2 wood energyBelgium2005</v>
      </c>
      <c r="B436" s="63">
        <v>7</v>
      </c>
      <c r="C436" s="63" t="s">
        <v>138</v>
      </c>
      <c r="D436" s="63" t="s">
        <v>64</v>
      </c>
      <c r="E436" s="63" t="s">
        <v>65</v>
      </c>
      <c r="F436" s="63" t="s">
        <v>61</v>
      </c>
      <c r="G436" s="63">
        <v>2005</v>
      </c>
      <c r="H436" s="63">
        <v>0</v>
      </c>
      <c r="I436" s="63">
        <v>0</v>
      </c>
    </row>
    <row r="437" spans="1:9">
      <c r="A437" s="61" t="str">
        <f t="shared" si="6"/>
        <v>B2 wood energyBelgium2010</v>
      </c>
      <c r="B437" s="63">
        <v>7</v>
      </c>
      <c r="C437" s="63" t="s">
        <v>138</v>
      </c>
      <c r="D437" s="63" t="s">
        <v>64</v>
      </c>
      <c r="E437" s="63" t="s">
        <v>65</v>
      </c>
      <c r="F437" s="63" t="s">
        <v>61</v>
      </c>
      <c r="G437" s="63">
        <v>2010</v>
      </c>
      <c r="H437" s="63">
        <v>120</v>
      </c>
      <c r="I437" s="63">
        <v>0</v>
      </c>
    </row>
    <row r="438" spans="1:9">
      <c r="A438" s="61" t="str">
        <f t="shared" si="6"/>
        <v>B2 wood energyBelgium2015</v>
      </c>
      <c r="B438" s="63">
        <v>7</v>
      </c>
      <c r="C438" s="63" t="s">
        <v>138</v>
      </c>
      <c r="D438" s="63" t="s">
        <v>64</v>
      </c>
      <c r="E438" s="63" t="s">
        <v>65</v>
      </c>
      <c r="F438" s="63" t="s">
        <v>61</v>
      </c>
      <c r="G438" s="63">
        <v>2015</v>
      </c>
      <c r="H438" s="63">
        <v>233.2</v>
      </c>
      <c r="I438" s="63">
        <v>111</v>
      </c>
    </row>
    <row r="439" spans="1:9">
      <c r="A439" s="61" t="str">
        <f t="shared" si="6"/>
        <v>B2 wood energyBelgium2020</v>
      </c>
      <c r="B439" s="63">
        <v>7</v>
      </c>
      <c r="C439" s="63" t="s">
        <v>138</v>
      </c>
      <c r="D439" s="63" t="s">
        <v>64</v>
      </c>
      <c r="E439" s="63" t="s">
        <v>65</v>
      </c>
      <c r="F439" s="63" t="s">
        <v>61</v>
      </c>
      <c r="G439" s="63">
        <v>2020</v>
      </c>
      <c r="H439" s="63">
        <v>344.6</v>
      </c>
      <c r="I439" s="63">
        <v>224.6</v>
      </c>
    </row>
    <row r="440" spans="1:9">
      <c r="A440" s="61" t="str">
        <f t="shared" si="6"/>
        <v>B2 wood energyBelgium2025</v>
      </c>
      <c r="B440" s="63">
        <v>7</v>
      </c>
      <c r="C440" s="63" t="s">
        <v>138</v>
      </c>
      <c r="D440" s="63" t="s">
        <v>64</v>
      </c>
      <c r="E440" s="63" t="s">
        <v>65</v>
      </c>
      <c r="F440" s="63" t="s">
        <v>61</v>
      </c>
      <c r="G440" s="63">
        <v>2025</v>
      </c>
      <c r="H440" s="63">
        <v>377.4</v>
      </c>
      <c r="I440" s="63">
        <v>215.9</v>
      </c>
    </row>
    <row r="441" spans="1:9">
      <c r="A441" s="61" t="str">
        <f t="shared" si="6"/>
        <v>B2 wood energyBelgium2030</v>
      </c>
      <c r="B441" s="63">
        <v>7</v>
      </c>
      <c r="C441" s="63" t="s">
        <v>138</v>
      </c>
      <c r="D441" s="63" t="s">
        <v>64</v>
      </c>
      <c r="E441" s="63" t="s">
        <v>65</v>
      </c>
      <c r="F441" s="63" t="s">
        <v>61</v>
      </c>
      <c r="G441" s="63">
        <v>2030</v>
      </c>
      <c r="H441" s="63">
        <v>355.4</v>
      </c>
      <c r="I441" s="63">
        <v>211.7</v>
      </c>
    </row>
    <row r="442" spans="1:9">
      <c r="A442" s="61" t="str">
        <f t="shared" si="6"/>
        <v>B2 wood energyBulgaria2005</v>
      </c>
      <c r="B442" s="63">
        <v>7</v>
      </c>
      <c r="C442" s="63" t="s">
        <v>138</v>
      </c>
      <c r="D442" s="63" t="s">
        <v>66</v>
      </c>
      <c r="E442" s="63" t="s">
        <v>67</v>
      </c>
      <c r="F442" s="63" t="s">
        <v>58</v>
      </c>
      <c r="G442" s="63">
        <v>2005</v>
      </c>
      <c r="H442" s="63">
        <v>0</v>
      </c>
      <c r="I442" s="63">
        <v>0</v>
      </c>
    </row>
    <row r="443" spans="1:9">
      <c r="A443" s="61" t="str">
        <f t="shared" si="6"/>
        <v>B2 wood energyBulgaria2010</v>
      </c>
      <c r="B443" s="63">
        <v>7</v>
      </c>
      <c r="C443" s="63" t="s">
        <v>138</v>
      </c>
      <c r="D443" s="63" t="s">
        <v>66</v>
      </c>
      <c r="E443" s="63" t="s">
        <v>67</v>
      </c>
      <c r="F443" s="63" t="s">
        <v>58</v>
      </c>
      <c r="G443" s="63">
        <v>2010</v>
      </c>
      <c r="H443" s="63">
        <v>366.4</v>
      </c>
      <c r="I443" s="63">
        <v>0</v>
      </c>
    </row>
    <row r="444" spans="1:9">
      <c r="A444" s="61" t="str">
        <f t="shared" si="6"/>
        <v>B2 wood energyBulgaria2015</v>
      </c>
      <c r="B444" s="63">
        <v>7</v>
      </c>
      <c r="C444" s="63" t="s">
        <v>138</v>
      </c>
      <c r="D444" s="63" t="s">
        <v>66</v>
      </c>
      <c r="E444" s="63" t="s">
        <v>67</v>
      </c>
      <c r="F444" s="63" t="s">
        <v>58</v>
      </c>
      <c r="G444" s="63">
        <v>2015</v>
      </c>
      <c r="H444" s="63">
        <v>726.4</v>
      </c>
      <c r="I444" s="63">
        <v>208.7</v>
      </c>
    </row>
    <row r="445" spans="1:9">
      <c r="A445" s="61" t="str">
        <f t="shared" si="6"/>
        <v>B2 wood energyBulgaria2020</v>
      </c>
      <c r="B445" s="63">
        <v>7</v>
      </c>
      <c r="C445" s="63" t="s">
        <v>138</v>
      </c>
      <c r="D445" s="63" t="s">
        <v>66</v>
      </c>
      <c r="E445" s="63" t="s">
        <v>67</v>
      </c>
      <c r="F445" s="63" t="s">
        <v>58</v>
      </c>
      <c r="G445" s="63">
        <v>2020</v>
      </c>
      <c r="H445" s="63">
        <v>1095.4000000000001</v>
      </c>
      <c r="I445" s="63">
        <v>424</v>
      </c>
    </row>
    <row r="446" spans="1:9">
      <c r="A446" s="61" t="str">
        <f t="shared" si="6"/>
        <v>B2 wood energyBulgaria2025</v>
      </c>
      <c r="B446" s="63">
        <v>7</v>
      </c>
      <c r="C446" s="63" t="s">
        <v>138</v>
      </c>
      <c r="D446" s="63" t="s">
        <v>66</v>
      </c>
      <c r="E446" s="63" t="s">
        <v>67</v>
      </c>
      <c r="F446" s="63" t="s">
        <v>58</v>
      </c>
      <c r="G446" s="63">
        <v>2025</v>
      </c>
      <c r="H446" s="63">
        <v>1091.5</v>
      </c>
      <c r="I446" s="63">
        <v>425.3</v>
      </c>
    </row>
    <row r="447" spans="1:9">
      <c r="A447" s="61" t="str">
        <f t="shared" si="6"/>
        <v>B2 wood energyBulgaria2030</v>
      </c>
      <c r="B447" s="63">
        <v>7</v>
      </c>
      <c r="C447" s="63" t="s">
        <v>138</v>
      </c>
      <c r="D447" s="63" t="s">
        <v>66</v>
      </c>
      <c r="E447" s="63" t="s">
        <v>67</v>
      </c>
      <c r="F447" s="63" t="s">
        <v>58</v>
      </c>
      <c r="G447" s="63">
        <v>2030</v>
      </c>
      <c r="H447" s="63">
        <v>1028.0999999999999</v>
      </c>
      <c r="I447" s="63">
        <v>396.1</v>
      </c>
    </row>
    <row r="448" spans="1:9">
      <c r="A448" s="61" t="str">
        <f t="shared" si="6"/>
        <v>B2 wood energyBelarus2005</v>
      </c>
      <c r="B448" s="63">
        <v>7</v>
      </c>
      <c r="C448" s="63" t="s">
        <v>138</v>
      </c>
      <c r="D448" s="63" t="s">
        <v>68</v>
      </c>
      <c r="E448" s="63" t="s">
        <v>69</v>
      </c>
      <c r="F448" s="63" t="s">
        <v>70</v>
      </c>
      <c r="G448" s="63">
        <v>2005</v>
      </c>
      <c r="H448" s="63">
        <v>0</v>
      </c>
      <c r="I448" s="63">
        <v>0</v>
      </c>
    </row>
    <row r="449" spans="1:9">
      <c r="A449" s="61" t="str">
        <f t="shared" si="6"/>
        <v>B2 wood energyBelarus2010</v>
      </c>
      <c r="B449" s="63">
        <v>7</v>
      </c>
      <c r="C449" s="63" t="s">
        <v>138</v>
      </c>
      <c r="D449" s="63" t="s">
        <v>68</v>
      </c>
      <c r="E449" s="63" t="s">
        <v>69</v>
      </c>
      <c r="F449" s="63" t="s">
        <v>70</v>
      </c>
      <c r="G449" s="63">
        <v>2010</v>
      </c>
      <c r="H449" s="63">
        <v>491.3</v>
      </c>
      <c r="I449" s="63">
        <v>0</v>
      </c>
    </row>
    <row r="450" spans="1:9">
      <c r="A450" s="61" t="str">
        <f t="shared" ref="A450:A513" si="7">CONCATENATE(C450,E450,G450)</f>
        <v>B2 wood energyBelarus2015</v>
      </c>
      <c r="B450" s="63">
        <v>7</v>
      </c>
      <c r="C450" s="63" t="s">
        <v>138</v>
      </c>
      <c r="D450" s="63" t="s">
        <v>68</v>
      </c>
      <c r="E450" s="63" t="s">
        <v>69</v>
      </c>
      <c r="F450" s="63" t="s">
        <v>70</v>
      </c>
      <c r="G450" s="63">
        <v>2015</v>
      </c>
      <c r="H450" s="63">
        <v>1002.9</v>
      </c>
      <c r="I450" s="63">
        <v>446.5</v>
      </c>
    </row>
    <row r="451" spans="1:9">
      <c r="A451" s="61" t="str">
        <f t="shared" si="7"/>
        <v>B2 wood energyBelarus2020</v>
      </c>
      <c r="B451" s="63">
        <v>7</v>
      </c>
      <c r="C451" s="63" t="s">
        <v>138</v>
      </c>
      <c r="D451" s="63" t="s">
        <v>68</v>
      </c>
      <c r="E451" s="63" t="s">
        <v>69</v>
      </c>
      <c r="F451" s="63" t="s">
        <v>70</v>
      </c>
      <c r="G451" s="63">
        <v>2020</v>
      </c>
      <c r="H451" s="63">
        <v>1672.1</v>
      </c>
      <c r="I451" s="63">
        <v>996.5</v>
      </c>
    </row>
    <row r="452" spans="1:9">
      <c r="A452" s="61" t="str">
        <f t="shared" si="7"/>
        <v>B2 wood energyBelarus2025</v>
      </c>
      <c r="B452" s="63">
        <v>7</v>
      </c>
      <c r="C452" s="63" t="s">
        <v>138</v>
      </c>
      <c r="D452" s="63" t="s">
        <v>68</v>
      </c>
      <c r="E452" s="63" t="s">
        <v>69</v>
      </c>
      <c r="F452" s="63" t="s">
        <v>70</v>
      </c>
      <c r="G452" s="63">
        <v>2025</v>
      </c>
      <c r="H452" s="63">
        <v>2334.1</v>
      </c>
      <c r="I452" s="63">
        <v>1391.5</v>
      </c>
    </row>
    <row r="453" spans="1:9">
      <c r="A453" s="61" t="str">
        <f t="shared" si="7"/>
        <v>B2 wood energyBelarus2030</v>
      </c>
      <c r="B453" s="63">
        <v>7</v>
      </c>
      <c r="C453" s="63" t="s">
        <v>138</v>
      </c>
      <c r="D453" s="63" t="s">
        <v>68</v>
      </c>
      <c r="E453" s="63" t="s">
        <v>69</v>
      </c>
      <c r="F453" s="63" t="s">
        <v>70</v>
      </c>
      <c r="G453" s="63">
        <v>2030</v>
      </c>
      <c r="H453" s="63">
        <v>2797.8</v>
      </c>
      <c r="I453" s="63">
        <v>1637</v>
      </c>
    </row>
    <row r="454" spans="1:9">
      <c r="A454" s="61" t="str">
        <f t="shared" si="7"/>
        <v>B2 wood energySwitzerland2005</v>
      </c>
      <c r="B454" s="63">
        <v>7</v>
      </c>
      <c r="C454" s="63" t="s">
        <v>138</v>
      </c>
      <c r="D454" s="63" t="s">
        <v>71</v>
      </c>
      <c r="E454" s="63" t="s">
        <v>72</v>
      </c>
      <c r="F454" s="63" t="s">
        <v>61</v>
      </c>
      <c r="G454" s="63">
        <v>2005</v>
      </c>
      <c r="H454" s="63">
        <v>139.80000000000001</v>
      </c>
      <c r="I454" s="63">
        <v>0</v>
      </c>
    </row>
    <row r="455" spans="1:9">
      <c r="A455" s="61" t="str">
        <f t="shared" si="7"/>
        <v>B2 wood energySwitzerland2010</v>
      </c>
      <c r="B455" s="63">
        <v>7</v>
      </c>
      <c r="C455" s="63" t="s">
        <v>138</v>
      </c>
      <c r="D455" s="63" t="s">
        <v>71</v>
      </c>
      <c r="E455" s="63" t="s">
        <v>72</v>
      </c>
      <c r="F455" s="63" t="s">
        <v>61</v>
      </c>
      <c r="G455" s="63">
        <v>2010</v>
      </c>
      <c r="H455" s="63">
        <v>286.8</v>
      </c>
      <c r="I455" s="63">
        <v>0</v>
      </c>
    </row>
    <row r="456" spans="1:9">
      <c r="A456" s="61" t="str">
        <f t="shared" si="7"/>
        <v>B2 wood energySwitzerland2015</v>
      </c>
      <c r="B456" s="63">
        <v>7</v>
      </c>
      <c r="C456" s="63" t="s">
        <v>138</v>
      </c>
      <c r="D456" s="63" t="s">
        <v>71</v>
      </c>
      <c r="E456" s="63" t="s">
        <v>72</v>
      </c>
      <c r="F456" s="63" t="s">
        <v>61</v>
      </c>
      <c r="G456" s="63">
        <v>2015</v>
      </c>
      <c r="H456" s="63">
        <v>419.5</v>
      </c>
      <c r="I456" s="63">
        <v>159.19999999999999</v>
      </c>
    </row>
    <row r="457" spans="1:9">
      <c r="A457" s="61" t="str">
        <f t="shared" si="7"/>
        <v>B2 wood energySwitzerland2020</v>
      </c>
      <c r="B457" s="63">
        <v>7</v>
      </c>
      <c r="C457" s="63" t="s">
        <v>138</v>
      </c>
      <c r="D457" s="63" t="s">
        <v>71</v>
      </c>
      <c r="E457" s="63" t="s">
        <v>72</v>
      </c>
      <c r="F457" s="63" t="s">
        <v>61</v>
      </c>
      <c r="G457" s="63">
        <v>2020</v>
      </c>
      <c r="H457" s="63">
        <v>565</v>
      </c>
      <c r="I457" s="63">
        <v>324.60000000000002</v>
      </c>
    </row>
    <row r="458" spans="1:9">
      <c r="A458" s="61" t="str">
        <f t="shared" si="7"/>
        <v>B2 wood energySwitzerland2025</v>
      </c>
      <c r="B458" s="63">
        <v>7</v>
      </c>
      <c r="C458" s="63" t="s">
        <v>138</v>
      </c>
      <c r="D458" s="63" t="s">
        <v>71</v>
      </c>
      <c r="E458" s="63" t="s">
        <v>72</v>
      </c>
      <c r="F458" s="63" t="s">
        <v>61</v>
      </c>
      <c r="G458" s="63">
        <v>2025</v>
      </c>
      <c r="H458" s="63">
        <v>650.1</v>
      </c>
      <c r="I458" s="63">
        <v>348.6</v>
      </c>
    </row>
    <row r="459" spans="1:9">
      <c r="A459" s="61" t="str">
        <f t="shared" si="7"/>
        <v>B2 wood energySwitzerland2030</v>
      </c>
      <c r="B459" s="63">
        <v>7</v>
      </c>
      <c r="C459" s="63" t="s">
        <v>138</v>
      </c>
      <c r="D459" s="63" t="s">
        <v>71</v>
      </c>
      <c r="E459" s="63" t="s">
        <v>72</v>
      </c>
      <c r="F459" s="63" t="s">
        <v>61</v>
      </c>
      <c r="G459" s="63">
        <v>2030</v>
      </c>
      <c r="H459" s="63">
        <v>766.5</v>
      </c>
      <c r="I459" s="63">
        <v>388.3</v>
      </c>
    </row>
    <row r="460" spans="1:9">
      <c r="A460" s="61" t="str">
        <f t="shared" si="7"/>
        <v>B2 wood energyCyprus2015</v>
      </c>
      <c r="B460" s="63">
        <v>7</v>
      </c>
      <c r="C460" s="63" t="s">
        <v>138</v>
      </c>
      <c r="D460" s="63" t="s">
        <v>73</v>
      </c>
      <c r="E460" s="63" t="s">
        <v>74</v>
      </c>
      <c r="F460" s="63" t="s">
        <v>58</v>
      </c>
      <c r="G460" s="63">
        <v>2015</v>
      </c>
      <c r="H460" s="63">
        <v>0.7</v>
      </c>
      <c r="I460" s="63">
        <v>0.2</v>
      </c>
    </row>
    <row r="461" spans="1:9">
      <c r="A461" s="61" t="str">
        <f t="shared" si="7"/>
        <v>B2 wood energyCyprus2020</v>
      </c>
      <c r="B461" s="63">
        <v>7</v>
      </c>
      <c r="C461" s="63" t="s">
        <v>138</v>
      </c>
      <c r="D461" s="63" t="s">
        <v>73</v>
      </c>
      <c r="E461" s="63" t="s">
        <v>74</v>
      </c>
      <c r="F461" s="63" t="s">
        <v>58</v>
      </c>
      <c r="G461" s="63">
        <v>2020</v>
      </c>
      <c r="H461" s="63">
        <v>1.1000000000000001</v>
      </c>
      <c r="I461" s="63">
        <v>0.5</v>
      </c>
    </row>
    <row r="462" spans="1:9">
      <c r="A462" s="61" t="str">
        <f t="shared" si="7"/>
        <v>B2 wood energyCyprus2025</v>
      </c>
      <c r="B462" s="63">
        <v>7</v>
      </c>
      <c r="C462" s="63" t="s">
        <v>138</v>
      </c>
      <c r="D462" s="63" t="s">
        <v>73</v>
      </c>
      <c r="E462" s="63" t="s">
        <v>74</v>
      </c>
      <c r="F462" s="63" t="s">
        <v>58</v>
      </c>
      <c r="G462" s="63">
        <v>2025</v>
      </c>
      <c r="H462" s="63">
        <v>1.2</v>
      </c>
      <c r="I462" s="63">
        <v>0.5</v>
      </c>
    </row>
    <row r="463" spans="1:9">
      <c r="A463" s="61" t="str">
        <f t="shared" si="7"/>
        <v>B2 wood energyCyprus2030</v>
      </c>
      <c r="B463" s="63">
        <v>7</v>
      </c>
      <c r="C463" s="63" t="s">
        <v>138</v>
      </c>
      <c r="D463" s="63" t="s">
        <v>73</v>
      </c>
      <c r="E463" s="63" t="s">
        <v>74</v>
      </c>
      <c r="F463" s="63" t="s">
        <v>58</v>
      </c>
      <c r="G463" s="63">
        <v>2030</v>
      </c>
      <c r="H463" s="63">
        <v>1.2</v>
      </c>
      <c r="I463" s="63">
        <v>0.5</v>
      </c>
    </row>
    <row r="464" spans="1:9">
      <c r="A464" s="61" t="str">
        <f t="shared" si="7"/>
        <v>B2 wood energyCzech Republic2010</v>
      </c>
      <c r="B464" s="63">
        <v>7</v>
      </c>
      <c r="C464" s="63" t="s">
        <v>138</v>
      </c>
      <c r="D464" s="63" t="s">
        <v>75</v>
      </c>
      <c r="E464" s="63" t="s">
        <v>76</v>
      </c>
      <c r="F464" s="63" t="s">
        <v>70</v>
      </c>
      <c r="G464" s="63">
        <v>2010</v>
      </c>
      <c r="H464" s="63">
        <v>811.8</v>
      </c>
      <c r="I464" s="63">
        <v>0</v>
      </c>
    </row>
    <row r="465" spans="1:9">
      <c r="A465" s="61" t="str">
        <f t="shared" si="7"/>
        <v>B2 wood energyCzech Republic2015</v>
      </c>
      <c r="B465" s="63">
        <v>7</v>
      </c>
      <c r="C465" s="63" t="s">
        <v>138</v>
      </c>
      <c r="D465" s="63" t="s">
        <v>75</v>
      </c>
      <c r="E465" s="63" t="s">
        <v>76</v>
      </c>
      <c r="F465" s="63" t="s">
        <v>70</v>
      </c>
      <c r="G465" s="63">
        <v>2015</v>
      </c>
      <c r="H465" s="63">
        <v>1299.4000000000001</v>
      </c>
      <c r="I465" s="63">
        <v>703.1</v>
      </c>
    </row>
    <row r="466" spans="1:9">
      <c r="A466" s="61" t="str">
        <f t="shared" si="7"/>
        <v>B2 wood energyCzech Republic2020</v>
      </c>
      <c r="B466" s="63">
        <v>7</v>
      </c>
      <c r="C466" s="63" t="s">
        <v>138</v>
      </c>
      <c r="D466" s="63" t="s">
        <v>75</v>
      </c>
      <c r="E466" s="63" t="s">
        <v>76</v>
      </c>
      <c r="F466" s="63" t="s">
        <v>70</v>
      </c>
      <c r="G466" s="63">
        <v>2020</v>
      </c>
      <c r="H466" s="63">
        <v>1796.8</v>
      </c>
      <c r="I466" s="63">
        <v>1465.9</v>
      </c>
    </row>
    <row r="467" spans="1:9">
      <c r="A467" s="61" t="str">
        <f t="shared" si="7"/>
        <v>B2 wood energyCzech Republic2025</v>
      </c>
      <c r="B467" s="63">
        <v>7</v>
      </c>
      <c r="C467" s="63" t="s">
        <v>138</v>
      </c>
      <c r="D467" s="63" t="s">
        <v>75</v>
      </c>
      <c r="E467" s="63" t="s">
        <v>76</v>
      </c>
      <c r="F467" s="63" t="s">
        <v>70</v>
      </c>
      <c r="G467" s="63">
        <v>2025</v>
      </c>
      <c r="H467" s="63">
        <v>1830.4</v>
      </c>
      <c r="I467" s="63">
        <v>1473.4</v>
      </c>
    </row>
    <row r="468" spans="1:9">
      <c r="A468" s="61" t="str">
        <f t="shared" si="7"/>
        <v>B2 wood energyCzech Republic2030</v>
      </c>
      <c r="B468" s="63">
        <v>7</v>
      </c>
      <c r="C468" s="63" t="s">
        <v>138</v>
      </c>
      <c r="D468" s="63" t="s">
        <v>75</v>
      </c>
      <c r="E468" s="63" t="s">
        <v>76</v>
      </c>
      <c r="F468" s="63" t="s">
        <v>70</v>
      </c>
      <c r="G468" s="63">
        <v>2030</v>
      </c>
      <c r="H468" s="63">
        <v>1733.3</v>
      </c>
      <c r="I468" s="63">
        <v>1392.9</v>
      </c>
    </row>
    <row r="469" spans="1:9">
      <c r="A469" s="61" t="str">
        <f t="shared" si="7"/>
        <v>B2 wood energyGermany2005</v>
      </c>
      <c r="B469" s="63">
        <v>7</v>
      </c>
      <c r="C469" s="63" t="s">
        <v>138</v>
      </c>
      <c r="D469" s="63" t="s">
        <v>77</v>
      </c>
      <c r="E469" s="63" t="s">
        <v>78</v>
      </c>
      <c r="F469" s="63" t="s">
        <v>61</v>
      </c>
      <c r="G469" s="63">
        <v>2005</v>
      </c>
      <c r="H469" s="63">
        <v>2078.6</v>
      </c>
      <c r="I469" s="63">
        <v>0</v>
      </c>
    </row>
    <row r="470" spans="1:9">
      <c r="A470" s="61" t="str">
        <f t="shared" si="7"/>
        <v>B2 wood energyGermany2010</v>
      </c>
      <c r="B470" s="63">
        <v>7</v>
      </c>
      <c r="C470" s="63" t="s">
        <v>138</v>
      </c>
      <c r="D470" s="63" t="s">
        <v>77</v>
      </c>
      <c r="E470" s="63" t="s">
        <v>78</v>
      </c>
      <c r="F470" s="63" t="s">
        <v>61</v>
      </c>
      <c r="G470" s="63">
        <v>2010</v>
      </c>
      <c r="H470" s="63">
        <v>4287.8</v>
      </c>
      <c r="I470" s="63">
        <v>0</v>
      </c>
    </row>
    <row r="471" spans="1:9">
      <c r="A471" s="61" t="str">
        <f t="shared" si="7"/>
        <v>B2 wood energyGermany2015</v>
      </c>
      <c r="B471" s="63">
        <v>7</v>
      </c>
      <c r="C471" s="63" t="s">
        <v>138</v>
      </c>
      <c r="D471" s="63" t="s">
        <v>77</v>
      </c>
      <c r="E471" s="63" t="s">
        <v>78</v>
      </c>
      <c r="F471" s="63" t="s">
        <v>61</v>
      </c>
      <c r="G471" s="63">
        <v>2015</v>
      </c>
      <c r="H471" s="63">
        <v>6433.5</v>
      </c>
      <c r="I471" s="63">
        <v>2794.2</v>
      </c>
    </row>
    <row r="472" spans="1:9">
      <c r="A472" s="61" t="str">
        <f t="shared" si="7"/>
        <v>B2 wood energyGermany2020</v>
      </c>
      <c r="B472" s="63">
        <v>7</v>
      </c>
      <c r="C472" s="63" t="s">
        <v>138</v>
      </c>
      <c r="D472" s="63" t="s">
        <v>77</v>
      </c>
      <c r="E472" s="63" t="s">
        <v>78</v>
      </c>
      <c r="F472" s="63" t="s">
        <v>61</v>
      </c>
      <c r="G472" s="63">
        <v>2020</v>
      </c>
      <c r="H472" s="63">
        <v>9021.2000000000007</v>
      </c>
      <c r="I472" s="63">
        <v>5903.2</v>
      </c>
    </row>
    <row r="473" spans="1:9">
      <c r="A473" s="61" t="str">
        <f t="shared" si="7"/>
        <v>B2 wood energyGermany2025</v>
      </c>
      <c r="B473" s="63">
        <v>7</v>
      </c>
      <c r="C473" s="63" t="s">
        <v>138</v>
      </c>
      <c r="D473" s="63" t="s">
        <v>77</v>
      </c>
      <c r="E473" s="63" t="s">
        <v>78</v>
      </c>
      <c r="F473" s="63" t="s">
        <v>61</v>
      </c>
      <c r="G473" s="63">
        <v>2025</v>
      </c>
      <c r="H473" s="63">
        <v>9707.1</v>
      </c>
      <c r="I473" s="63">
        <v>6391.1</v>
      </c>
    </row>
    <row r="474" spans="1:9">
      <c r="A474" s="61" t="str">
        <f t="shared" si="7"/>
        <v>B2 wood energyGermany2030</v>
      </c>
      <c r="B474" s="63">
        <v>7</v>
      </c>
      <c r="C474" s="63" t="s">
        <v>138</v>
      </c>
      <c r="D474" s="63" t="s">
        <v>77</v>
      </c>
      <c r="E474" s="63" t="s">
        <v>78</v>
      </c>
      <c r="F474" s="63" t="s">
        <v>61</v>
      </c>
      <c r="G474" s="63">
        <v>2030</v>
      </c>
      <c r="H474" s="63">
        <v>9566.6</v>
      </c>
      <c r="I474" s="63">
        <v>6099</v>
      </c>
    </row>
    <row r="475" spans="1:9">
      <c r="A475" s="61" t="str">
        <f t="shared" si="7"/>
        <v>B2 wood energyDenmark2005</v>
      </c>
      <c r="B475" s="63">
        <v>7</v>
      </c>
      <c r="C475" s="63" t="s">
        <v>138</v>
      </c>
      <c r="D475" s="63" t="s">
        <v>79</v>
      </c>
      <c r="E475" s="63" t="s">
        <v>80</v>
      </c>
      <c r="F475" s="63" t="s">
        <v>81</v>
      </c>
      <c r="G475" s="63">
        <v>2005</v>
      </c>
      <c r="H475" s="63">
        <v>0</v>
      </c>
      <c r="I475" s="63">
        <v>0</v>
      </c>
    </row>
    <row r="476" spans="1:9">
      <c r="A476" s="61" t="str">
        <f t="shared" si="7"/>
        <v>B2 wood energyDenmark2010</v>
      </c>
      <c r="B476" s="63">
        <v>7</v>
      </c>
      <c r="C476" s="63" t="s">
        <v>138</v>
      </c>
      <c r="D476" s="63" t="s">
        <v>79</v>
      </c>
      <c r="E476" s="63" t="s">
        <v>80</v>
      </c>
      <c r="F476" s="63" t="s">
        <v>81</v>
      </c>
      <c r="G476" s="63">
        <v>2010</v>
      </c>
      <c r="H476" s="63">
        <v>117.1</v>
      </c>
      <c r="I476" s="63">
        <v>0</v>
      </c>
    </row>
    <row r="477" spans="1:9">
      <c r="A477" s="61" t="str">
        <f t="shared" si="7"/>
        <v>B2 wood energyDenmark2015</v>
      </c>
      <c r="B477" s="63">
        <v>7</v>
      </c>
      <c r="C477" s="63" t="s">
        <v>138</v>
      </c>
      <c r="D477" s="63" t="s">
        <v>79</v>
      </c>
      <c r="E477" s="63" t="s">
        <v>80</v>
      </c>
      <c r="F477" s="63" t="s">
        <v>81</v>
      </c>
      <c r="G477" s="63">
        <v>2015</v>
      </c>
      <c r="H477" s="63">
        <v>254.3</v>
      </c>
      <c r="I477" s="63">
        <v>108.8</v>
      </c>
    </row>
    <row r="478" spans="1:9">
      <c r="A478" s="61" t="str">
        <f t="shared" si="7"/>
        <v>B2 wood energyDenmark2020</v>
      </c>
      <c r="B478" s="63">
        <v>7</v>
      </c>
      <c r="C478" s="63" t="s">
        <v>138</v>
      </c>
      <c r="D478" s="63" t="s">
        <v>79</v>
      </c>
      <c r="E478" s="63" t="s">
        <v>80</v>
      </c>
      <c r="F478" s="63" t="s">
        <v>81</v>
      </c>
      <c r="G478" s="63">
        <v>2020</v>
      </c>
      <c r="H478" s="63">
        <v>367</v>
      </c>
      <c r="I478" s="63">
        <v>206.4</v>
      </c>
    </row>
    <row r="479" spans="1:9">
      <c r="A479" s="61" t="str">
        <f t="shared" si="7"/>
        <v>B2 wood energyDenmark2025</v>
      </c>
      <c r="B479" s="63">
        <v>7</v>
      </c>
      <c r="C479" s="63" t="s">
        <v>138</v>
      </c>
      <c r="D479" s="63" t="s">
        <v>79</v>
      </c>
      <c r="E479" s="63" t="s">
        <v>80</v>
      </c>
      <c r="F479" s="63" t="s">
        <v>81</v>
      </c>
      <c r="G479" s="63">
        <v>2025</v>
      </c>
      <c r="H479" s="63">
        <v>390.4</v>
      </c>
      <c r="I479" s="63">
        <v>223.3</v>
      </c>
    </row>
    <row r="480" spans="1:9">
      <c r="A480" s="61" t="str">
        <f t="shared" si="7"/>
        <v>B2 wood energyDenmark2030</v>
      </c>
      <c r="B480" s="63">
        <v>7</v>
      </c>
      <c r="C480" s="63" t="s">
        <v>138</v>
      </c>
      <c r="D480" s="63" t="s">
        <v>79</v>
      </c>
      <c r="E480" s="63" t="s">
        <v>80</v>
      </c>
      <c r="F480" s="63" t="s">
        <v>81</v>
      </c>
      <c r="G480" s="63">
        <v>2030</v>
      </c>
      <c r="H480" s="63">
        <v>394.4</v>
      </c>
      <c r="I480" s="63">
        <v>237.3</v>
      </c>
    </row>
    <row r="481" spans="1:9">
      <c r="A481" s="61" t="str">
        <f t="shared" si="7"/>
        <v>B2 wood energyEstonia2005</v>
      </c>
      <c r="B481" s="63">
        <v>7</v>
      </c>
      <c r="C481" s="63" t="s">
        <v>138</v>
      </c>
      <c r="D481" s="63" t="s">
        <v>82</v>
      </c>
      <c r="E481" s="63" t="s">
        <v>83</v>
      </c>
      <c r="F481" s="63" t="s">
        <v>81</v>
      </c>
      <c r="G481" s="63">
        <v>2005</v>
      </c>
      <c r="H481" s="63">
        <v>0</v>
      </c>
      <c r="I481" s="63">
        <v>0</v>
      </c>
    </row>
    <row r="482" spans="1:9">
      <c r="A482" s="61" t="str">
        <f t="shared" si="7"/>
        <v>B2 wood energyEstonia2010</v>
      </c>
      <c r="B482" s="63">
        <v>7</v>
      </c>
      <c r="C482" s="63" t="s">
        <v>138</v>
      </c>
      <c r="D482" s="63" t="s">
        <v>82</v>
      </c>
      <c r="E482" s="63" t="s">
        <v>83</v>
      </c>
      <c r="F482" s="63" t="s">
        <v>81</v>
      </c>
      <c r="G482" s="63">
        <v>2010</v>
      </c>
      <c r="H482" s="63">
        <v>135.6</v>
      </c>
      <c r="I482" s="63">
        <v>0</v>
      </c>
    </row>
    <row r="483" spans="1:9">
      <c r="A483" s="61" t="str">
        <f t="shared" si="7"/>
        <v>B2 wood energyEstonia2015</v>
      </c>
      <c r="B483" s="63">
        <v>7</v>
      </c>
      <c r="C483" s="63" t="s">
        <v>138</v>
      </c>
      <c r="D483" s="63" t="s">
        <v>82</v>
      </c>
      <c r="E483" s="63" t="s">
        <v>83</v>
      </c>
      <c r="F483" s="63" t="s">
        <v>81</v>
      </c>
      <c r="G483" s="63">
        <v>2015</v>
      </c>
      <c r="H483" s="63">
        <v>313.8</v>
      </c>
      <c r="I483" s="63">
        <v>150.30000000000001</v>
      </c>
    </row>
    <row r="484" spans="1:9">
      <c r="A484" s="61" t="str">
        <f t="shared" si="7"/>
        <v>B2 wood energyEstonia2020</v>
      </c>
      <c r="B484" s="63">
        <v>7</v>
      </c>
      <c r="C484" s="63" t="s">
        <v>138</v>
      </c>
      <c r="D484" s="63" t="s">
        <v>82</v>
      </c>
      <c r="E484" s="63" t="s">
        <v>83</v>
      </c>
      <c r="F484" s="63" t="s">
        <v>81</v>
      </c>
      <c r="G484" s="63">
        <v>2020</v>
      </c>
      <c r="H484" s="63">
        <v>540.6</v>
      </c>
      <c r="I484" s="63">
        <v>345.1</v>
      </c>
    </row>
    <row r="485" spans="1:9">
      <c r="A485" s="61" t="str">
        <f t="shared" si="7"/>
        <v>B2 wood energyEstonia2025</v>
      </c>
      <c r="B485" s="63">
        <v>7</v>
      </c>
      <c r="C485" s="63" t="s">
        <v>138</v>
      </c>
      <c r="D485" s="63" t="s">
        <v>82</v>
      </c>
      <c r="E485" s="63" t="s">
        <v>83</v>
      </c>
      <c r="F485" s="63" t="s">
        <v>81</v>
      </c>
      <c r="G485" s="63">
        <v>2025</v>
      </c>
      <c r="H485" s="63">
        <v>562</v>
      </c>
      <c r="I485" s="63">
        <v>359.3</v>
      </c>
    </row>
    <row r="486" spans="1:9">
      <c r="A486" s="61" t="str">
        <f t="shared" si="7"/>
        <v>B2 wood energyEstonia2030</v>
      </c>
      <c r="B486" s="63">
        <v>7</v>
      </c>
      <c r="C486" s="63" t="s">
        <v>138</v>
      </c>
      <c r="D486" s="63" t="s">
        <v>82</v>
      </c>
      <c r="E486" s="63" t="s">
        <v>83</v>
      </c>
      <c r="F486" s="63" t="s">
        <v>81</v>
      </c>
      <c r="G486" s="63">
        <v>2030</v>
      </c>
      <c r="H486" s="63">
        <v>550.6</v>
      </c>
      <c r="I486" s="63">
        <v>352.7</v>
      </c>
    </row>
    <row r="487" spans="1:9">
      <c r="A487" s="61" t="str">
        <f t="shared" si="7"/>
        <v>B2 wood energySpain2005</v>
      </c>
      <c r="B487" s="63">
        <v>7</v>
      </c>
      <c r="C487" s="63" t="s">
        <v>138</v>
      </c>
      <c r="D487" s="63" t="s">
        <v>84</v>
      </c>
      <c r="E487" s="63" t="s">
        <v>85</v>
      </c>
      <c r="F487" s="63" t="s">
        <v>86</v>
      </c>
      <c r="G487" s="63">
        <v>2005</v>
      </c>
      <c r="H487" s="63">
        <v>0</v>
      </c>
      <c r="I487" s="63">
        <v>0</v>
      </c>
    </row>
    <row r="488" spans="1:9">
      <c r="A488" s="61" t="str">
        <f t="shared" si="7"/>
        <v>B2 wood energySpain2010</v>
      </c>
      <c r="B488" s="63">
        <v>7</v>
      </c>
      <c r="C488" s="63" t="s">
        <v>138</v>
      </c>
      <c r="D488" s="63" t="s">
        <v>84</v>
      </c>
      <c r="E488" s="63" t="s">
        <v>85</v>
      </c>
      <c r="F488" s="63" t="s">
        <v>86</v>
      </c>
      <c r="G488" s="63">
        <v>2010</v>
      </c>
      <c r="H488" s="63">
        <v>819.3</v>
      </c>
      <c r="I488" s="63">
        <v>0</v>
      </c>
    </row>
    <row r="489" spans="1:9">
      <c r="A489" s="61" t="str">
        <f t="shared" si="7"/>
        <v>B2 wood energySpain2015</v>
      </c>
      <c r="B489" s="63">
        <v>7</v>
      </c>
      <c r="C489" s="63" t="s">
        <v>138</v>
      </c>
      <c r="D489" s="63" t="s">
        <v>84</v>
      </c>
      <c r="E489" s="63" t="s">
        <v>85</v>
      </c>
      <c r="F489" s="63" t="s">
        <v>86</v>
      </c>
      <c r="G489" s="63">
        <v>2015</v>
      </c>
      <c r="H489" s="63">
        <v>1695.8</v>
      </c>
      <c r="I489" s="63">
        <v>516</v>
      </c>
    </row>
    <row r="490" spans="1:9">
      <c r="A490" s="61" t="str">
        <f t="shared" si="7"/>
        <v>B2 wood energySpain2020</v>
      </c>
      <c r="B490" s="63">
        <v>7</v>
      </c>
      <c r="C490" s="63" t="s">
        <v>138</v>
      </c>
      <c r="D490" s="63" t="s">
        <v>84</v>
      </c>
      <c r="E490" s="63" t="s">
        <v>85</v>
      </c>
      <c r="F490" s="63" t="s">
        <v>86</v>
      </c>
      <c r="G490" s="63">
        <v>2020</v>
      </c>
      <c r="H490" s="63">
        <v>2611.6999999999998</v>
      </c>
      <c r="I490" s="63">
        <v>1062.4000000000001</v>
      </c>
    </row>
    <row r="491" spans="1:9">
      <c r="A491" s="61" t="str">
        <f t="shared" si="7"/>
        <v>B2 wood energySpain2025</v>
      </c>
      <c r="B491" s="63">
        <v>7</v>
      </c>
      <c r="C491" s="63" t="s">
        <v>138</v>
      </c>
      <c r="D491" s="63" t="s">
        <v>84</v>
      </c>
      <c r="E491" s="63" t="s">
        <v>85</v>
      </c>
      <c r="F491" s="63" t="s">
        <v>86</v>
      </c>
      <c r="G491" s="63">
        <v>2025</v>
      </c>
      <c r="H491" s="63">
        <v>2606.3000000000002</v>
      </c>
      <c r="I491" s="63">
        <v>1052.7</v>
      </c>
    </row>
    <row r="492" spans="1:9">
      <c r="A492" s="61" t="str">
        <f t="shared" si="7"/>
        <v>B2 wood energySpain2030</v>
      </c>
      <c r="B492" s="63">
        <v>7</v>
      </c>
      <c r="C492" s="63" t="s">
        <v>138</v>
      </c>
      <c r="D492" s="63" t="s">
        <v>84</v>
      </c>
      <c r="E492" s="63" t="s">
        <v>85</v>
      </c>
      <c r="F492" s="63" t="s">
        <v>86</v>
      </c>
      <c r="G492" s="63">
        <v>2030</v>
      </c>
      <c r="H492" s="63">
        <v>2634</v>
      </c>
      <c r="I492" s="63">
        <v>1048.9000000000001</v>
      </c>
    </row>
    <row r="493" spans="1:9">
      <c r="A493" s="61" t="str">
        <f t="shared" si="7"/>
        <v>B2 wood energyFinland2010</v>
      </c>
      <c r="B493" s="63">
        <v>7</v>
      </c>
      <c r="C493" s="63" t="s">
        <v>138</v>
      </c>
      <c r="D493" s="63" t="s">
        <v>87</v>
      </c>
      <c r="E493" s="63" t="s">
        <v>88</v>
      </c>
      <c r="F493" s="63" t="s">
        <v>81</v>
      </c>
      <c r="G493" s="63">
        <v>2010</v>
      </c>
      <c r="H493" s="63">
        <v>3492.3</v>
      </c>
      <c r="I493" s="63">
        <v>1801.7</v>
      </c>
    </row>
    <row r="494" spans="1:9">
      <c r="A494" s="61" t="str">
        <f t="shared" si="7"/>
        <v>B2 wood energyFinland2015</v>
      </c>
      <c r="B494" s="63">
        <v>7</v>
      </c>
      <c r="C494" s="63" t="s">
        <v>138</v>
      </c>
      <c r="D494" s="63" t="s">
        <v>87</v>
      </c>
      <c r="E494" s="63" t="s">
        <v>88</v>
      </c>
      <c r="F494" s="63" t="s">
        <v>81</v>
      </c>
      <c r="G494" s="63">
        <v>2015</v>
      </c>
      <c r="H494" s="63">
        <v>5680.4</v>
      </c>
      <c r="I494" s="63">
        <v>3922</v>
      </c>
    </row>
    <row r="495" spans="1:9">
      <c r="A495" s="61" t="str">
        <f t="shared" si="7"/>
        <v>B2 wood energyFinland2020</v>
      </c>
      <c r="B495" s="63">
        <v>7</v>
      </c>
      <c r="C495" s="63" t="s">
        <v>138</v>
      </c>
      <c r="D495" s="63" t="s">
        <v>87</v>
      </c>
      <c r="E495" s="63" t="s">
        <v>88</v>
      </c>
      <c r="F495" s="63" t="s">
        <v>81</v>
      </c>
      <c r="G495" s="63">
        <v>2020</v>
      </c>
      <c r="H495" s="63">
        <v>7812.5</v>
      </c>
      <c r="I495" s="63">
        <v>6101.8</v>
      </c>
    </row>
    <row r="496" spans="1:9">
      <c r="A496" s="61" t="str">
        <f t="shared" si="7"/>
        <v>B2 wood energyFinland2025</v>
      </c>
      <c r="B496" s="63">
        <v>7</v>
      </c>
      <c r="C496" s="63" t="s">
        <v>138</v>
      </c>
      <c r="D496" s="63" t="s">
        <v>87</v>
      </c>
      <c r="E496" s="63" t="s">
        <v>88</v>
      </c>
      <c r="F496" s="63" t="s">
        <v>81</v>
      </c>
      <c r="G496" s="63">
        <v>2025</v>
      </c>
      <c r="H496" s="63">
        <v>7809.2</v>
      </c>
      <c r="I496" s="63">
        <v>6108.7</v>
      </c>
    </row>
    <row r="497" spans="1:9">
      <c r="A497" s="61" t="str">
        <f t="shared" si="7"/>
        <v>B2 wood energyFinland2030</v>
      </c>
      <c r="B497" s="63">
        <v>7</v>
      </c>
      <c r="C497" s="63" t="s">
        <v>138</v>
      </c>
      <c r="D497" s="63" t="s">
        <v>87</v>
      </c>
      <c r="E497" s="63" t="s">
        <v>88</v>
      </c>
      <c r="F497" s="63" t="s">
        <v>81</v>
      </c>
      <c r="G497" s="63">
        <v>2030</v>
      </c>
      <c r="H497" s="63">
        <v>7544.5</v>
      </c>
      <c r="I497" s="63">
        <v>5922.3</v>
      </c>
    </row>
    <row r="498" spans="1:9">
      <c r="A498" s="61" t="str">
        <f t="shared" si="7"/>
        <v>B2 wood energyFrance2005</v>
      </c>
      <c r="B498" s="63">
        <v>7</v>
      </c>
      <c r="C498" s="63" t="s">
        <v>138</v>
      </c>
      <c r="D498" s="63" t="s">
        <v>89</v>
      </c>
      <c r="E498" s="63" t="s">
        <v>90</v>
      </c>
      <c r="F498" s="63" t="s">
        <v>61</v>
      </c>
      <c r="G498" s="63">
        <v>2005</v>
      </c>
      <c r="H498" s="63">
        <v>0</v>
      </c>
      <c r="I498" s="63">
        <v>0</v>
      </c>
    </row>
    <row r="499" spans="1:9">
      <c r="A499" s="61" t="str">
        <f t="shared" si="7"/>
        <v>B2 wood energyFrance2010</v>
      </c>
      <c r="B499" s="63">
        <v>7</v>
      </c>
      <c r="C499" s="63" t="s">
        <v>138</v>
      </c>
      <c r="D499" s="63" t="s">
        <v>89</v>
      </c>
      <c r="E499" s="63" t="s">
        <v>90</v>
      </c>
      <c r="F499" s="63" t="s">
        <v>61</v>
      </c>
      <c r="G499" s="63">
        <v>2010</v>
      </c>
      <c r="H499" s="63">
        <v>1974.3</v>
      </c>
      <c r="I499" s="63">
        <v>0</v>
      </c>
    </row>
    <row r="500" spans="1:9">
      <c r="A500" s="61" t="str">
        <f t="shared" si="7"/>
        <v>B2 wood energyFrance2015</v>
      </c>
      <c r="B500" s="63">
        <v>7</v>
      </c>
      <c r="C500" s="63" t="s">
        <v>138</v>
      </c>
      <c r="D500" s="63" t="s">
        <v>89</v>
      </c>
      <c r="E500" s="63" t="s">
        <v>90</v>
      </c>
      <c r="F500" s="63" t="s">
        <v>61</v>
      </c>
      <c r="G500" s="63">
        <v>2015</v>
      </c>
      <c r="H500" s="63">
        <v>3919.6</v>
      </c>
      <c r="I500" s="63">
        <v>1949</v>
      </c>
    </row>
    <row r="501" spans="1:9">
      <c r="A501" s="61" t="str">
        <f t="shared" si="7"/>
        <v>B2 wood energyFrance2020</v>
      </c>
      <c r="B501" s="63">
        <v>7</v>
      </c>
      <c r="C501" s="63" t="s">
        <v>138</v>
      </c>
      <c r="D501" s="63" t="s">
        <v>89</v>
      </c>
      <c r="E501" s="63" t="s">
        <v>90</v>
      </c>
      <c r="F501" s="63" t="s">
        <v>61</v>
      </c>
      <c r="G501" s="63">
        <v>2020</v>
      </c>
      <c r="H501" s="63">
        <v>6133.5</v>
      </c>
      <c r="I501" s="63">
        <v>4201.8</v>
      </c>
    </row>
    <row r="502" spans="1:9">
      <c r="A502" s="61" t="str">
        <f t="shared" si="7"/>
        <v>B2 wood energyFrance2025</v>
      </c>
      <c r="B502" s="63">
        <v>7</v>
      </c>
      <c r="C502" s="63" t="s">
        <v>138</v>
      </c>
      <c r="D502" s="63" t="s">
        <v>89</v>
      </c>
      <c r="E502" s="63" t="s">
        <v>90</v>
      </c>
      <c r="F502" s="63" t="s">
        <v>61</v>
      </c>
      <c r="G502" s="63">
        <v>2025</v>
      </c>
      <c r="H502" s="63">
        <v>6884.2</v>
      </c>
      <c r="I502" s="63">
        <v>4751.8</v>
      </c>
    </row>
    <row r="503" spans="1:9">
      <c r="A503" s="61" t="str">
        <f t="shared" si="7"/>
        <v>B2 wood energyFrance2030</v>
      </c>
      <c r="B503" s="63">
        <v>7</v>
      </c>
      <c r="C503" s="63" t="s">
        <v>138</v>
      </c>
      <c r="D503" s="63" t="s">
        <v>89</v>
      </c>
      <c r="E503" s="63" t="s">
        <v>90</v>
      </c>
      <c r="F503" s="63" t="s">
        <v>61</v>
      </c>
      <c r="G503" s="63">
        <v>2030</v>
      </c>
      <c r="H503" s="63">
        <v>6904.3</v>
      </c>
      <c r="I503" s="63">
        <v>4745.5</v>
      </c>
    </row>
    <row r="504" spans="1:9">
      <c r="A504" s="61" t="str">
        <f t="shared" si="7"/>
        <v>B2 wood energyGreece2015</v>
      </c>
      <c r="B504" s="63">
        <v>7</v>
      </c>
      <c r="C504" s="63" t="s">
        <v>138</v>
      </c>
      <c r="D504" s="63" t="s">
        <v>91</v>
      </c>
      <c r="E504" s="63" t="s">
        <v>92</v>
      </c>
      <c r="F504" s="63" t="s">
        <v>58</v>
      </c>
      <c r="G504" s="63">
        <v>2015</v>
      </c>
      <c r="H504" s="63">
        <v>199.5</v>
      </c>
      <c r="I504" s="63">
        <v>103.8</v>
      </c>
    </row>
    <row r="505" spans="1:9">
      <c r="A505" s="61" t="str">
        <f t="shared" si="7"/>
        <v>B2 wood energyGreece2020</v>
      </c>
      <c r="B505" s="63">
        <v>7</v>
      </c>
      <c r="C505" s="63" t="s">
        <v>138</v>
      </c>
      <c r="D505" s="63" t="s">
        <v>91</v>
      </c>
      <c r="E505" s="63" t="s">
        <v>92</v>
      </c>
      <c r="F505" s="63" t="s">
        <v>58</v>
      </c>
      <c r="G505" s="63">
        <v>2020</v>
      </c>
      <c r="H505" s="63">
        <v>344</v>
      </c>
      <c r="I505" s="63">
        <v>239.5</v>
      </c>
    </row>
    <row r="506" spans="1:9">
      <c r="A506" s="61" t="str">
        <f t="shared" si="7"/>
        <v>B2 wood energyGreece2025</v>
      </c>
      <c r="B506" s="63">
        <v>7</v>
      </c>
      <c r="C506" s="63" t="s">
        <v>138</v>
      </c>
      <c r="D506" s="63" t="s">
        <v>91</v>
      </c>
      <c r="E506" s="63" t="s">
        <v>92</v>
      </c>
      <c r="F506" s="63" t="s">
        <v>58</v>
      </c>
      <c r="G506" s="63">
        <v>2025</v>
      </c>
      <c r="H506" s="63">
        <v>334.8</v>
      </c>
      <c r="I506" s="63">
        <v>233</v>
      </c>
    </row>
    <row r="507" spans="1:9">
      <c r="A507" s="61" t="str">
        <f t="shared" si="7"/>
        <v>B2 wood energyGreece2030</v>
      </c>
      <c r="B507" s="63">
        <v>7</v>
      </c>
      <c r="C507" s="63" t="s">
        <v>138</v>
      </c>
      <c r="D507" s="63" t="s">
        <v>91</v>
      </c>
      <c r="E507" s="63" t="s">
        <v>92</v>
      </c>
      <c r="F507" s="63" t="s">
        <v>58</v>
      </c>
      <c r="G507" s="63">
        <v>2030</v>
      </c>
      <c r="H507" s="63">
        <v>344</v>
      </c>
      <c r="I507" s="63">
        <v>239.5</v>
      </c>
    </row>
    <row r="508" spans="1:9">
      <c r="A508" s="61" t="str">
        <f t="shared" si="7"/>
        <v>B2 wood energyCroatia2005</v>
      </c>
      <c r="B508" s="63">
        <v>7</v>
      </c>
      <c r="C508" s="63" t="s">
        <v>138</v>
      </c>
      <c r="D508" s="63" t="s">
        <v>93</v>
      </c>
      <c r="E508" s="63" t="s">
        <v>94</v>
      </c>
      <c r="F508" s="63" t="s">
        <v>58</v>
      </c>
      <c r="G508" s="63">
        <v>2005</v>
      </c>
      <c r="H508" s="63">
        <v>0</v>
      </c>
      <c r="I508" s="63">
        <v>0</v>
      </c>
    </row>
    <row r="509" spans="1:9">
      <c r="A509" s="61" t="str">
        <f t="shared" si="7"/>
        <v>B2 wood energyCroatia2010</v>
      </c>
      <c r="B509" s="63">
        <v>7</v>
      </c>
      <c r="C509" s="63" t="s">
        <v>138</v>
      </c>
      <c r="D509" s="63" t="s">
        <v>93</v>
      </c>
      <c r="E509" s="63" t="s">
        <v>94</v>
      </c>
      <c r="F509" s="63" t="s">
        <v>58</v>
      </c>
      <c r="G509" s="63">
        <v>2010</v>
      </c>
      <c r="H509" s="63">
        <v>149.6</v>
      </c>
      <c r="I509" s="63">
        <v>0</v>
      </c>
    </row>
    <row r="510" spans="1:9">
      <c r="A510" s="61" t="str">
        <f t="shared" si="7"/>
        <v>B2 wood energyCroatia2015</v>
      </c>
      <c r="B510" s="63">
        <v>7</v>
      </c>
      <c r="C510" s="63" t="s">
        <v>138</v>
      </c>
      <c r="D510" s="63" t="s">
        <v>93</v>
      </c>
      <c r="E510" s="63" t="s">
        <v>94</v>
      </c>
      <c r="F510" s="63" t="s">
        <v>58</v>
      </c>
      <c r="G510" s="63">
        <v>2015</v>
      </c>
      <c r="H510" s="63">
        <v>304.2</v>
      </c>
      <c r="I510" s="63">
        <v>205</v>
      </c>
    </row>
    <row r="511" spans="1:9">
      <c r="A511" s="61" t="str">
        <f t="shared" si="7"/>
        <v>B2 wood energyCroatia2020</v>
      </c>
      <c r="B511" s="63">
        <v>7</v>
      </c>
      <c r="C511" s="63" t="s">
        <v>138</v>
      </c>
      <c r="D511" s="63" t="s">
        <v>93</v>
      </c>
      <c r="E511" s="63" t="s">
        <v>94</v>
      </c>
      <c r="F511" s="63" t="s">
        <v>58</v>
      </c>
      <c r="G511" s="63">
        <v>2020</v>
      </c>
      <c r="H511" s="63">
        <v>463.4</v>
      </c>
      <c r="I511" s="63">
        <v>416.4</v>
      </c>
    </row>
    <row r="512" spans="1:9">
      <c r="A512" s="61" t="str">
        <f t="shared" si="7"/>
        <v>B2 wood energyCroatia2025</v>
      </c>
      <c r="B512" s="63">
        <v>7</v>
      </c>
      <c r="C512" s="63" t="s">
        <v>138</v>
      </c>
      <c r="D512" s="63" t="s">
        <v>93</v>
      </c>
      <c r="E512" s="63" t="s">
        <v>94</v>
      </c>
      <c r="F512" s="63" t="s">
        <v>58</v>
      </c>
      <c r="G512" s="63">
        <v>2025</v>
      </c>
      <c r="H512" s="63">
        <v>458</v>
      </c>
      <c r="I512" s="63">
        <v>410.1</v>
      </c>
    </row>
    <row r="513" spans="1:9">
      <c r="A513" s="61" t="str">
        <f t="shared" si="7"/>
        <v>B2 wood energyCroatia2030</v>
      </c>
      <c r="B513" s="63">
        <v>7</v>
      </c>
      <c r="C513" s="63" t="s">
        <v>138</v>
      </c>
      <c r="D513" s="63" t="s">
        <v>93</v>
      </c>
      <c r="E513" s="63" t="s">
        <v>94</v>
      </c>
      <c r="F513" s="63" t="s">
        <v>58</v>
      </c>
      <c r="G513" s="63">
        <v>2030</v>
      </c>
      <c r="H513" s="63">
        <v>453.2</v>
      </c>
      <c r="I513" s="63">
        <v>405</v>
      </c>
    </row>
    <row r="514" spans="1:9">
      <c r="A514" s="61" t="str">
        <f t="shared" ref="A514:A577" si="8">CONCATENATE(C514,E514,G514)</f>
        <v>B2 wood energyHungary2010</v>
      </c>
      <c r="B514" s="63">
        <v>7</v>
      </c>
      <c r="C514" s="63" t="s">
        <v>138</v>
      </c>
      <c r="D514" s="63" t="s">
        <v>95</v>
      </c>
      <c r="E514" s="63" t="s">
        <v>96</v>
      </c>
      <c r="F514" s="63" t="s">
        <v>70</v>
      </c>
      <c r="G514" s="63">
        <v>2010</v>
      </c>
      <c r="H514" s="63">
        <v>250</v>
      </c>
      <c r="I514" s="63">
        <v>0</v>
      </c>
    </row>
    <row r="515" spans="1:9">
      <c r="A515" s="61" t="str">
        <f t="shared" si="8"/>
        <v>B2 wood energyHungary2015</v>
      </c>
      <c r="B515" s="63">
        <v>7</v>
      </c>
      <c r="C515" s="63" t="s">
        <v>138</v>
      </c>
      <c r="D515" s="63" t="s">
        <v>95</v>
      </c>
      <c r="E515" s="63" t="s">
        <v>96</v>
      </c>
      <c r="F515" s="63" t="s">
        <v>70</v>
      </c>
      <c r="G515" s="63">
        <v>2015</v>
      </c>
      <c r="H515" s="63">
        <v>580.6</v>
      </c>
      <c r="I515" s="63">
        <v>301.5</v>
      </c>
    </row>
    <row r="516" spans="1:9">
      <c r="A516" s="61" t="str">
        <f t="shared" si="8"/>
        <v>B2 wood energyHungary2020</v>
      </c>
      <c r="B516" s="63">
        <v>7</v>
      </c>
      <c r="C516" s="63" t="s">
        <v>138</v>
      </c>
      <c r="D516" s="63" t="s">
        <v>95</v>
      </c>
      <c r="E516" s="63" t="s">
        <v>96</v>
      </c>
      <c r="F516" s="63" t="s">
        <v>70</v>
      </c>
      <c r="G516" s="63">
        <v>2020</v>
      </c>
      <c r="H516" s="63">
        <v>964.9</v>
      </c>
      <c r="I516" s="63">
        <v>681.3</v>
      </c>
    </row>
    <row r="517" spans="1:9">
      <c r="A517" s="61" t="str">
        <f t="shared" si="8"/>
        <v>B2 wood energyHungary2025</v>
      </c>
      <c r="B517" s="63">
        <v>7</v>
      </c>
      <c r="C517" s="63" t="s">
        <v>138</v>
      </c>
      <c r="D517" s="63" t="s">
        <v>95</v>
      </c>
      <c r="E517" s="63" t="s">
        <v>96</v>
      </c>
      <c r="F517" s="63" t="s">
        <v>70</v>
      </c>
      <c r="G517" s="63">
        <v>2025</v>
      </c>
      <c r="H517" s="63">
        <v>925</v>
      </c>
      <c r="I517" s="63">
        <v>652.9</v>
      </c>
    </row>
    <row r="518" spans="1:9">
      <c r="A518" s="61" t="str">
        <f t="shared" si="8"/>
        <v>B2 wood energyHungary2030</v>
      </c>
      <c r="B518" s="63">
        <v>7</v>
      </c>
      <c r="C518" s="63" t="s">
        <v>138</v>
      </c>
      <c r="D518" s="63" t="s">
        <v>95</v>
      </c>
      <c r="E518" s="63" t="s">
        <v>96</v>
      </c>
      <c r="F518" s="63" t="s">
        <v>70</v>
      </c>
      <c r="G518" s="63">
        <v>2030</v>
      </c>
      <c r="H518" s="63">
        <v>925.1</v>
      </c>
      <c r="I518" s="63">
        <v>653</v>
      </c>
    </row>
    <row r="519" spans="1:9">
      <c r="A519" s="61" t="str">
        <f t="shared" si="8"/>
        <v>B2 wood energyIreland2010</v>
      </c>
      <c r="B519" s="63">
        <v>7</v>
      </c>
      <c r="C519" s="63" t="s">
        <v>138</v>
      </c>
      <c r="D519" s="63" t="s">
        <v>97</v>
      </c>
      <c r="E519" s="63" t="s">
        <v>98</v>
      </c>
      <c r="F519" s="63" t="s">
        <v>61</v>
      </c>
      <c r="G519" s="63">
        <v>2010</v>
      </c>
      <c r="H519" s="63">
        <v>41.3</v>
      </c>
      <c r="I519" s="63">
        <v>0</v>
      </c>
    </row>
    <row r="520" spans="1:9">
      <c r="A520" s="61" t="str">
        <f t="shared" si="8"/>
        <v>B2 wood energyIreland2015</v>
      </c>
      <c r="B520" s="63">
        <v>7</v>
      </c>
      <c r="C520" s="63" t="s">
        <v>138</v>
      </c>
      <c r="D520" s="63" t="s">
        <v>97</v>
      </c>
      <c r="E520" s="63" t="s">
        <v>98</v>
      </c>
      <c r="F520" s="63" t="s">
        <v>61</v>
      </c>
      <c r="G520" s="63">
        <v>2015</v>
      </c>
      <c r="H520" s="63">
        <v>90.7</v>
      </c>
      <c r="I520" s="63">
        <v>71.099999999999994</v>
      </c>
    </row>
    <row r="521" spans="1:9">
      <c r="A521" s="61" t="str">
        <f t="shared" si="8"/>
        <v>B2 wood energyIreland2020</v>
      </c>
      <c r="B521" s="63">
        <v>7</v>
      </c>
      <c r="C521" s="63" t="s">
        <v>138</v>
      </c>
      <c r="D521" s="63" t="s">
        <v>97</v>
      </c>
      <c r="E521" s="63" t="s">
        <v>98</v>
      </c>
      <c r="F521" s="63" t="s">
        <v>61</v>
      </c>
      <c r="G521" s="63">
        <v>2020</v>
      </c>
      <c r="H521" s="63">
        <v>166</v>
      </c>
      <c r="I521" s="63">
        <v>180.4</v>
      </c>
    </row>
    <row r="522" spans="1:9">
      <c r="A522" s="61" t="str">
        <f t="shared" si="8"/>
        <v>B2 wood energyIreland2025</v>
      </c>
      <c r="B522" s="63">
        <v>7</v>
      </c>
      <c r="C522" s="63" t="s">
        <v>138</v>
      </c>
      <c r="D522" s="63" t="s">
        <v>97</v>
      </c>
      <c r="E522" s="63" t="s">
        <v>98</v>
      </c>
      <c r="F522" s="63" t="s">
        <v>61</v>
      </c>
      <c r="G522" s="63">
        <v>2025</v>
      </c>
      <c r="H522" s="63">
        <v>165.5</v>
      </c>
      <c r="I522" s="63">
        <v>186</v>
      </c>
    </row>
    <row r="523" spans="1:9">
      <c r="A523" s="61" t="str">
        <f t="shared" si="8"/>
        <v>B2 wood energyIreland2030</v>
      </c>
      <c r="B523" s="63">
        <v>7</v>
      </c>
      <c r="C523" s="63" t="s">
        <v>138</v>
      </c>
      <c r="D523" s="63" t="s">
        <v>97</v>
      </c>
      <c r="E523" s="63" t="s">
        <v>98</v>
      </c>
      <c r="F523" s="63" t="s">
        <v>61</v>
      </c>
      <c r="G523" s="63">
        <v>2030</v>
      </c>
      <c r="H523" s="63">
        <v>193.1</v>
      </c>
      <c r="I523" s="63">
        <v>213.1</v>
      </c>
    </row>
    <row r="524" spans="1:9">
      <c r="A524" s="61" t="str">
        <f t="shared" si="8"/>
        <v>B2 wood energyItaly2010</v>
      </c>
      <c r="B524" s="63">
        <v>7</v>
      </c>
      <c r="C524" s="63" t="s">
        <v>138</v>
      </c>
      <c r="D524" s="63" t="s">
        <v>99</v>
      </c>
      <c r="E524" s="63" t="s">
        <v>100</v>
      </c>
      <c r="F524" s="63" t="s">
        <v>86</v>
      </c>
      <c r="G524" s="63">
        <v>2010</v>
      </c>
      <c r="H524" s="63">
        <v>359</v>
      </c>
      <c r="I524" s="63">
        <v>0</v>
      </c>
    </row>
    <row r="525" spans="1:9">
      <c r="A525" s="61" t="str">
        <f t="shared" si="8"/>
        <v>B2 wood energyItaly2015</v>
      </c>
      <c r="B525" s="63">
        <v>7</v>
      </c>
      <c r="C525" s="63" t="s">
        <v>138</v>
      </c>
      <c r="D525" s="63" t="s">
        <v>99</v>
      </c>
      <c r="E525" s="63" t="s">
        <v>100</v>
      </c>
      <c r="F525" s="63" t="s">
        <v>86</v>
      </c>
      <c r="G525" s="63">
        <v>2015</v>
      </c>
      <c r="H525" s="63">
        <v>758.9</v>
      </c>
      <c r="I525" s="63">
        <v>180.2</v>
      </c>
    </row>
    <row r="526" spans="1:9">
      <c r="A526" s="61" t="str">
        <f t="shared" si="8"/>
        <v>B2 wood energyItaly2020</v>
      </c>
      <c r="B526" s="63">
        <v>7</v>
      </c>
      <c r="C526" s="63" t="s">
        <v>138</v>
      </c>
      <c r="D526" s="63" t="s">
        <v>99</v>
      </c>
      <c r="E526" s="63" t="s">
        <v>100</v>
      </c>
      <c r="F526" s="63" t="s">
        <v>86</v>
      </c>
      <c r="G526" s="63">
        <v>2020</v>
      </c>
      <c r="H526" s="63">
        <v>1199.9000000000001</v>
      </c>
      <c r="I526" s="63">
        <v>380.4</v>
      </c>
    </row>
    <row r="527" spans="1:9">
      <c r="A527" s="61" t="str">
        <f t="shared" si="8"/>
        <v>B2 wood energyItaly2025</v>
      </c>
      <c r="B527" s="63">
        <v>7</v>
      </c>
      <c r="C527" s="63" t="s">
        <v>138</v>
      </c>
      <c r="D527" s="63" t="s">
        <v>99</v>
      </c>
      <c r="E527" s="63" t="s">
        <v>100</v>
      </c>
      <c r="F527" s="63" t="s">
        <v>86</v>
      </c>
      <c r="G527" s="63">
        <v>2025</v>
      </c>
      <c r="H527" s="63">
        <v>1281.2</v>
      </c>
      <c r="I527" s="63">
        <v>405.6</v>
      </c>
    </row>
    <row r="528" spans="1:9">
      <c r="A528" s="61" t="str">
        <f t="shared" si="8"/>
        <v>B2 wood energyItaly2030</v>
      </c>
      <c r="B528" s="63">
        <v>7</v>
      </c>
      <c r="C528" s="63" t="s">
        <v>138</v>
      </c>
      <c r="D528" s="63" t="s">
        <v>99</v>
      </c>
      <c r="E528" s="63" t="s">
        <v>100</v>
      </c>
      <c r="F528" s="63" t="s">
        <v>86</v>
      </c>
      <c r="G528" s="63">
        <v>2030</v>
      </c>
      <c r="H528" s="63">
        <v>1401</v>
      </c>
      <c r="I528" s="63">
        <v>442.8</v>
      </c>
    </row>
    <row r="529" spans="1:9">
      <c r="A529" s="61" t="str">
        <f t="shared" si="8"/>
        <v>B2 wood energyLithuania2005</v>
      </c>
      <c r="B529" s="63">
        <v>7</v>
      </c>
      <c r="C529" s="63" t="s">
        <v>138</v>
      </c>
      <c r="D529" s="63" t="s">
        <v>101</v>
      </c>
      <c r="E529" s="63" t="s">
        <v>102</v>
      </c>
      <c r="F529" s="63" t="s">
        <v>81</v>
      </c>
      <c r="G529" s="63">
        <v>2005</v>
      </c>
      <c r="H529" s="63">
        <v>179.1</v>
      </c>
      <c r="I529" s="63">
        <v>0</v>
      </c>
    </row>
    <row r="530" spans="1:9">
      <c r="A530" s="61" t="str">
        <f t="shared" si="8"/>
        <v>B2 wood energyLithuania2010</v>
      </c>
      <c r="B530" s="63">
        <v>7</v>
      </c>
      <c r="C530" s="63" t="s">
        <v>138</v>
      </c>
      <c r="D530" s="63" t="s">
        <v>101</v>
      </c>
      <c r="E530" s="63" t="s">
        <v>102</v>
      </c>
      <c r="F530" s="63" t="s">
        <v>81</v>
      </c>
      <c r="G530" s="63">
        <v>2010</v>
      </c>
      <c r="H530" s="63">
        <v>427.2</v>
      </c>
      <c r="I530" s="63">
        <v>0</v>
      </c>
    </row>
    <row r="531" spans="1:9">
      <c r="A531" s="61" t="str">
        <f t="shared" si="8"/>
        <v>B2 wood energyLithuania2015</v>
      </c>
      <c r="B531" s="63">
        <v>7</v>
      </c>
      <c r="C531" s="63" t="s">
        <v>138</v>
      </c>
      <c r="D531" s="63" t="s">
        <v>101</v>
      </c>
      <c r="E531" s="63" t="s">
        <v>102</v>
      </c>
      <c r="F531" s="63" t="s">
        <v>81</v>
      </c>
      <c r="G531" s="63">
        <v>2015</v>
      </c>
      <c r="H531" s="63">
        <v>687.6</v>
      </c>
      <c r="I531" s="63">
        <v>333.3</v>
      </c>
    </row>
    <row r="532" spans="1:9">
      <c r="A532" s="61" t="str">
        <f t="shared" si="8"/>
        <v>B2 wood energyLithuania2020</v>
      </c>
      <c r="B532" s="63">
        <v>7</v>
      </c>
      <c r="C532" s="63" t="s">
        <v>138</v>
      </c>
      <c r="D532" s="63" t="s">
        <v>101</v>
      </c>
      <c r="E532" s="63" t="s">
        <v>102</v>
      </c>
      <c r="F532" s="63" t="s">
        <v>81</v>
      </c>
      <c r="G532" s="63">
        <v>2020</v>
      </c>
      <c r="H532" s="63">
        <v>908.1</v>
      </c>
      <c r="I532" s="63">
        <v>649.9</v>
      </c>
    </row>
    <row r="533" spans="1:9">
      <c r="A533" s="61" t="str">
        <f t="shared" si="8"/>
        <v>B2 wood energyLithuania2025</v>
      </c>
      <c r="B533" s="63">
        <v>7</v>
      </c>
      <c r="C533" s="63" t="s">
        <v>138</v>
      </c>
      <c r="D533" s="63" t="s">
        <v>101</v>
      </c>
      <c r="E533" s="63" t="s">
        <v>102</v>
      </c>
      <c r="F533" s="63" t="s">
        <v>81</v>
      </c>
      <c r="G533" s="63">
        <v>2025</v>
      </c>
      <c r="H533" s="63">
        <v>969.1</v>
      </c>
      <c r="I533" s="63">
        <v>688.4</v>
      </c>
    </row>
    <row r="534" spans="1:9">
      <c r="A534" s="61" t="str">
        <f t="shared" si="8"/>
        <v>B2 wood energyLithuania2030</v>
      </c>
      <c r="B534" s="63">
        <v>7</v>
      </c>
      <c r="C534" s="63" t="s">
        <v>138</v>
      </c>
      <c r="D534" s="63" t="s">
        <v>101</v>
      </c>
      <c r="E534" s="63" t="s">
        <v>102</v>
      </c>
      <c r="F534" s="63" t="s">
        <v>81</v>
      </c>
      <c r="G534" s="63">
        <v>2030</v>
      </c>
      <c r="H534" s="63">
        <v>996.4</v>
      </c>
      <c r="I534" s="63">
        <v>701.8</v>
      </c>
    </row>
    <row r="535" spans="1:9">
      <c r="A535" s="61" t="str">
        <f t="shared" si="8"/>
        <v>B2 wood energyLuxembourg2005</v>
      </c>
      <c r="B535" s="63">
        <v>7</v>
      </c>
      <c r="C535" s="63" t="s">
        <v>138</v>
      </c>
      <c r="D535" s="63" t="s">
        <v>103</v>
      </c>
      <c r="E535" s="63" t="s">
        <v>104</v>
      </c>
      <c r="F535" s="63" t="s">
        <v>61</v>
      </c>
      <c r="G535" s="63">
        <v>2005</v>
      </c>
      <c r="H535" s="63">
        <v>0</v>
      </c>
      <c r="I535" s="63">
        <v>0</v>
      </c>
    </row>
    <row r="536" spans="1:9">
      <c r="A536" s="61" t="str">
        <f t="shared" si="8"/>
        <v>B2 wood energyLuxembourg2010</v>
      </c>
      <c r="B536" s="63">
        <v>7</v>
      </c>
      <c r="C536" s="63" t="s">
        <v>138</v>
      </c>
      <c r="D536" s="63" t="s">
        <v>103</v>
      </c>
      <c r="E536" s="63" t="s">
        <v>104</v>
      </c>
      <c r="F536" s="63" t="s">
        <v>61</v>
      </c>
      <c r="G536" s="63">
        <v>2010</v>
      </c>
      <c r="H536" s="63">
        <v>7.1</v>
      </c>
      <c r="I536" s="63">
        <v>0</v>
      </c>
    </row>
    <row r="537" spans="1:9">
      <c r="A537" s="61" t="str">
        <f t="shared" si="8"/>
        <v>B2 wood energyLuxembourg2015</v>
      </c>
      <c r="B537" s="63">
        <v>7</v>
      </c>
      <c r="C537" s="63" t="s">
        <v>138</v>
      </c>
      <c r="D537" s="63" t="s">
        <v>103</v>
      </c>
      <c r="E537" s="63" t="s">
        <v>104</v>
      </c>
      <c r="F537" s="63" t="s">
        <v>61</v>
      </c>
      <c r="G537" s="63">
        <v>2015</v>
      </c>
      <c r="H537" s="63">
        <v>15.4</v>
      </c>
      <c r="I537" s="63">
        <v>6</v>
      </c>
    </row>
    <row r="538" spans="1:9">
      <c r="A538" s="61" t="str">
        <f t="shared" si="8"/>
        <v>B2 wood energyLuxembourg2020</v>
      </c>
      <c r="B538" s="63">
        <v>7</v>
      </c>
      <c r="C538" s="63" t="s">
        <v>138</v>
      </c>
      <c r="D538" s="63" t="s">
        <v>103</v>
      </c>
      <c r="E538" s="63" t="s">
        <v>104</v>
      </c>
      <c r="F538" s="63" t="s">
        <v>61</v>
      </c>
      <c r="G538" s="63">
        <v>2020</v>
      </c>
      <c r="H538" s="63">
        <v>24.6</v>
      </c>
      <c r="I538" s="63">
        <v>12.8</v>
      </c>
    </row>
    <row r="539" spans="1:9">
      <c r="A539" s="61" t="str">
        <f t="shared" si="8"/>
        <v>B2 wood energyLuxembourg2025</v>
      </c>
      <c r="B539" s="63">
        <v>7</v>
      </c>
      <c r="C539" s="63" t="s">
        <v>138</v>
      </c>
      <c r="D539" s="63" t="s">
        <v>103</v>
      </c>
      <c r="E539" s="63" t="s">
        <v>104</v>
      </c>
      <c r="F539" s="63" t="s">
        <v>61</v>
      </c>
      <c r="G539" s="63">
        <v>2025</v>
      </c>
      <c r="H539" s="63">
        <v>26.4</v>
      </c>
      <c r="I539" s="63">
        <v>13.4</v>
      </c>
    </row>
    <row r="540" spans="1:9">
      <c r="A540" s="61" t="str">
        <f t="shared" si="8"/>
        <v>B2 wood energyLuxembourg2030</v>
      </c>
      <c r="B540" s="63">
        <v>7</v>
      </c>
      <c r="C540" s="63" t="s">
        <v>138</v>
      </c>
      <c r="D540" s="63" t="s">
        <v>103</v>
      </c>
      <c r="E540" s="63" t="s">
        <v>104</v>
      </c>
      <c r="F540" s="63" t="s">
        <v>61</v>
      </c>
      <c r="G540" s="63">
        <v>2030</v>
      </c>
      <c r="H540" s="63">
        <v>26.1</v>
      </c>
      <c r="I540" s="63">
        <v>13.7</v>
      </c>
    </row>
    <row r="541" spans="1:9">
      <c r="A541" s="61" t="str">
        <f t="shared" si="8"/>
        <v>B2 wood energyLatvia2010</v>
      </c>
      <c r="B541" s="63">
        <v>7</v>
      </c>
      <c r="C541" s="63" t="s">
        <v>138</v>
      </c>
      <c r="D541" s="63" t="s">
        <v>105</v>
      </c>
      <c r="E541" s="63" t="s">
        <v>106</v>
      </c>
      <c r="F541" s="63" t="s">
        <v>81</v>
      </c>
      <c r="G541" s="63">
        <v>2010</v>
      </c>
      <c r="H541" s="63">
        <v>473.6</v>
      </c>
      <c r="I541" s="63">
        <v>0</v>
      </c>
    </row>
    <row r="542" spans="1:9">
      <c r="A542" s="61" t="str">
        <f t="shared" si="8"/>
        <v>B2 wood energyLatvia2015</v>
      </c>
      <c r="B542" s="63">
        <v>7</v>
      </c>
      <c r="C542" s="63" t="s">
        <v>138</v>
      </c>
      <c r="D542" s="63" t="s">
        <v>105</v>
      </c>
      <c r="E542" s="63" t="s">
        <v>106</v>
      </c>
      <c r="F542" s="63" t="s">
        <v>81</v>
      </c>
      <c r="G542" s="63">
        <v>2015</v>
      </c>
      <c r="H542" s="63">
        <v>977.9</v>
      </c>
      <c r="I542" s="63">
        <v>477.3</v>
      </c>
    </row>
    <row r="543" spans="1:9">
      <c r="A543" s="61" t="str">
        <f t="shared" si="8"/>
        <v>B2 wood energyLatvia2020</v>
      </c>
      <c r="B543" s="63">
        <v>7</v>
      </c>
      <c r="C543" s="63" t="s">
        <v>138</v>
      </c>
      <c r="D543" s="63" t="s">
        <v>105</v>
      </c>
      <c r="E543" s="63" t="s">
        <v>106</v>
      </c>
      <c r="F543" s="63" t="s">
        <v>81</v>
      </c>
      <c r="G543" s="63">
        <v>2020</v>
      </c>
      <c r="H543" s="63">
        <v>1403</v>
      </c>
      <c r="I543" s="63">
        <v>906.8</v>
      </c>
    </row>
    <row r="544" spans="1:9">
      <c r="A544" s="61" t="str">
        <f t="shared" si="8"/>
        <v>B2 wood energyLatvia2025</v>
      </c>
      <c r="B544" s="63">
        <v>7</v>
      </c>
      <c r="C544" s="63" t="s">
        <v>138</v>
      </c>
      <c r="D544" s="63" t="s">
        <v>105</v>
      </c>
      <c r="E544" s="63" t="s">
        <v>106</v>
      </c>
      <c r="F544" s="63" t="s">
        <v>81</v>
      </c>
      <c r="G544" s="63">
        <v>2025</v>
      </c>
      <c r="H544" s="63">
        <v>1423.1</v>
      </c>
      <c r="I544" s="63">
        <v>916.2</v>
      </c>
    </row>
    <row r="545" spans="1:9">
      <c r="A545" s="61" t="str">
        <f t="shared" si="8"/>
        <v>B2 wood energyLatvia2030</v>
      </c>
      <c r="B545" s="63">
        <v>7</v>
      </c>
      <c r="C545" s="63" t="s">
        <v>138</v>
      </c>
      <c r="D545" s="63" t="s">
        <v>105</v>
      </c>
      <c r="E545" s="63" t="s">
        <v>106</v>
      </c>
      <c r="F545" s="63" t="s">
        <v>81</v>
      </c>
      <c r="G545" s="63">
        <v>2030</v>
      </c>
      <c r="H545" s="63">
        <v>1654.5</v>
      </c>
      <c r="I545" s="63">
        <v>1080.3</v>
      </c>
    </row>
    <row r="546" spans="1:9">
      <c r="A546" s="61" t="str">
        <f t="shared" si="8"/>
        <v>B2 wood energyRepublic of Moldova2005</v>
      </c>
      <c r="B546" s="63">
        <v>7</v>
      </c>
      <c r="C546" s="63" t="s">
        <v>138</v>
      </c>
      <c r="D546" s="63" t="s">
        <v>107</v>
      </c>
      <c r="E546" s="63" t="s">
        <v>108</v>
      </c>
      <c r="F546" s="63" t="s">
        <v>70</v>
      </c>
      <c r="G546" s="63">
        <v>2005</v>
      </c>
      <c r="H546" s="63">
        <v>0</v>
      </c>
      <c r="I546" s="63">
        <v>0</v>
      </c>
    </row>
    <row r="547" spans="1:9">
      <c r="A547" s="61" t="str">
        <f t="shared" si="8"/>
        <v>B2 wood energyRepublic of Moldova2010</v>
      </c>
      <c r="B547" s="63">
        <v>7</v>
      </c>
      <c r="C547" s="63" t="s">
        <v>138</v>
      </c>
      <c r="D547" s="63" t="s">
        <v>107</v>
      </c>
      <c r="E547" s="63" t="s">
        <v>108</v>
      </c>
      <c r="F547" s="63" t="s">
        <v>70</v>
      </c>
      <c r="G547" s="63">
        <v>2010</v>
      </c>
      <c r="H547" s="63">
        <v>28</v>
      </c>
      <c r="I547" s="63">
        <v>0</v>
      </c>
    </row>
    <row r="548" spans="1:9">
      <c r="A548" s="61" t="str">
        <f t="shared" si="8"/>
        <v>B2 wood energyRepublic of Moldova2015</v>
      </c>
      <c r="B548" s="63">
        <v>7</v>
      </c>
      <c r="C548" s="63" t="s">
        <v>138</v>
      </c>
      <c r="D548" s="63" t="s">
        <v>107</v>
      </c>
      <c r="E548" s="63" t="s">
        <v>108</v>
      </c>
      <c r="F548" s="63" t="s">
        <v>70</v>
      </c>
      <c r="G548" s="63">
        <v>2015</v>
      </c>
      <c r="H548" s="63">
        <v>47.6</v>
      </c>
      <c r="I548" s="63">
        <v>16.8</v>
      </c>
    </row>
    <row r="549" spans="1:9">
      <c r="A549" s="61" t="str">
        <f t="shared" si="8"/>
        <v>B2 wood energyRepublic of Moldova2020</v>
      </c>
      <c r="B549" s="63">
        <v>7</v>
      </c>
      <c r="C549" s="63" t="s">
        <v>138</v>
      </c>
      <c r="D549" s="63" t="s">
        <v>107</v>
      </c>
      <c r="E549" s="63" t="s">
        <v>108</v>
      </c>
      <c r="F549" s="63" t="s">
        <v>70</v>
      </c>
      <c r="G549" s="63">
        <v>2020</v>
      </c>
      <c r="H549" s="63">
        <v>52</v>
      </c>
      <c r="I549" s="63">
        <v>24.2</v>
      </c>
    </row>
    <row r="550" spans="1:9">
      <c r="A550" s="61" t="str">
        <f t="shared" si="8"/>
        <v>B2 wood energyRepublic of Moldova2025</v>
      </c>
      <c r="B550" s="63">
        <v>7</v>
      </c>
      <c r="C550" s="63" t="s">
        <v>138</v>
      </c>
      <c r="D550" s="63" t="s">
        <v>107</v>
      </c>
      <c r="E550" s="63" t="s">
        <v>108</v>
      </c>
      <c r="F550" s="63" t="s">
        <v>70</v>
      </c>
      <c r="G550" s="63">
        <v>2025</v>
      </c>
      <c r="H550" s="63">
        <v>50.9</v>
      </c>
      <c r="I550" s="63">
        <v>23.2</v>
      </c>
    </row>
    <row r="551" spans="1:9">
      <c r="A551" s="61" t="str">
        <f t="shared" si="8"/>
        <v>B2 wood energyRepublic of Moldova2030</v>
      </c>
      <c r="B551" s="63">
        <v>7</v>
      </c>
      <c r="C551" s="63" t="s">
        <v>138</v>
      </c>
      <c r="D551" s="63" t="s">
        <v>107</v>
      </c>
      <c r="E551" s="63" t="s">
        <v>108</v>
      </c>
      <c r="F551" s="63" t="s">
        <v>70</v>
      </c>
      <c r="G551" s="63">
        <v>2030</v>
      </c>
      <c r="H551" s="63">
        <v>57.9</v>
      </c>
      <c r="I551" s="63">
        <v>26</v>
      </c>
    </row>
    <row r="552" spans="1:9">
      <c r="A552" s="61" t="str">
        <f t="shared" si="8"/>
        <v>B2 wood energyMontenegro2015</v>
      </c>
      <c r="B552" s="63">
        <v>7</v>
      </c>
      <c r="C552" s="63" t="s">
        <v>138</v>
      </c>
      <c r="D552" s="63" t="s">
        <v>109</v>
      </c>
      <c r="E552" s="63" t="s">
        <v>110</v>
      </c>
      <c r="F552" s="63" t="s">
        <v>58</v>
      </c>
      <c r="G552" s="63">
        <v>2015</v>
      </c>
      <c r="H552" s="63">
        <v>329.5</v>
      </c>
      <c r="I552" s="63">
        <v>278.89999999999998</v>
      </c>
    </row>
    <row r="553" spans="1:9">
      <c r="A553" s="61" t="str">
        <f t="shared" si="8"/>
        <v>B2 wood energyMontenegro2020</v>
      </c>
      <c r="B553" s="63">
        <v>7</v>
      </c>
      <c r="C553" s="63" t="s">
        <v>138</v>
      </c>
      <c r="D553" s="63" t="s">
        <v>109</v>
      </c>
      <c r="E553" s="63" t="s">
        <v>110</v>
      </c>
      <c r="F553" s="63" t="s">
        <v>58</v>
      </c>
      <c r="G553" s="63">
        <v>2020</v>
      </c>
      <c r="H553" s="63">
        <v>491.4</v>
      </c>
      <c r="I553" s="63">
        <v>553.9</v>
      </c>
    </row>
    <row r="554" spans="1:9">
      <c r="A554" s="61" t="str">
        <f t="shared" si="8"/>
        <v>B2 wood energyMontenegro2025</v>
      </c>
      <c r="B554" s="63">
        <v>7</v>
      </c>
      <c r="C554" s="63" t="s">
        <v>138</v>
      </c>
      <c r="D554" s="63" t="s">
        <v>109</v>
      </c>
      <c r="E554" s="63" t="s">
        <v>110</v>
      </c>
      <c r="F554" s="63" t="s">
        <v>58</v>
      </c>
      <c r="G554" s="63">
        <v>2025</v>
      </c>
      <c r="H554" s="63">
        <v>491</v>
      </c>
      <c r="I554" s="63">
        <v>553.4</v>
      </c>
    </row>
    <row r="555" spans="1:9">
      <c r="A555" s="61" t="str">
        <f t="shared" si="8"/>
        <v>B2 wood energyMontenegro2030</v>
      </c>
      <c r="B555" s="63">
        <v>7</v>
      </c>
      <c r="C555" s="63" t="s">
        <v>138</v>
      </c>
      <c r="D555" s="63" t="s">
        <v>109</v>
      </c>
      <c r="E555" s="63" t="s">
        <v>110</v>
      </c>
      <c r="F555" s="63" t="s">
        <v>58</v>
      </c>
      <c r="G555" s="63">
        <v>2030</v>
      </c>
      <c r="H555" s="63">
        <v>491</v>
      </c>
      <c r="I555" s="63">
        <v>553.4</v>
      </c>
    </row>
    <row r="556" spans="1:9">
      <c r="A556" s="61" t="str">
        <f t="shared" si="8"/>
        <v>B2 wood energyThe former Yugoslav Republic of Macedonia2015</v>
      </c>
      <c r="B556" s="63">
        <v>7</v>
      </c>
      <c r="C556" s="63" t="s">
        <v>138</v>
      </c>
      <c r="D556" s="63" t="s">
        <v>111</v>
      </c>
      <c r="E556" s="63" t="s">
        <v>112</v>
      </c>
      <c r="F556" s="63" t="s">
        <v>58</v>
      </c>
      <c r="G556" s="63">
        <v>2015</v>
      </c>
      <c r="H556" s="63">
        <v>79.400000000000006</v>
      </c>
      <c r="I556" s="63">
        <v>77.400000000000006</v>
      </c>
    </row>
    <row r="557" spans="1:9">
      <c r="A557" s="61" t="str">
        <f t="shared" si="8"/>
        <v>B2 wood energyThe former Yugoslav Republic of Macedonia2020</v>
      </c>
      <c r="B557" s="63">
        <v>7</v>
      </c>
      <c r="C557" s="63" t="s">
        <v>138</v>
      </c>
      <c r="D557" s="63" t="s">
        <v>111</v>
      </c>
      <c r="E557" s="63" t="s">
        <v>112</v>
      </c>
      <c r="F557" s="63" t="s">
        <v>58</v>
      </c>
      <c r="G557" s="63">
        <v>2020</v>
      </c>
      <c r="H557" s="63">
        <v>123.5</v>
      </c>
      <c r="I557" s="63">
        <v>160.4</v>
      </c>
    </row>
    <row r="558" spans="1:9">
      <c r="A558" s="61" t="str">
        <f t="shared" si="8"/>
        <v>B2 wood energyThe former Yugoslav Republic of Macedonia2025</v>
      </c>
      <c r="B558" s="63">
        <v>7</v>
      </c>
      <c r="C558" s="63" t="s">
        <v>138</v>
      </c>
      <c r="D558" s="63" t="s">
        <v>111</v>
      </c>
      <c r="E558" s="63" t="s">
        <v>112</v>
      </c>
      <c r="F558" s="63" t="s">
        <v>58</v>
      </c>
      <c r="G558" s="63">
        <v>2025</v>
      </c>
      <c r="H558" s="63">
        <v>127.2</v>
      </c>
      <c r="I558" s="63">
        <v>165.1</v>
      </c>
    </row>
    <row r="559" spans="1:9">
      <c r="A559" s="61" t="str">
        <f t="shared" si="8"/>
        <v>B2 wood energyThe former Yugoslav Republic of Macedonia2030</v>
      </c>
      <c r="B559" s="63">
        <v>7</v>
      </c>
      <c r="C559" s="63" t="s">
        <v>138</v>
      </c>
      <c r="D559" s="63" t="s">
        <v>111</v>
      </c>
      <c r="E559" s="63" t="s">
        <v>112</v>
      </c>
      <c r="F559" s="63" t="s">
        <v>58</v>
      </c>
      <c r="G559" s="63">
        <v>2030</v>
      </c>
      <c r="H559" s="63">
        <v>127.9</v>
      </c>
      <c r="I559" s="63">
        <v>166</v>
      </c>
    </row>
    <row r="560" spans="1:9">
      <c r="A560" s="61" t="str">
        <f t="shared" si="8"/>
        <v>B2 wood energyNetherlands2010</v>
      </c>
      <c r="B560" s="63">
        <v>7</v>
      </c>
      <c r="C560" s="63" t="s">
        <v>138</v>
      </c>
      <c r="D560" s="63" t="s">
        <v>113</v>
      </c>
      <c r="E560" s="63" t="s">
        <v>114</v>
      </c>
      <c r="F560" s="63" t="s">
        <v>61</v>
      </c>
      <c r="G560" s="63">
        <v>2010</v>
      </c>
      <c r="H560" s="63">
        <v>39.5</v>
      </c>
      <c r="I560" s="63">
        <v>0</v>
      </c>
    </row>
    <row r="561" spans="1:9">
      <c r="A561" s="61" t="str">
        <f t="shared" si="8"/>
        <v>B2 wood energyNetherlands2015</v>
      </c>
      <c r="B561" s="63">
        <v>7</v>
      </c>
      <c r="C561" s="63" t="s">
        <v>138</v>
      </c>
      <c r="D561" s="63" t="s">
        <v>113</v>
      </c>
      <c r="E561" s="63" t="s">
        <v>114</v>
      </c>
      <c r="F561" s="63" t="s">
        <v>61</v>
      </c>
      <c r="G561" s="63">
        <v>2015</v>
      </c>
      <c r="H561" s="63">
        <v>78.5</v>
      </c>
      <c r="I561" s="63">
        <v>40.700000000000003</v>
      </c>
    </row>
    <row r="562" spans="1:9">
      <c r="A562" s="61" t="str">
        <f t="shared" si="8"/>
        <v>B2 wood energyNetherlands2020</v>
      </c>
      <c r="B562" s="63">
        <v>7</v>
      </c>
      <c r="C562" s="63" t="s">
        <v>138</v>
      </c>
      <c r="D562" s="63" t="s">
        <v>113</v>
      </c>
      <c r="E562" s="63" t="s">
        <v>114</v>
      </c>
      <c r="F562" s="63" t="s">
        <v>61</v>
      </c>
      <c r="G562" s="63">
        <v>2020</v>
      </c>
      <c r="H562" s="63">
        <v>111</v>
      </c>
      <c r="I562" s="63">
        <v>78</v>
      </c>
    </row>
    <row r="563" spans="1:9">
      <c r="A563" s="61" t="str">
        <f t="shared" si="8"/>
        <v>B2 wood energyNetherlands2025</v>
      </c>
      <c r="B563" s="63">
        <v>7</v>
      </c>
      <c r="C563" s="63" t="s">
        <v>138</v>
      </c>
      <c r="D563" s="63" t="s">
        <v>113</v>
      </c>
      <c r="E563" s="63" t="s">
        <v>114</v>
      </c>
      <c r="F563" s="63" t="s">
        <v>61</v>
      </c>
      <c r="G563" s="63">
        <v>2025</v>
      </c>
      <c r="H563" s="63">
        <v>109</v>
      </c>
      <c r="I563" s="63">
        <v>77.900000000000006</v>
      </c>
    </row>
    <row r="564" spans="1:9">
      <c r="A564" s="61" t="str">
        <f t="shared" si="8"/>
        <v>B2 wood energyNetherlands2030</v>
      </c>
      <c r="B564" s="63">
        <v>7</v>
      </c>
      <c r="C564" s="63" t="s">
        <v>138</v>
      </c>
      <c r="D564" s="63" t="s">
        <v>113</v>
      </c>
      <c r="E564" s="63" t="s">
        <v>114</v>
      </c>
      <c r="F564" s="63" t="s">
        <v>61</v>
      </c>
      <c r="G564" s="63">
        <v>2030</v>
      </c>
      <c r="H564" s="63">
        <v>114.9</v>
      </c>
      <c r="I564" s="63">
        <v>82.8</v>
      </c>
    </row>
    <row r="565" spans="1:9">
      <c r="A565" s="61" t="str">
        <f t="shared" si="8"/>
        <v>B2 wood energyNorway2005</v>
      </c>
      <c r="B565" s="63">
        <v>7</v>
      </c>
      <c r="C565" s="63" t="s">
        <v>138</v>
      </c>
      <c r="D565" s="63" t="s">
        <v>115</v>
      </c>
      <c r="E565" s="63" t="s">
        <v>116</v>
      </c>
      <c r="F565" s="63" t="s">
        <v>81</v>
      </c>
      <c r="G565" s="63">
        <v>2005</v>
      </c>
      <c r="H565" s="63">
        <v>0</v>
      </c>
      <c r="I565" s="63">
        <v>0</v>
      </c>
    </row>
    <row r="566" spans="1:9">
      <c r="A566" s="61" t="str">
        <f t="shared" si="8"/>
        <v>B2 wood energyNorway2010</v>
      </c>
      <c r="B566" s="63">
        <v>7</v>
      </c>
      <c r="C566" s="63" t="s">
        <v>138</v>
      </c>
      <c r="D566" s="63" t="s">
        <v>115</v>
      </c>
      <c r="E566" s="63" t="s">
        <v>116</v>
      </c>
      <c r="F566" s="63" t="s">
        <v>81</v>
      </c>
      <c r="G566" s="63">
        <v>2010</v>
      </c>
      <c r="H566" s="63">
        <v>410.5</v>
      </c>
      <c r="I566" s="63">
        <v>0</v>
      </c>
    </row>
    <row r="567" spans="1:9">
      <c r="A567" s="61" t="str">
        <f t="shared" si="8"/>
        <v>B2 wood energyNorway2015</v>
      </c>
      <c r="B567" s="63">
        <v>7</v>
      </c>
      <c r="C567" s="63" t="s">
        <v>138</v>
      </c>
      <c r="D567" s="63" t="s">
        <v>115</v>
      </c>
      <c r="E567" s="63" t="s">
        <v>116</v>
      </c>
      <c r="F567" s="63" t="s">
        <v>81</v>
      </c>
      <c r="G567" s="63">
        <v>2015</v>
      </c>
      <c r="H567" s="63">
        <v>889.7</v>
      </c>
      <c r="I567" s="63">
        <v>496.4</v>
      </c>
    </row>
    <row r="568" spans="1:9">
      <c r="A568" s="61" t="str">
        <f t="shared" si="8"/>
        <v>B2 wood energyNorway2020</v>
      </c>
      <c r="B568" s="63">
        <v>7</v>
      </c>
      <c r="C568" s="63" t="s">
        <v>138</v>
      </c>
      <c r="D568" s="63" t="s">
        <v>115</v>
      </c>
      <c r="E568" s="63" t="s">
        <v>116</v>
      </c>
      <c r="F568" s="63" t="s">
        <v>81</v>
      </c>
      <c r="G568" s="63">
        <v>2020</v>
      </c>
      <c r="H568" s="63">
        <v>1559.8</v>
      </c>
      <c r="I568" s="63">
        <v>1161.5</v>
      </c>
    </row>
    <row r="569" spans="1:9">
      <c r="A569" s="61" t="str">
        <f t="shared" si="8"/>
        <v>B2 wood energyNorway2025</v>
      </c>
      <c r="B569" s="63">
        <v>7</v>
      </c>
      <c r="C569" s="63" t="s">
        <v>138</v>
      </c>
      <c r="D569" s="63" t="s">
        <v>115</v>
      </c>
      <c r="E569" s="63" t="s">
        <v>116</v>
      </c>
      <c r="F569" s="63" t="s">
        <v>81</v>
      </c>
      <c r="G569" s="63">
        <v>2025</v>
      </c>
      <c r="H569" s="63">
        <v>2047</v>
      </c>
      <c r="I569" s="63">
        <v>1528.2</v>
      </c>
    </row>
    <row r="570" spans="1:9">
      <c r="A570" s="61" t="str">
        <f t="shared" si="8"/>
        <v>B2 wood energyNorway2030</v>
      </c>
      <c r="B570" s="63">
        <v>7</v>
      </c>
      <c r="C570" s="63" t="s">
        <v>138</v>
      </c>
      <c r="D570" s="63" t="s">
        <v>115</v>
      </c>
      <c r="E570" s="63" t="s">
        <v>116</v>
      </c>
      <c r="F570" s="63" t="s">
        <v>81</v>
      </c>
      <c r="G570" s="63">
        <v>2030</v>
      </c>
      <c r="H570" s="63">
        <v>2219.1999999999998</v>
      </c>
      <c r="I570" s="63">
        <v>1655.3</v>
      </c>
    </row>
    <row r="571" spans="1:9">
      <c r="A571" s="61" t="str">
        <f t="shared" si="8"/>
        <v>B2 wood energyPoland2005</v>
      </c>
      <c r="B571" s="63">
        <v>7</v>
      </c>
      <c r="C571" s="63" t="s">
        <v>138</v>
      </c>
      <c r="D571" s="63" t="s">
        <v>117</v>
      </c>
      <c r="E571" s="63" t="s">
        <v>118</v>
      </c>
      <c r="F571" s="63" t="s">
        <v>70</v>
      </c>
      <c r="G571" s="63">
        <v>2005</v>
      </c>
      <c r="H571" s="63">
        <v>734.2</v>
      </c>
      <c r="I571" s="63">
        <v>0</v>
      </c>
    </row>
    <row r="572" spans="1:9">
      <c r="A572" s="61" t="str">
        <f t="shared" si="8"/>
        <v>B2 wood energyPoland2010</v>
      </c>
      <c r="B572" s="63">
        <v>7</v>
      </c>
      <c r="C572" s="63" t="s">
        <v>138</v>
      </c>
      <c r="D572" s="63" t="s">
        <v>117</v>
      </c>
      <c r="E572" s="63" t="s">
        <v>118</v>
      </c>
      <c r="F572" s="63" t="s">
        <v>70</v>
      </c>
      <c r="G572" s="63">
        <v>2010</v>
      </c>
      <c r="H572" s="63">
        <v>2058.6</v>
      </c>
      <c r="I572" s="63">
        <v>0</v>
      </c>
    </row>
    <row r="573" spans="1:9">
      <c r="A573" s="61" t="str">
        <f t="shared" si="8"/>
        <v>B2 wood energyPoland2015</v>
      </c>
      <c r="B573" s="63">
        <v>7</v>
      </c>
      <c r="C573" s="63" t="s">
        <v>138</v>
      </c>
      <c r="D573" s="63" t="s">
        <v>117</v>
      </c>
      <c r="E573" s="63" t="s">
        <v>118</v>
      </c>
      <c r="F573" s="63" t="s">
        <v>70</v>
      </c>
      <c r="G573" s="63">
        <v>2015</v>
      </c>
      <c r="H573" s="63">
        <v>3410</v>
      </c>
      <c r="I573" s="63">
        <v>1782.9</v>
      </c>
    </row>
    <row r="574" spans="1:9">
      <c r="A574" s="61" t="str">
        <f t="shared" si="8"/>
        <v>B2 wood energyPoland2020</v>
      </c>
      <c r="B574" s="63">
        <v>7</v>
      </c>
      <c r="C574" s="63" t="s">
        <v>138</v>
      </c>
      <c r="D574" s="63" t="s">
        <v>117</v>
      </c>
      <c r="E574" s="63" t="s">
        <v>118</v>
      </c>
      <c r="F574" s="63" t="s">
        <v>70</v>
      </c>
      <c r="G574" s="63">
        <v>2020</v>
      </c>
      <c r="H574" s="63">
        <v>4288.8999999999996</v>
      </c>
      <c r="I574" s="63">
        <v>3514.5</v>
      </c>
    </row>
    <row r="575" spans="1:9">
      <c r="A575" s="61" t="str">
        <f t="shared" si="8"/>
        <v>B2 wood energyPoland2025</v>
      </c>
      <c r="B575" s="63">
        <v>7</v>
      </c>
      <c r="C575" s="63" t="s">
        <v>138</v>
      </c>
      <c r="D575" s="63" t="s">
        <v>117</v>
      </c>
      <c r="E575" s="63" t="s">
        <v>118</v>
      </c>
      <c r="F575" s="63" t="s">
        <v>70</v>
      </c>
      <c r="G575" s="63">
        <v>2025</v>
      </c>
      <c r="H575" s="63">
        <v>4213</v>
      </c>
      <c r="I575" s="63">
        <v>3425.7</v>
      </c>
    </row>
    <row r="576" spans="1:9">
      <c r="A576" s="61" t="str">
        <f t="shared" si="8"/>
        <v>B2 wood energyPoland2030</v>
      </c>
      <c r="B576" s="63">
        <v>7</v>
      </c>
      <c r="C576" s="63" t="s">
        <v>138</v>
      </c>
      <c r="D576" s="63" t="s">
        <v>117</v>
      </c>
      <c r="E576" s="63" t="s">
        <v>118</v>
      </c>
      <c r="F576" s="63" t="s">
        <v>70</v>
      </c>
      <c r="G576" s="63">
        <v>2030</v>
      </c>
      <c r="H576" s="63">
        <v>4319.3</v>
      </c>
      <c r="I576" s="63">
        <v>3400.9</v>
      </c>
    </row>
    <row r="577" spans="1:9">
      <c r="A577" s="61" t="str">
        <f t="shared" si="8"/>
        <v>B2 wood energyPortugal2005</v>
      </c>
      <c r="B577" s="63">
        <v>7</v>
      </c>
      <c r="C577" s="63" t="s">
        <v>138</v>
      </c>
      <c r="D577" s="63" t="s">
        <v>119</v>
      </c>
      <c r="E577" s="63" t="s">
        <v>120</v>
      </c>
      <c r="F577" s="63" t="s">
        <v>86</v>
      </c>
      <c r="G577" s="63">
        <v>2005</v>
      </c>
      <c r="H577" s="63">
        <v>0</v>
      </c>
      <c r="I577" s="63">
        <v>0</v>
      </c>
    </row>
    <row r="578" spans="1:9">
      <c r="A578" s="61" t="str">
        <f t="shared" ref="A578:A641" si="9">CONCATENATE(C578,E578,G578)</f>
        <v>B2 wood energyPortugal2010</v>
      </c>
      <c r="B578" s="63">
        <v>7</v>
      </c>
      <c r="C578" s="63" t="s">
        <v>138</v>
      </c>
      <c r="D578" s="63" t="s">
        <v>119</v>
      </c>
      <c r="E578" s="63" t="s">
        <v>120</v>
      </c>
      <c r="F578" s="63" t="s">
        <v>86</v>
      </c>
      <c r="G578" s="63">
        <v>2010</v>
      </c>
      <c r="H578" s="63">
        <v>304.8</v>
      </c>
      <c r="I578" s="63">
        <v>0</v>
      </c>
    </row>
    <row r="579" spans="1:9">
      <c r="A579" s="61" t="str">
        <f t="shared" si="9"/>
        <v>B2 wood energyPortugal2015</v>
      </c>
      <c r="B579" s="63">
        <v>7</v>
      </c>
      <c r="C579" s="63" t="s">
        <v>138</v>
      </c>
      <c r="D579" s="63" t="s">
        <v>119</v>
      </c>
      <c r="E579" s="63" t="s">
        <v>120</v>
      </c>
      <c r="F579" s="63" t="s">
        <v>86</v>
      </c>
      <c r="G579" s="63">
        <v>2015</v>
      </c>
      <c r="H579" s="63">
        <v>663.4</v>
      </c>
      <c r="I579" s="63">
        <v>294.5</v>
      </c>
    </row>
    <row r="580" spans="1:9">
      <c r="A580" s="61" t="str">
        <f t="shared" si="9"/>
        <v>B2 wood energyPortugal2020</v>
      </c>
      <c r="B580" s="63">
        <v>7</v>
      </c>
      <c r="C580" s="63" t="s">
        <v>138</v>
      </c>
      <c r="D580" s="63" t="s">
        <v>119</v>
      </c>
      <c r="E580" s="63" t="s">
        <v>120</v>
      </c>
      <c r="F580" s="63" t="s">
        <v>86</v>
      </c>
      <c r="G580" s="63">
        <v>2020</v>
      </c>
      <c r="H580" s="63">
        <v>951.7</v>
      </c>
      <c r="I580" s="63">
        <v>580.6</v>
      </c>
    </row>
    <row r="581" spans="1:9">
      <c r="A581" s="61" t="str">
        <f t="shared" si="9"/>
        <v>B2 wood energyPortugal2025</v>
      </c>
      <c r="B581" s="63">
        <v>7</v>
      </c>
      <c r="C581" s="63" t="s">
        <v>138</v>
      </c>
      <c r="D581" s="63" t="s">
        <v>119</v>
      </c>
      <c r="E581" s="63" t="s">
        <v>120</v>
      </c>
      <c r="F581" s="63" t="s">
        <v>86</v>
      </c>
      <c r="G581" s="63">
        <v>2025</v>
      </c>
      <c r="H581" s="63">
        <v>931.7</v>
      </c>
      <c r="I581" s="63">
        <v>566.6</v>
      </c>
    </row>
    <row r="582" spans="1:9">
      <c r="A582" s="61" t="str">
        <f t="shared" si="9"/>
        <v>B2 wood energyPortugal2030</v>
      </c>
      <c r="B582" s="63">
        <v>7</v>
      </c>
      <c r="C582" s="63" t="s">
        <v>138</v>
      </c>
      <c r="D582" s="63" t="s">
        <v>119</v>
      </c>
      <c r="E582" s="63" t="s">
        <v>120</v>
      </c>
      <c r="F582" s="63" t="s">
        <v>86</v>
      </c>
      <c r="G582" s="63">
        <v>2030</v>
      </c>
      <c r="H582" s="63">
        <v>1035.5</v>
      </c>
      <c r="I582" s="63">
        <v>629.6</v>
      </c>
    </row>
    <row r="583" spans="1:9">
      <c r="A583" s="61" t="str">
        <f t="shared" si="9"/>
        <v>B2 wood energyRomania2005</v>
      </c>
      <c r="B583" s="63">
        <v>7</v>
      </c>
      <c r="C583" s="63" t="s">
        <v>138</v>
      </c>
      <c r="D583" s="63" t="s">
        <v>121</v>
      </c>
      <c r="E583" s="63" t="s">
        <v>122</v>
      </c>
      <c r="F583" s="63" t="s">
        <v>70</v>
      </c>
      <c r="G583" s="63">
        <v>2005</v>
      </c>
      <c r="H583" s="63">
        <v>0</v>
      </c>
      <c r="I583" s="63">
        <v>0</v>
      </c>
    </row>
    <row r="584" spans="1:9">
      <c r="A584" s="61" t="str">
        <f t="shared" si="9"/>
        <v>B2 wood energyRomania2010</v>
      </c>
      <c r="B584" s="63">
        <v>7</v>
      </c>
      <c r="C584" s="63" t="s">
        <v>138</v>
      </c>
      <c r="D584" s="63" t="s">
        <v>121</v>
      </c>
      <c r="E584" s="63" t="s">
        <v>122</v>
      </c>
      <c r="F584" s="63" t="s">
        <v>70</v>
      </c>
      <c r="G584" s="63">
        <v>2010</v>
      </c>
      <c r="H584" s="63">
        <v>562.9</v>
      </c>
      <c r="I584" s="63">
        <v>0</v>
      </c>
    </row>
    <row r="585" spans="1:9">
      <c r="A585" s="61" t="str">
        <f t="shared" si="9"/>
        <v>B2 wood energyRomania2015</v>
      </c>
      <c r="B585" s="63">
        <v>7</v>
      </c>
      <c r="C585" s="63" t="s">
        <v>138</v>
      </c>
      <c r="D585" s="63" t="s">
        <v>121</v>
      </c>
      <c r="E585" s="63" t="s">
        <v>122</v>
      </c>
      <c r="F585" s="63" t="s">
        <v>70</v>
      </c>
      <c r="G585" s="63">
        <v>2015</v>
      </c>
      <c r="H585" s="63">
        <v>1382.7</v>
      </c>
      <c r="I585" s="63">
        <v>395.5</v>
      </c>
    </row>
    <row r="586" spans="1:9">
      <c r="A586" s="61" t="str">
        <f t="shared" si="9"/>
        <v>B2 wood energyRomania2020</v>
      </c>
      <c r="B586" s="63">
        <v>7</v>
      </c>
      <c r="C586" s="63" t="s">
        <v>138</v>
      </c>
      <c r="D586" s="63" t="s">
        <v>121</v>
      </c>
      <c r="E586" s="63" t="s">
        <v>122</v>
      </c>
      <c r="F586" s="63" t="s">
        <v>70</v>
      </c>
      <c r="G586" s="63">
        <v>2020</v>
      </c>
      <c r="H586" s="63">
        <v>2502.4</v>
      </c>
      <c r="I586" s="63">
        <v>917.2</v>
      </c>
    </row>
    <row r="587" spans="1:9">
      <c r="A587" s="61" t="str">
        <f t="shared" si="9"/>
        <v>B2 wood energyRomania2025</v>
      </c>
      <c r="B587" s="63">
        <v>7</v>
      </c>
      <c r="C587" s="63" t="s">
        <v>138</v>
      </c>
      <c r="D587" s="63" t="s">
        <v>121</v>
      </c>
      <c r="E587" s="63" t="s">
        <v>122</v>
      </c>
      <c r="F587" s="63" t="s">
        <v>70</v>
      </c>
      <c r="G587" s="63">
        <v>2025</v>
      </c>
      <c r="H587" s="63">
        <v>2445.4</v>
      </c>
      <c r="I587" s="63">
        <v>910</v>
      </c>
    </row>
    <row r="588" spans="1:9">
      <c r="A588" s="61" t="str">
        <f t="shared" si="9"/>
        <v>B2 wood energyRomania2030</v>
      </c>
      <c r="B588" s="63">
        <v>7</v>
      </c>
      <c r="C588" s="63" t="s">
        <v>138</v>
      </c>
      <c r="D588" s="63" t="s">
        <v>121</v>
      </c>
      <c r="E588" s="63" t="s">
        <v>122</v>
      </c>
      <c r="F588" s="63" t="s">
        <v>70</v>
      </c>
      <c r="G588" s="63">
        <v>2030</v>
      </c>
      <c r="H588" s="63">
        <v>2406.1999999999998</v>
      </c>
      <c r="I588" s="63">
        <v>893</v>
      </c>
    </row>
    <row r="589" spans="1:9">
      <c r="A589" s="61" t="str">
        <f t="shared" si="9"/>
        <v>B2 wood energySerbia2010</v>
      </c>
      <c r="B589" s="63">
        <v>7</v>
      </c>
      <c r="C589" s="63" t="s">
        <v>138</v>
      </c>
      <c r="D589" s="63" t="s">
        <v>123</v>
      </c>
      <c r="E589" s="63" t="s">
        <v>124</v>
      </c>
      <c r="F589" s="63" t="s">
        <v>58</v>
      </c>
      <c r="G589" s="63">
        <v>2010</v>
      </c>
      <c r="H589" s="63">
        <v>123.6</v>
      </c>
      <c r="I589" s="63">
        <v>0</v>
      </c>
    </row>
    <row r="590" spans="1:9">
      <c r="A590" s="61" t="str">
        <f t="shared" si="9"/>
        <v>B2 wood energySerbia2015</v>
      </c>
      <c r="B590" s="63">
        <v>7</v>
      </c>
      <c r="C590" s="63" t="s">
        <v>138</v>
      </c>
      <c r="D590" s="63" t="s">
        <v>123</v>
      </c>
      <c r="E590" s="63" t="s">
        <v>124</v>
      </c>
      <c r="F590" s="63" t="s">
        <v>58</v>
      </c>
      <c r="G590" s="63">
        <v>2015</v>
      </c>
      <c r="H590" s="63">
        <v>265.3</v>
      </c>
      <c r="I590" s="63">
        <v>142.5</v>
      </c>
    </row>
    <row r="591" spans="1:9">
      <c r="A591" s="61" t="str">
        <f t="shared" si="9"/>
        <v>B2 wood energySerbia2020</v>
      </c>
      <c r="B591" s="63">
        <v>7</v>
      </c>
      <c r="C591" s="63" t="s">
        <v>138</v>
      </c>
      <c r="D591" s="63" t="s">
        <v>123</v>
      </c>
      <c r="E591" s="63" t="s">
        <v>124</v>
      </c>
      <c r="F591" s="63" t="s">
        <v>58</v>
      </c>
      <c r="G591" s="63">
        <v>2020</v>
      </c>
      <c r="H591" s="63">
        <v>326</v>
      </c>
      <c r="I591" s="63">
        <v>233.3</v>
      </c>
    </row>
    <row r="592" spans="1:9">
      <c r="A592" s="61" t="str">
        <f t="shared" si="9"/>
        <v>B2 wood energySerbia2025</v>
      </c>
      <c r="B592" s="63">
        <v>7</v>
      </c>
      <c r="C592" s="63" t="s">
        <v>138</v>
      </c>
      <c r="D592" s="63" t="s">
        <v>123</v>
      </c>
      <c r="E592" s="63" t="s">
        <v>124</v>
      </c>
      <c r="F592" s="63" t="s">
        <v>58</v>
      </c>
      <c r="G592" s="63">
        <v>2025</v>
      </c>
      <c r="H592" s="63">
        <v>358.3</v>
      </c>
      <c r="I592" s="63">
        <v>256.39999999999998</v>
      </c>
    </row>
    <row r="593" spans="1:9">
      <c r="A593" s="61" t="str">
        <f t="shared" si="9"/>
        <v>B2 wood energySerbia2030</v>
      </c>
      <c r="B593" s="63">
        <v>7</v>
      </c>
      <c r="C593" s="63" t="s">
        <v>138</v>
      </c>
      <c r="D593" s="63" t="s">
        <v>123</v>
      </c>
      <c r="E593" s="63" t="s">
        <v>124</v>
      </c>
      <c r="F593" s="63" t="s">
        <v>58</v>
      </c>
      <c r="G593" s="63">
        <v>2030</v>
      </c>
      <c r="H593" s="63">
        <v>337.5</v>
      </c>
      <c r="I593" s="63">
        <v>241.7</v>
      </c>
    </row>
    <row r="594" spans="1:9">
      <c r="A594" s="61" t="str">
        <f t="shared" si="9"/>
        <v>B2 wood energySweden2010</v>
      </c>
      <c r="B594" s="63">
        <v>7</v>
      </c>
      <c r="C594" s="63" t="s">
        <v>138</v>
      </c>
      <c r="D594" s="63" t="s">
        <v>125</v>
      </c>
      <c r="E594" s="63" t="s">
        <v>126</v>
      </c>
      <c r="F594" s="63" t="s">
        <v>81</v>
      </c>
      <c r="G594" s="63">
        <v>2010</v>
      </c>
      <c r="H594" s="63">
        <v>4617.7</v>
      </c>
      <c r="I594" s="63">
        <v>3071</v>
      </c>
    </row>
    <row r="595" spans="1:9">
      <c r="A595" s="61" t="str">
        <f t="shared" si="9"/>
        <v>B2 wood energySweden2015</v>
      </c>
      <c r="B595" s="63">
        <v>7</v>
      </c>
      <c r="C595" s="63" t="s">
        <v>138</v>
      </c>
      <c r="D595" s="63" t="s">
        <v>125</v>
      </c>
      <c r="E595" s="63" t="s">
        <v>126</v>
      </c>
      <c r="F595" s="63" t="s">
        <v>81</v>
      </c>
      <c r="G595" s="63">
        <v>2015</v>
      </c>
      <c r="H595" s="63">
        <v>7192.6</v>
      </c>
      <c r="I595" s="63">
        <v>6414.3</v>
      </c>
    </row>
    <row r="596" spans="1:9">
      <c r="A596" s="61" t="str">
        <f t="shared" si="9"/>
        <v>B2 wood energySweden2020</v>
      </c>
      <c r="B596" s="63">
        <v>7</v>
      </c>
      <c r="C596" s="63" t="s">
        <v>138</v>
      </c>
      <c r="D596" s="63" t="s">
        <v>125</v>
      </c>
      <c r="E596" s="63" t="s">
        <v>126</v>
      </c>
      <c r="F596" s="63" t="s">
        <v>81</v>
      </c>
      <c r="G596" s="63">
        <v>2020</v>
      </c>
      <c r="H596" s="63">
        <v>9665.7000000000007</v>
      </c>
      <c r="I596" s="63">
        <v>9688.7000000000007</v>
      </c>
    </row>
    <row r="597" spans="1:9">
      <c r="A597" s="61" t="str">
        <f t="shared" si="9"/>
        <v>B2 wood energySweden2025</v>
      </c>
      <c r="B597" s="63">
        <v>7</v>
      </c>
      <c r="C597" s="63" t="s">
        <v>138</v>
      </c>
      <c r="D597" s="63" t="s">
        <v>125</v>
      </c>
      <c r="E597" s="63" t="s">
        <v>126</v>
      </c>
      <c r="F597" s="63" t="s">
        <v>81</v>
      </c>
      <c r="G597" s="63">
        <v>2025</v>
      </c>
      <c r="H597" s="63">
        <v>10188.4</v>
      </c>
      <c r="I597" s="63">
        <v>10183.6</v>
      </c>
    </row>
    <row r="598" spans="1:9">
      <c r="A598" s="61" t="str">
        <f t="shared" si="9"/>
        <v>B2 wood energySweden2030</v>
      </c>
      <c r="B598" s="63">
        <v>7</v>
      </c>
      <c r="C598" s="63" t="s">
        <v>138</v>
      </c>
      <c r="D598" s="63" t="s">
        <v>125</v>
      </c>
      <c r="E598" s="63" t="s">
        <v>126</v>
      </c>
      <c r="F598" s="63" t="s">
        <v>81</v>
      </c>
      <c r="G598" s="63">
        <v>2030</v>
      </c>
      <c r="H598" s="63">
        <v>10622.7</v>
      </c>
      <c r="I598" s="63">
        <v>10624</v>
      </c>
    </row>
    <row r="599" spans="1:9">
      <c r="A599" s="61" t="str">
        <f t="shared" si="9"/>
        <v>B2 wood energySlovenia2005</v>
      </c>
      <c r="B599" s="63">
        <v>7</v>
      </c>
      <c r="C599" s="63" t="s">
        <v>138</v>
      </c>
      <c r="D599" s="63" t="s">
        <v>127</v>
      </c>
      <c r="E599" s="63" t="s">
        <v>128</v>
      </c>
      <c r="F599" s="63" t="s">
        <v>58</v>
      </c>
      <c r="G599" s="63">
        <v>2005</v>
      </c>
      <c r="H599" s="63">
        <v>32.6</v>
      </c>
      <c r="I599" s="63">
        <v>0</v>
      </c>
    </row>
    <row r="600" spans="1:9">
      <c r="A600" s="61" t="str">
        <f t="shared" si="9"/>
        <v>B2 wood energySlovenia2010</v>
      </c>
      <c r="B600" s="63">
        <v>7</v>
      </c>
      <c r="C600" s="63" t="s">
        <v>138</v>
      </c>
      <c r="D600" s="63" t="s">
        <v>127</v>
      </c>
      <c r="E600" s="63" t="s">
        <v>128</v>
      </c>
      <c r="F600" s="63" t="s">
        <v>58</v>
      </c>
      <c r="G600" s="63">
        <v>2010</v>
      </c>
      <c r="H600" s="63">
        <v>97.2</v>
      </c>
      <c r="I600" s="63">
        <v>0</v>
      </c>
    </row>
    <row r="601" spans="1:9">
      <c r="A601" s="61" t="str">
        <f t="shared" si="9"/>
        <v>B2 wood energySlovenia2015</v>
      </c>
      <c r="B601" s="63">
        <v>7</v>
      </c>
      <c r="C601" s="63" t="s">
        <v>138</v>
      </c>
      <c r="D601" s="63" t="s">
        <v>127</v>
      </c>
      <c r="E601" s="63" t="s">
        <v>128</v>
      </c>
      <c r="F601" s="63" t="s">
        <v>58</v>
      </c>
      <c r="G601" s="63">
        <v>2015</v>
      </c>
      <c r="H601" s="63">
        <v>164.6</v>
      </c>
      <c r="I601" s="63">
        <v>57</v>
      </c>
    </row>
    <row r="602" spans="1:9">
      <c r="A602" s="61" t="str">
        <f t="shared" si="9"/>
        <v>B2 wood energySlovenia2020</v>
      </c>
      <c r="B602" s="63">
        <v>7</v>
      </c>
      <c r="C602" s="63" t="s">
        <v>138</v>
      </c>
      <c r="D602" s="63" t="s">
        <v>127</v>
      </c>
      <c r="E602" s="63" t="s">
        <v>128</v>
      </c>
      <c r="F602" s="63" t="s">
        <v>58</v>
      </c>
      <c r="G602" s="63">
        <v>2020</v>
      </c>
      <c r="H602" s="63">
        <v>241</v>
      </c>
      <c r="I602" s="63">
        <v>125.8</v>
      </c>
    </row>
    <row r="603" spans="1:9">
      <c r="A603" s="61" t="str">
        <f t="shared" si="9"/>
        <v>B2 wood energySlovenia2025</v>
      </c>
      <c r="B603" s="63">
        <v>7</v>
      </c>
      <c r="C603" s="63" t="s">
        <v>138</v>
      </c>
      <c r="D603" s="63" t="s">
        <v>127</v>
      </c>
      <c r="E603" s="63" t="s">
        <v>128</v>
      </c>
      <c r="F603" s="63" t="s">
        <v>58</v>
      </c>
      <c r="G603" s="63">
        <v>2025</v>
      </c>
      <c r="H603" s="63">
        <v>334.8</v>
      </c>
      <c r="I603" s="63">
        <v>170.8</v>
      </c>
    </row>
    <row r="604" spans="1:9">
      <c r="A604" s="61" t="str">
        <f t="shared" si="9"/>
        <v>B2 wood energySlovenia2030</v>
      </c>
      <c r="B604" s="63">
        <v>7</v>
      </c>
      <c r="C604" s="63" t="s">
        <v>138</v>
      </c>
      <c r="D604" s="63" t="s">
        <v>127</v>
      </c>
      <c r="E604" s="63" t="s">
        <v>128</v>
      </c>
      <c r="F604" s="63" t="s">
        <v>58</v>
      </c>
      <c r="G604" s="63">
        <v>2030</v>
      </c>
      <c r="H604" s="63">
        <v>386.1</v>
      </c>
      <c r="I604" s="63">
        <v>189.9</v>
      </c>
    </row>
    <row r="605" spans="1:9">
      <c r="A605" s="61" t="str">
        <f t="shared" si="9"/>
        <v>B2 wood energySlovakia2005</v>
      </c>
      <c r="B605" s="63">
        <v>7</v>
      </c>
      <c r="C605" s="63" t="s">
        <v>138</v>
      </c>
      <c r="D605" s="63" t="s">
        <v>129</v>
      </c>
      <c r="E605" s="63" t="s">
        <v>130</v>
      </c>
      <c r="F605" s="63" t="s">
        <v>70</v>
      </c>
      <c r="G605" s="63">
        <v>2005</v>
      </c>
      <c r="H605" s="63">
        <v>194.1</v>
      </c>
      <c r="I605" s="63">
        <v>0</v>
      </c>
    </row>
    <row r="606" spans="1:9">
      <c r="A606" s="61" t="str">
        <f t="shared" si="9"/>
        <v>B2 wood energySlovakia2010</v>
      </c>
      <c r="B606" s="63">
        <v>7</v>
      </c>
      <c r="C606" s="63" t="s">
        <v>138</v>
      </c>
      <c r="D606" s="63" t="s">
        <v>129</v>
      </c>
      <c r="E606" s="63" t="s">
        <v>130</v>
      </c>
      <c r="F606" s="63" t="s">
        <v>70</v>
      </c>
      <c r="G606" s="63">
        <v>2010</v>
      </c>
      <c r="H606" s="63">
        <v>468.7</v>
      </c>
      <c r="I606" s="63">
        <v>0</v>
      </c>
    </row>
    <row r="607" spans="1:9">
      <c r="A607" s="61" t="str">
        <f t="shared" si="9"/>
        <v>B2 wood energySlovakia2015</v>
      </c>
      <c r="B607" s="63">
        <v>7</v>
      </c>
      <c r="C607" s="63" t="s">
        <v>138</v>
      </c>
      <c r="D607" s="63" t="s">
        <v>129</v>
      </c>
      <c r="E607" s="63" t="s">
        <v>130</v>
      </c>
      <c r="F607" s="63" t="s">
        <v>70</v>
      </c>
      <c r="G607" s="63">
        <v>2015</v>
      </c>
      <c r="H607" s="63">
        <v>719.1</v>
      </c>
      <c r="I607" s="63">
        <v>265.60000000000002</v>
      </c>
    </row>
    <row r="608" spans="1:9">
      <c r="A608" s="61" t="str">
        <f t="shared" si="9"/>
        <v>B2 wood energySlovakia2020</v>
      </c>
      <c r="B608" s="63">
        <v>7</v>
      </c>
      <c r="C608" s="63" t="s">
        <v>138</v>
      </c>
      <c r="D608" s="63" t="s">
        <v>129</v>
      </c>
      <c r="E608" s="63" t="s">
        <v>130</v>
      </c>
      <c r="F608" s="63" t="s">
        <v>70</v>
      </c>
      <c r="G608" s="63">
        <v>2020</v>
      </c>
      <c r="H608" s="63">
        <v>938.3</v>
      </c>
      <c r="I608" s="63">
        <v>511.4</v>
      </c>
    </row>
    <row r="609" spans="1:9">
      <c r="A609" s="61" t="str">
        <f t="shared" si="9"/>
        <v>B2 wood energySlovakia2025</v>
      </c>
      <c r="B609" s="63">
        <v>7</v>
      </c>
      <c r="C609" s="63" t="s">
        <v>138</v>
      </c>
      <c r="D609" s="63" t="s">
        <v>129</v>
      </c>
      <c r="E609" s="63" t="s">
        <v>130</v>
      </c>
      <c r="F609" s="63" t="s">
        <v>70</v>
      </c>
      <c r="G609" s="63">
        <v>2025</v>
      </c>
      <c r="H609" s="63">
        <v>1031.0999999999999</v>
      </c>
      <c r="I609" s="63">
        <v>513.4</v>
      </c>
    </row>
    <row r="610" spans="1:9">
      <c r="A610" s="61" t="str">
        <f t="shared" si="9"/>
        <v>B2 wood energySlovakia2030</v>
      </c>
      <c r="B610" s="63">
        <v>7</v>
      </c>
      <c r="C610" s="63" t="s">
        <v>138</v>
      </c>
      <c r="D610" s="63" t="s">
        <v>129</v>
      </c>
      <c r="E610" s="63" t="s">
        <v>130</v>
      </c>
      <c r="F610" s="63" t="s">
        <v>70</v>
      </c>
      <c r="G610" s="63">
        <v>2030</v>
      </c>
      <c r="H610" s="63">
        <v>1046.3</v>
      </c>
      <c r="I610" s="63">
        <v>518.1</v>
      </c>
    </row>
    <row r="611" spans="1:9">
      <c r="A611" s="61" t="str">
        <f t="shared" si="9"/>
        <v>B2 wood energyTurkey2005</v>
      </c>
      <c r="B611" s="63">
        <v>7</v>
      </c>
      <c r="C611" s="63" t="s">
        <v>138</v>
      </c>
      <c r="D611" s="63" t="s">
        <v>131</v>
      </c>
      <c r="E611" s="63" t="s">
        <v>132</v>
      </c>
      <c r="F611" s="63" t="s">
        <v>58</v>
      </c>
      <c r="G611" s="63">
        <v>2005</v>
      </c>
      <c r="H611" s="63">
        <v>0</v>
      </c>
      <c r="I611" s="63">
        <v>0</v>
      </c>
    </row>
    <row r="612" spans="1:9">
      <c r="A612" s="61" t="str">
        <f t="shared" si="9"/>
        <v>B2 wood energyTurkey2010</v>
      </c>
      <c r="B612" s="63">
        <v>7</v>
      </c>
      <c r="C612" s="63" t="s">
        <v>138</v>
      </c>
      <c r="D612" s="63" t="s">
        <v>131</v>
      </c>
      <c r="E612" s="63" t="s">
        <v>132</v>
      </c>
      <c r="F612" s="63" t="s">
        <v>58</v>
      </c>
      <c r="G612" s="63">
        <v>2010</v>
      </c>
      <c r="H612" s="63">
        <v>548.29999999999995</v>
      </c>
      <c r="I612" s="63">
        <v>0</v>
      </c>
    </row>
    <row r="613" spans="1:9">
      <c r="A613" s="61" t="str">
        <f t="shared" si="9"/>
        <v>B2 wood energyTurkey2015</v>
      </c>
      <c r="B613" s="63">
        <v>7</v>
      </c>
      <c r="C613" s="63" t="s">
        <v>138</v>
      </c>
      <c r="D613" s="63" t="s">
        <v>131</v>
      </c>
      <c r="E613" s="63" t="s">
        <v>132</v>
      </c>
      <c r="F613" s="63" t="s">
        <v>58</v>
      </c>
      <c r="G613" s="63">
        <v>2015</v>
      </c>
      <c r="H613" s="63">
        <v>1162.7</v>
      </c>
      <c r="I613" s="63">
        <v>858.5</v>
      </c>
    </row>
    <row r="614" spans="1:9">
      <c r="A614" s="61" t="str">
        <f t="shared" si="9"/>
        <v>B2 wood energyTurkey2020</v>
      </c>
      <c r="B614" s="63">
        <v>7</v>
      </c>
      <c r="C614" s="63" t="s">
        <v>138</v>
      </c>
      <c r="D614" s="63" t="s">
        <v>131</v>
      </c>
      <c r="E614" s="63" t="s">
        <v>132</v>
      </c>
      <c r="F614" s="63" t="s">
        <v>58</v>
      </c>
      <c r="G614" s="63">
        <v>2020</v>
      </c>
      <c r="H614" s="63">
        <v>1745.7</v>
      </c>
      <c r="I614" s="63">
        <v>1731</v>
      </c>
    </row>
    <row r="615" spans="1:9">
      <c r="A615" s="61" t="str">
        <f t="shared" si="9"/>
        <v>B2 wood energyTurkey2025</v>
      </c>
      <c r="B615" s="63">
        <v>7</v>
      </c>
      <c r="C615" s="63" t="s">
        <v>138</v>
      </c>
      <c r="D615" s="63" t="s">
        <v>131</v>
      </c>
      <c r="E615" s="63" t="s">
        <v>132</v>
      </c>
      <c r="F615" s="63" t="s">
        <v>58</v>
      </c>
      <c r="G615" s="63">
        <v>2025</v>
      </c>
      <c r="H615" s="63">
        <v>1777.6</v>
      </c>
      <c r="I615" s="63">
        <v>1773</v>
      </c>
    </row>
    <row r="616" spans="1:9">
      <c r="A616" s="61" t="str">
        <f t="shared" si="9"/>
        <v>B2 wood energyTurkey2030</v>
      </c>
      <c r="B616" s="63">
        <v>7</v>
      </c>
      <c r="C616" s="63" t="s">
        <v>138</v>
      </c>
      <c r="D616" s="63" t="s">
        <v>131</v>
      </c>
      <c r="E616" s="63" t="s">
        <v>132</v>
      </c>
      <c r="F616" s="63" t="s">
        <v>58</v>
      </c>
      <c r="G616" s="63">
        <v>2030</v>
      </c>
      <c r="H616" s="63">
        <v>1773.9</v>
      </c>
      <c r="I616" s="63">
        <v>1773.6</v>
      </c>
    </row>
    <row r="617" spans="1:9">
      <c r="A617" s="61" t="str">
        <f t="shared" si="9"/>
        <v>B2 wood energyUkraine2005</v>
      </c>
      <c r="B617" s="63">
        <v>7</v>
      </c>
      <c r="C617" s="63" t="s">
        <v>138</v>
      </c>
      <c r="D617" s="63" t="s">
        <v>133</v>
      </c>
      <c r="E617" s="63" t="s">
        <v>134</v>
      </c>
      <c r="F617" s="63" t="s">
        <v>70</v>
      </c>
      <c r="G617" s="63">
        <v>2005</v>
      </c>
      <c r="H617" s="63">
        <v>0</v>
      </c>
      <c r="I617" s="63">
        <v>0</v>
      </c>
    </row>
    <row r="618" spans="1:9">
      <c r="A618" s="61" t="str">
        <f t="shared" si="9"/>
        <v>B2 wood energyUkraine2010</v>
      </c>
      <c r="B618" s="63">
        <v>7</v>
      </c>
      <c r="C618" s="63" t="s">
        <v>138</v>
      </c>
      <c r="D618" s="63" t="s">
        <v>133</v>
      </c>
      <c r="E618" s="63" t="s">
        <v>134</v>
      </c>
      <c r="F618" s="63" t="s">
        <v>70</v>
      </c>
      <c r="G618" s="63">
        <v>2010</v>
      </c>
      <c r="H618" s="63">
        <v>651.5</v>
      </c>
      <c r="I618" s="63">
        <v>0</v>
      </c>
    </row>
    <row r="619" spans="1:9">
      <c r="A619" s="61" t="str">
        <f t="shared" si="9"/>
        <v>B2 wood energyUkraine2015</v>
      </c>
      <c r="B619" s="63">
        <v>7</v>
      </c>
      <c r="C619" s="63" t="s">
        <v>138</v>
      </c>
      <c r="D619" s="63" t="s">
        <v>133</v>
      </c>
      <c r="E619" s="63" t="s">
        <v>134</v>
      </c>
      <c r="F619" s="63" t="s">
        <v>70</v>
      </c>
      <c r="G619" s="63">
        <v>2015</v>
      </c>
      <c r="H619" s="63">
        <v>1328.4</v>
      </c>
      <c r="I619" s="63">
        <v>649.6</v>
      </c>
    </row>
    <row r="620" spans="1:9">
      <c r="A620" s="61" t="str">
        <f t="shared" si="9"/>
        <v>B2 wood energyUkraine2020</v>
      </c>
      <c r="B620" s="63">
        <v>7</v>
      </c>
      <c r="C620" s="63" t="s">
        <v>138</v>
      </c>
      <c r="D620" s="63" t="s">
        <v>133</v>
      </c>
      <c r="E620" s="63" t="s">
        <v>134</v>
      </c>
      <c r="F620" s="63" t="s">
        <v>70</v>
      </c>
      <c r="G620" s="63">
        <v>2020</v>
      </c>
      <c r="H620" s="63">
        <v>2004.1</v>
      </c>
      <c r="I620" s="63">
        <v>1334.6</v>
      </c>
    </row>
    <row r="621" spans="1:9">
      <c r="A621" s="61" t="str">
        <f t="shared" si="9"/>
        <v>B2 wood energyUkraine2025</v>
      </c>
      <c r="B621" s="63">
        <v>7</v>
      </c>
      <c r="C621" s="63" t="s">
        <v>138</v>
      </c>
      <c r="D621" s="63" t="s">
        <v>133</v>
      </c>
      <c r="E621" s="63" t="s">
        <v>134</v>
      </c>
      <c r="F621" s="63" t="s">
        <v>70</v>
      </c>
      <c r="G621" s="63">
        <v>2025</v>
      </c>
      <c r="H621" s="63">
        <v>2039.9</v>
      </c>
      <c r="I621" s="63">
        <v>1338.5</v>
      </c>
    </row>
    <row r="622" spans="1:9">
      <c r="A622" s="61" t="str">
        <f t="shared" si="9"/>
        <v>B2 wood energyUkraine2030</v>
      </c>
      <c r="B622" s="63">
        <v>7</v>
      </c>
      <c r="C622" s="63" t="s">
        <v>138</v>
      </c>
      <c r="D622" s="63" t="s">
        <v>133</v>
      </c>
      <c r="E622" s="63" t="s">
        <v>134</v>
      </c>
      <c r="F622" s="63" t="s">
        <v>70</v>
      </c>
      <c r="G622" s="63">
        <v>2030</v>
      </c>
      <c r="H622" s="63">
        <v>1981.6</v>
      </c>
      <c r="I622" s="63">
        <v>1305.5</v>
      </c>
    </row>
    <row r="623" spans="1:9">
      <c r="A623" s="61" t="str">
        <f t="shared" si="9"/>
        <v>B2 wood energyUnited Kingdom2005</v>
      </c>
      <c r="B623" s="63">
        <v>7</v>
      </c>
      <c r="C623" s="63" t="s">
        <v>138</v>
      </c>
      <c r="D623" s="63" t="s">
        <v>135</v>
      </c>
      <c r="E623" s="63" t="s">
        <v>136</v>
      </c>
      <c r="F623" s="63" t="s">
        <v>61</v>
      </c>
      <c r="G623" s="63">
        <v>2005</v>
      </c>
      <c r="H623" s="63">
        <v>0</v>
      </c>
      <c r="I623" s="63">
        <v>0</v>
      </c>
    </row>
    <row r="624" spans="1:9">
      <c r="A624" s="61" t="str">
        <f t="shared" si="9"/>
        <v>B2 wood energyUnited Kingdom2010</v>
      </c>
      <c r="B624" s="63">
        <v>7</v>
      </c>
      <c r="C624" s="63" t="s">
        <v>138</v>
      </c>
      <c r="D624" s="63" t="s">
        <v>135</v>
      </c>
      <c r="E624" s="63" t="s">
        <v>136</v>
      </c>
      <c r="F624" s="63" t="s">
        <v>61</v>
      </c>
      <c r="G624" s="63">
        <v>2010</v>
      </c>
      <c r="H624" s="63">
        <v>254.9</v>
      </c>
      <c r="I624" s="63">
        <v>142.80000000000001</v>
      </c>
    </row>
    <row r="625" spans="1:9">
      <c r="A625" s="61" t="str">
        <f t="shared" si="9"/>
        <v>B2 wood energyUnited Kingdom2015</v>
      </c>
      <c r="B625" s="63">
        <v>7</v>
      </c>
      <c r="C625" s="63" t="s">
        <v>138</v>
      </c>
      <c r="D625" s="63" t="s">
        <v>135</v>
      </c>
      <c r="E625" s="63" t="s">
        <v>136</v>
      </c>
      <c r="F625" s="63" t="s">
        <v>61</v>
      </c>
      <c r="G625" s="63">
        <v>2015</v>
      </c>
      <c r="H625" s="63">
        <v>516.5</v>
      </c>
      <c r="I625" s="63">
        <v>292.2</v>
      </c>
    </row>
    <row r="626" spans="1:9">
      <c r="A626" s="61" t="str">
        <f t="shared" si="9"/>
        <v>B2 wood energyUnited Kingdom2020</v>
      </c>
      <c r="B626" s="63">
        <v>7</v>
      </c>
      <c r="C626" s="63" t="s">
        <v>138</v>
      </c>
      <c r="D626" s="63" t="s">
        <v>135</v>
      </c>
      <c r="E626" s="63" t="s">
        <v>136</v>
      </c>
      <c r="F626" s="63" t="s">
        <v>61</v>
      </c>
      <c r="G626" s="63">
        <v>2020</v>
      </c>
      <c r="H626" s="63">
        <v>797.6</v>
      </c>
      <c r="I626" s="63">
        <v>439.8</v>
      </c>
    </row>
    <row r="627" spans="1:9">
      <c r="A627" s="61" t="str">
        <f t="shared" si="9"/>
        <v>B2 wood energyUnited Kingdom2025</v>
      </c>
      <c r="B627" s="63">
        <v>7</v>
      </c>
      <c r="C627" s="63" t="s">
        <v>138</v>
      </c>
      <c r="D627" s="63" t="s">
        <v>135</v>
      </c>
      <c r="E627" s="63" t="s">
        <v>136</v>
      </c>
      <c r="F627" s="63" t="s">
        <v>61</v>
      </c>
      <c r="G627" s="63">
        <v>2025</v>
      </c>
      <c r="H627" s="63">
        <v>852.1</v>
      </c>
      <c r="I627" s="63">
        <v>462.6</v>
      </c>
    </row>
    <row r="628" spans="1:9">
      <c r="A628" s="61" t="str">
        <f t="shared" si="9"/>
        <v>B2 wood energyUnited Kingdom2030</v>
      </c>
      <c r="B628" s="63">
        <v>7</v>
      </c>
      <c r="C628" s="63" t="s">
        <v>138</v>
      </c>
      <c r="D628" s="63" t="s">
        <v>135</v>
      </c>
      <c r="E628" s="63" t="s">
        <v>136</v>
      </c>
      <c r="F628" s="63" t="s">
        <v>61</v>
      </c>
      <c r="G628" s="63">
        <v>2030</v>
      </c>
      <c r="H628" s="63">
        <v>862.9</v>
      </c>
      <c r="I628" s="63">
        <v>465.9</v>
      </c>
    </row>
    <row r="629" spans="1:9">
      <c r="A629" s="61" t="str">
        <f t="shared" si="9"/>
        <v>B2 biodiversityAlbania2005</v>
      </c>
      <c r="B629" s="63">
        <v>8</v>
      </c>
      <c r="C629" s="63" t="s">
        <v>139</v>
      </c>
      <c r="D629" s="63" t="s">
        <v>56</v>
      </c>
      <c r="E629" s="63" t="s">
        <v>57</v>
      </c>
      <c r="F629" s="63" t="s">
        <v>58</v>
      </c>
      <c r="G629" s="63">
        <v>2005</v>
      </c>
      <c r="H629" s="63">
        <v>0</v>
      </c>
      <c r="I629" s="63">
        <v>0</v>
      </c>
    </row>
    <row r="630" spans="1:9">
      <c r="A630" s="61" t="str">
        <f t="shared" si="9"/>
        <v>B2 biodiversityAlbania2010</v>
      </c>
      <c r="B630" s="63">
        <v>8</v>
      </c>
      <c r="C630" s="63" t="s">
        <v>139</v>
      </c>
      <c r="D630" s="63" t="s">
        <v>56</v>
      </c>
      <c r="E630" s="63" t="s">
        <v>57</v>
      </c>
      <c r="F630" s="63" t="s">
        <v>58</v>
      </c>
      <c r="G630" s="63">
        <v>2010</v>
      </c>
      <c r="H630" s="63">
        <v>7.1</v>
      </c>
      <c r="I630" s="63">
        <v>0</v>
      </c>
    </row>
    <row r="631" spans="1:9">
      <c r="A631" s="61" t="str">
        <f t="shared" si="9"/>
        <v>B2 biodiversityAlbania2015</v>
      </c>
      <c r="B631" s="63">
        <v>8</v>
      </c>
      <c r="C631" s="63" t="s">
        <v>139</v>
      </c>
      <c r="D631" s="63" t="s">
        <v>56</v>
      </c>
      <c r="E631" s="63" t="s">
        <v>57</v>
      </c>
      <c r="F631" s="63" t="s">
        <v>58</v>
      </c>
      <c r="G631" s="63">
        <v>2015</v>
      </c>
      <c r="H631" s="63">
        <v>0</v>
      </c>
      <c r="I631" s="63">
        <v>0</v>
      </c>
    </row>
    <row r="632" spans="1:9">
      <c r="A632" s="61" t="str">
        <f t="shared" si="9"/>
        <v>B2 biodiversityAlbania2020</v>
      </c>
      <c r="B632" s="63">
        <v>8</v>
      </c>
      <c r="C632" s="63" t="s">
        <v>139</v>
      </c>
      <c r="D632" s="63" t="s">
        <v>56</v>
      </c>
      <c r="E632" s="63" t="s">
        <v>57</v>
      </c>
      <c r="F632" s="63" t="s">
        <v>58</v>
      </c>
      <c r="G632" s="63">
        <v>2020</v>
      </c>
      <c r="H632" s="63">
        <v>0</v>
      </c>
      <c r="I632" s="63">
        <v>0</v>
      </c>
    </row>
    <row r="633" spans="1:9">
      <c r="A633" s="61" t="str">
        <f t="shared" si="9"/>
        <v>B2 biodiversityAlbania2025</v>
      </c>
      <c r="B633" s="63">
        <v>8</v>
      </c>
      <c r="C633" s="63" t="s">
        <v>139</v>
      </c>
      <c r="D633" s="63" t="s">
        <v>56</v>
      </c>
      <c r="E633" s="63" t="s">
        <v>57</v>
      </c>
      <c r="F633" s="63" t="s">
        <v>58</v>
      </c>
      <c r="G633" s="63">
        <v>2025</v>
      </c>
      <c r="H633" s="63">
        <v>0</v>
      </c>
      <c r="I633" s="63">
        <v>0</v>
      </c>
    </row>
    <row r="634" spans="1:9">
      <c r="A634" s="61" t="str">
        <f t="shared" si="9"/>
        <v>B2 biodiversityAlbania2030</v>
      </c>
      <c r="B634" s="63">
        <v>8</v>
      </c>
      <c r="C634" s="63" t="s">
        <v>139</v>
      </c>
      <c r="D634" s="63" t="s">
        <v>56</v>
      </c>
      <c r="E634" s="63" t="s">
        <v>57</v>
      </c>
      <c r="F634" s="63" t="s">
        <v>58</v>
      </c>
      <c r="G634" s="63">
        <v>2030</v>
      </c>
      <c r="H634" s="63">
        <v>0</v>
      </c>
      <c r="I634" s="63">
        <v>0</v>
      </c>
    </row>
    <row r="635" spans="1:9">
      <c r="A635" s="61" t="str">
        <f t="shared" si="9"/>
        <v>B2 biodiversityAustria2005</v>
      </c>
      <c r="B635" s="63">
        <v>8</v>
      </c>
      <c r="C635" s="63" t="s">
        <v>139</v>
      </c>
      <c r="D635" s="63" t="s">
        <v>59</v>
      </c>
      <c r="E635" s="63" t="s">
        <v>60</v>
      </c>
      <c r="F635" s="63" t="s">
        <v>61</v>
      </c>
      <c r="G635" s="63">
        <v>2005</v>
      </c>
      <c r="H635" s="63">
        <v>0</v>
      </c>
      <c r="I635" s="63">
        <v>0</v>
      </c>
    </row>
    <row r="636" spans="1:9">
      <c r="A636" s="61" t="str">
        <f t="shared" si="9"/>
        <v>B2 biodiversityAustria2010</v>
      </c>
      <c r="B636" s="63">
        <v>8</v>
      </c>
      <c r="C636" s="63" t="s">
        <v>139</v>
      </c>
      <c r="D636" s="63" t="s">
        <v>59</v>
      </c>
      <c r="E636" s="63" t="s">
        <v>60</v>
      </c>
      <c r="F636" s="63" t="s">
        <v>61</v>
      </c>
      <c r="G636" s="63">
        <v>2010</v>
      </c>
      <c r="H636" s="63">
        <v>432.3</v>
      </c>
      <c r="I636" s="63">
        <v>0</v>
      </c>
    </row>
    <row r="637" spans="1:9">
      <c r="A637" s="61" t="str">
        <f t="shared" si="9"/>
        <v>B2 biodiversityAustria2015</v>
      </c>
      <c r="B637" s="63">
        <v>8</v>
      </c>
      <c r="C637" s="63" t="s">
        <v>139</v>
      </c>
      <c r="D637" s="63" t="s">
        <v>59</v>
      </c>
      <c r="E637" s="63" t="s">
        <v>60</v>
      </c>
      <c r="F637" s="63" t="s">
        <v>61</v>
      </c>
      <c r="G637" s="63">
        <v>2015</v>
      </c>
      <c r="H637" s="63">
        <v>0</v>
      </c>
      <c r="I637" s="63">
        <v>0</v>
      </c>
    </row>
    <row r="638" spans="1:9">
      <c r="A638" s="61" t="str">
        <f t="shared" si="9"/>
        <v>B2 biodiversityAustria2020</v>
      </c>
      <c r="B638" s="63">
        <v>8</v>
      </c>
      <c r="C638" s="63" t="s">
        <v>139</v>
      </c>
      <c r="D638" s="63" t="s">
        <v>59</v>
      </c>
      <c r="E638" s="63" t="s">
        <v>60</v>
      </c>
      <c r="F638" s="63" t="s">
        <v>61</v>
      </c>
      <c r="G638" s="63">
        <v>2020</v>
      </c>
      <c r="H638" s="63">
        <v>0</v>
      </c>
      <c r="I638" s="63">
        <v>0</v>
      </c>
    </row>
    <row r="639" spans="1:9">
      <c r="A639" s="61" t="str">
        <f t="shared" si="9"/>
        <v>B2 biodiversityAustria2025</v>
      </c>
      <c r="B639" s="63">
        <v>8</v>
      </c>
      <c r="C639" s="63" t="s">
        <v>139</v>
      </c>
      <c r="D639" s="63" t="s">
        <v>59</v>
      </c>
      <c r="E639" s="63" t="s">
        <v>60</v>
      </c>
      <c r="F639" s="63" t="s">
        <v>61</v>
      </c>
      <c r="G639" s="63">
        <v>2025</v>
      </c>
      <c r="H639" s="63">
        <v>0</v>
      </c>
      <c r="I639" s="63">
        <v>0</v>
      </c>
    </row>
    <row r="640" spans="1:9">
      <c r="A640" s="61" t="str">
        <f t="shared" si="9"/>
        <v>B2 biodiversityAustria2030</v>
      </c>
      <c r="B640" s="63">
        <v>8</v>
      </c>
      <c r="C640" s="63" t="s">
        <v>139</v>
      </c>
      <c r="D640" s="63" t="s">
        <v>59</v>
      </c>
      <c r="E640" s="63" t="s">
        <v>60</v>
      </c>
      <c r="F640" s="63" t="s">
        <v>61</v>
      </c>
      <c r="G640" s="63">
        <v>2030</v>
      </c>
      <c r="H640" s="63">
        <v>0</v>
      </c>
      <c r="I640" s="63">
        <v>0</v>
      </c>
    </row>
    <row r="641" spans="1:9">
      <c r="A641" s="61" t="str">
        <f t="shared" si="9"/>
        <v>B2 biodiversityBosnia and Herzegovina2015</v>
      </c>
      <c r="B641" s="63">
        <v>8</v>
      </c>
      <c r="C641" s="63" t="s">
        <v>139</v>
      </c>
      <c r="D641" s="63" t="s">
        <v>62</v>
      </c>
      <c r="E641" s="63" t="s">
        <v>63</v>
      </c>
      <c r="F641" s="63" t="s">
        <v>58</v>
      </c>
      <c r="G641" s="63">
        <v>2015</v>
      </c>
      <c r="H641" s="63">
        <v>0</v>
      </c>
      <c r="I641" s="63">
        <v>0</v>
      </c>
    </row>
    <row r="642" spans="1:9">
      <c r="A642" s="61" t="str">
        <f t="shared" ref="A642:A705" si="10">CONCATENATE(C642,E642,G642)</f>
        <v>B2 biodiversityBosnia and Herzegovina2020</v>
      </c>
      <c r="B642" s="63">
        <v>8</v>
      </c>
      <c r="C642" s="63" t="s">
        <v>139</v>
      </c>
      <c r="D642" s="63" t="s">
        <v>62</v>
      </c>
      <c r="E642" s="63" t="s">
        <v>63</v>
      </c>
      <c r="F642" s="63" t="s">
        <v>58</v>
      </c>
      <c r="G642" s="63">
        <v>2020</v>
      </c>
      <c r="H642" s="63">
        <v>0</v>
      </c>
      <c r="I642" s="63">
        <v>0</v>
      </c>
    </row>
    <row r="643" spans="1:9">
      <c r="A643" s="61" t="str">
        <f t="shared" si="10"/>
        <v>B2 biodiversityBosnia and Herzegovina2025</v>
      </c>
      <c r="B643" s="63">
        <v>8</v>
      </c>
      <c r="C643" s="63" t="s">
        <v>139</v>
      </c>
      <c r="D643" s="63" t="s">
        <v>62</v>
      </c>
      <c r="E643" s="63" t="s">
        <v>63</v>
      </c>
      <c r="F643" s="63" t="s">
        <v>58</v>
      </c>
      <c r="G643" s="63">
        <v>2025</v>
      </c>
      <c r="H643" s="63">
        <v>0</v>
      </c>
      <c r="I643" s="63">
        <v>0</v>
      </c>
    </row>
    <row r="644" spans="1:9">
      <c r="A644" s="61" t="str">
        <f t="shared" si="10"/>
        <v>B2 biodiversityBosnia and Herzegovina2030</v>
      </c>
      <c r="B644" s="63">
        <v>8</v>
      </c>
      <c r="C644" s="63" t="s">
        <v>139</v>
      </c>
      <c r="D644" s="63" t="s">
        <v>62</v>
      </c>
      <c r="E644" s="63" t="s">
        <v>63</v>
      </c>
      <c r="F644" s="63" t="s">
        <v>58</v>
      </c>
      <c r="G644" s="63">
        <v>2030</v>
      </c>
      <c r="H644" s="63">
        <v>0</v>
      </c>
      <c r="I644" s="63">
        <v>0</v>
      </c>
    </row>
    <row r="645" spans="1:9">
      <c r="A645" s="61" t="str">
        <f t="shared" si="10"/>
        <v>B2 biodiversityBelgium2005</v>
      </c>
      <c r="B645" s="63">
        <v>8</v>
      </c>
      <c r="C645" s="63" t="s">
        <v>139</v>
      </c>
      <c r="D645" s="63" t="s">
        <v>64</v>
      </c>
      <c r="E645" s="63" t="s">
        <v>65</v>
      </c>
      <c r="F645" s="63" t="s">
        <v>61</v>
      </c>
      <c r="G645" s="63">
        <v>2005</v>
      </c>
      <c r="H645" s="63">
        <v>0</v>
      </c>
      <c r="I645" s="63">
        <v>0</v>
      </c>
    </row>
    <row r="646" spans="1:9">
      <c r="A646" s="61" t="str">
        <f t="shared" si="10"/>
        <v>B2 biodiversityBelgium2010</v>
      </c>
      <c r="B646" s="63">
        <v>8</v>
      </c>
      <c r="C646" s="63" t="s">
        <v>139</v>
      </c>
      <c r="D646" s="63" t="s">
        <v>64</v>
      </c>
      <c r="E646" s="63" t="s">
        <v>65</v>
      </c>
      <c r="F646" s="63" t="s">
        <v>61</v>
      </c>
      <c r="G646" s="63">
        <v>2010</v>
      </c>
      <c r="H646" s="63">
        <v>36.700000000000003</v>
      </c>
      <c r="I646" s="63">
        <v>0</v>
      </c>
    </row>
    <row r="647" spans="1:9">
      <c r="A647" s="61" t="str">
        <f t="shared" si="10"/>
        <v>B2 biodiversityBelgium2015</v>
      </c>
      <c r="B647" s="63">
        <v>8</v>
      </c>
      <c r="C647" s="63" t="s">
        <v>139</v>
      </c>
      <c r="D647" s="63" t="s">
        <v>64</v>
      </c>
      <c r="E647" s="63" t="s">
        <v>65</v>
      </c>
      <c r="F647" s="63" t="s">
        <v>61</v>
      </c>
      <c r="G647" s="63">
        <v>2015</v>
      </c>
      <c r="H647" s="63">
        <v>0</v>
      </c>
      <c r="I647" s="63">
        <v>0</v>
      </c>
    </row>
    <row r="648" spans="1:9">
      <c r="A648" s="61" t="str">
        <f t="shared" si="10"/>
        <v>B2 biodiversityBelgium2020</v>
      </c>
      <c r="B648" s="63">
        <v>8</v>
      </c>
      <c r="C648" s="63" t="s">
        <v>139</v>
      </c>
      <c r="D648" s="63" t="s">
        <v>64</v>
      </c>
      <c r="E648" s="63" t="s">
        <v>65</v>
      </c>
      <c r="F648" s="63" t="s">
        <v>61</v>
      </c>
      <c r="G648" s="63">
        <v>2020</v>
      </c>
      <c r="H648" s="63">
        <v>0</v>
      </c>
      <c r="I648" s="63">
        <v>0</v>
      </c>
    </row>
    <row r="649" spans="1:9">
      <c r="A649" s="61" t="str">
        <f t="shared" si="10"/>
        <v>B2 biodiversityBelgium2025</v>
      </c>
      <c r="B649" s="63">
        <v>8</v>
      </c>
      <c r="C649" s="63" t="s">
        <v>139</v>
      </c>
      <c r="D649" s="63" t="s">
        <v>64</v>
      </c>
      <c r="E649" s="63" t="s">
        <v>65</v>
      </c>
      <c r="F649" s="63" t="s">
        <v>61</v>
      </c>
      <c r="G649" s="63">
        <v>2025</v>
      </c>
      <c r="H649" s="63">
        <v>0</v>
      </c>
      <c r="I649" s="63">
        <v>0</v>
      </c>
    </row>
    <row r="650" spans="1:9">
      <c r="A650" s="61" t="str">
        <f t="shared" si="10"/>
        <v>B2 biodiversityBelgium2030</v>
      </c>
      <c r="B650" s="63">
        <v>8</v>
      </c>
      <c r="C650" s="63" t="s">
        <v>139</v>
      </c>
      <c r="D650" s="63" t="s">
        <v>64</v>
      </c>
      <c r="E650" s="63" t="s">
        <v>65</v>
      </c>
      <c r="F650" s="63" t="s">
        <v>61</v>
      </c>
      <c r="G650" s="63">
        <v>2030</v>
      </c>
      <c r="H650" s="63">
        <v>0</v>
      </c>
      <c r="I650" s="63">
        <v>0</v>
      </c>
    </row>
    <row r="651" spans="1:9">
      <c r="A651" s="61" t="str">
        <f t="shared" si="10"/>
        <v>B2 biodiversityBulgaria2005</v>
      </c>
      <c r="B651" s="63">
        <v>8</v>
      </c>
      <c r="C651" s="63" t="s">
        <v>139</v>
      </c>
      <c r="D651" s="63" t="s">
        <v>66</v>
      </c>
      <c r="E651" s="63" t="s">
        <v>67</v>
      </c>
      <c r="F651" s="63" t="s">
        <v>58</v>
      </c>
      <c r="G651" s="63">
        <v>2005</v>
      </c>
      <c r="H651" s="63">
        <v>0</v>
      </c>
      <c r="I651" s="63">
        <v>0</v>
      </c>
    </row>
    <row r="652" spans="1:9">
      <c r="A652" s="61" t="str">
        <f t="shared" si="10"/>
        <v>B2 biodiversityBulgaria2010</v>
      </c>
      <c r="B652" s="63">
        <v>8</v>
      </c>
      <c r="C652" s="63" t="s">
        <v>139</v>
      </c>
      <c r="D652" s="63" t="s">
        <v>66</v>
      </c>
      <c r="E652" s="63" t="s">
        <v>67</v>
      </c>
      <c r="F652" s="63" t="s">
        <v>58</v>
      </c>
      <c r="G652" s="63">
        <v>2010</v>
      </c>
      <c r="H652" s="63">
        <v>177.9</v>
      </c>
      <c r="I652" s="63">
        <v>0</v>
      </c>
    </row>
    <row r="653" spans="1:9">
      <c r="A653" s="61" t="str">
        <f t="shared" si="10"/>
        <v>B2 biodiversityBulgaria2015</v>
      </c>
      <c r="B653" s="63">
        <v>8</v>
      </c>
      <c r="C653" s="63" t="s">
        <v>139</v>
      </c>
      <c r="D653" s="63" t="s">
        <v>66</v>
      </c>
      <c r="E653" s="63" t="s">
        <v>67</v>
      </c>
      <c r="F653" s="63" t="s">
        <v>58</v>
      </c>
      <c r="G653" s="63">
        <v>2015</v>
      </c>
      <c r="H653" s="63">
        <v>0</v>
      </c>
      <c r="I653" s="63">
        <v>0</v>
      </c>
    </row>
    <row r="654" spans="1:9">
      <c r="A654" s="61" t="str">
        <f t="shared" si="10"/>
        <v>B2 biodiversityBulgaria2020</v>
      </c>
      <c r="B654" s="63">
        <v>8</v>
      </c>
      <c r="C654" s="63" t="s">
        <v>139</v>
      </c>
      <c r="D654" s="63" t="s">
        <v>66</v>
      </c>
      <c r="E654" s="63" t="s">
        <v>67</v>
      </c>
      <c r="F654" s="63" t="s">
        <v>58</v>
      </c>
      <c r="G654" s="63">
        <v>2020</v>
      </c>
      <c r="H654" s="63">
        <v>0</v>
      </c>
      <c r="I654" s="63">
        <v>0</v>
      </c>
    </row>
    <row r="655" spans="1:9">
      <c r="A655" s="61" t="str">
        <f t="shared" si="10"/>
        <v>B2 biodiversityBulgaria2025</v>
      </c>
      <c r="B655" s="63">
        <v>8</v>
      </c>
      <c r="C655" s="63" t="s">
        <v>139</v>
      </c>
      <c r="D655" s="63" t="s">
        <v>66</v>
      </c>
      <c r="E655" s="63" t="s">
        <v>67</v>
      </c>
      <c r="F655" s="63" t="s">
        <v>58</v>
      </c>
      <c r="G655" s="63">
        <v>2025</v>
      </c>
      <c r="H655" s="63">
        <v>0</v>
      </c>
      <c r="I655" s="63">
        <v>0</v>
      </c>
    </row>
    <row r="656" spans="1:9">
      <c r="A656" s="61" t="str">
        <f t="shared" si="10"/>
        <v>B2 biodiversityBulgaria2030</v>
      </c>
      <c r="B656" s="63">
        <v>8</v>
      </c>
      <c r="C656" s="63" t="s">
        <v>139</v>
      </c>
      <c r="D656" s="63" t="s">
        <v>66</v>
      </c>
      <c r="E656" s="63" t="s">
        <v>67</v>
      </c>
      <c r="F656" s="63" t="s">
        <v>58</v>
      </c>
      <c r="G656" s="63">
        <v>2030</v>
      </c>
      <c r="H656" s="63">
        <v>0</v>
      </c>
      <c r="I656" s="63">
        <v>0</v>
      </c>
    </row>
    <row r="657" spans="1:9">
      <c r="A657" s="61" t="str">
        <f t="shared" si="10"/>
        <v>B2 biodiversityBelarus2005</v>
      </c>
      <c r="B657" s="63">
        <v>8</v>
      </c>
      <c r="C657" s="63" t="s">
        <v>139</v>
      </c>
      <c r="D657" s="63" t="s">
        <v>68</v>
      </c>
      <c r="E657" s="63" t="s">
        <v>69</v>
      </c>
      <c r="F657" s="63" t="s">
        <v>70</v>
      </c>
      <c r="G657" s="63">
        <v>2005</v>
      </c>
      <c r="H657" s="63">
        <v>0</v>
      </c>
      <c r="I657" s="63">
        <v>0</v>
      </c>
    </row>
    <row r="658" spans="1:9">
      <c r="A658" s="61" t="str">
        <f t="shared" si="10"/>
        <v>B2 biodiversityBelarus2010</v>
      </c>
      <c r="B658" s="63">
        <v>8</v>
      </c>
      <c r="C658" s="63" t="s">
        <v>139</v>
      </c>
      <c r="D658" s="63" t="s">
        <v>68</v>
      </c>
      <c r="E658" s="63" t="s">
        <v>69</v>
      </c>
      <c r="F658" s="63" t="s">
        <v>70</v>
      </c>
      <c r="G658" s="63">
        <v>2010</v>
      </c>
      <c r="H658" s="63">
        <v>293.8</v>
      </c>
      <c r="I658" s="63">
        <v>0</v>
      </c>
    </row>
    <row r="659" spans="1:9">
      <c r="A659" s="61" t="str">
        <f t="shared" si="10"/>
        <v>B2 biodiversityBelarus2015</v>
      </c>
      <c r="B659" s="63">
        <v>8</v>
      </c>
      <c r="C659" s="63" t="s">
        <v>139</v>
      </c>
      <c r="D659" s="63" t="s">
        <v>68</v>
      </c>
      <c r="E659" s="63" t="s">
        <v>69</v>
      </c>
      <c r="F659" s="63" t="s">
        <v>70</v>
      </c>
      <c r="G659" s="63">
        <v>2015</v>
      </c>
      <c r="H659" s="63">
        <v>0</v>
      </c>
      <c r="I659" s="63">
        <v>0</v>
      </c>
    </row>
    <row r="660" spans="1:9">
      <c r="A660" s="61" t="str">
        <f t="shared" si="10"/>
        <v>B2 biodiversityBelarus2020</v>
      </c>
      <c r="B660" s="63">
        <v>8</v>
      </c>
      <c r="C660" s="63" t="s">
        <v>139</v>
      </c>
      <c r="D660" s="63" t="s">
        <v>68</v>
      </c>
      <c r="E660" s="63" t="s">
        <v>69</v>
      </c>
      <c r="F660" s="63" t="s">
        <v>70</v>
      </c>
      <c r="G660" s="63">
        <v>2020</v>
      </c>
      <c r="H660" s="63">
        <v>0</v>
      </c>
      <c r="I660" s="63">
        <v>0</v>
      </c>
    </row>
    <row r="661" spans="1:9">
      <c r="A661" s="61" t="str">
        <f t="shared" si="10"/>
        <v>B2 biodiversityBelarus2025</v>
      </c>
      <c r="B661" s="63">
        <v>8</v>
      </c>
      <c r="C661" s="63" t="s">
        <v>139</v>
      </c>
      <c r="D661" s="63" t="s">
        <v>68</v>
      </c>
      <c r="E661" s="63" t="s">
        <v>69</v>
      </c>
      <c r="F661" s="63" t="s">
        <v>70</v>
      </c>
      <c r="G661" s="63">
        <v>2025</v>
      </c>
      <c r="H661" s="63">
        <v>0</v>
      </c>
      <c r="I661" s="63">
        <v>0</v>
      </c>
    </row>
    <row r="662" spans="1:9">
      <c r="A662" s="61" t="str">
        <f t="shared" si="10"/>
        <v>B2 biodiversityBelarus2030</v>
      </c>
      <c r="B662" s="63">
        <v>8</v>
      </c>
      <c r="C662" s="63" t="s">
        <v>139</v>
      </c>
      <c r="D662" s="63" t="s">
        <v>68</v>
      </c>
      <c r="E662" s="63" t="s">
        <v>69</v>
      </c>
      <c r="F662" s="63" t="s">
        <v>70</v>
      </c>
      <c r="G662" s="63">
        <v>2030</v>
      </c>
      <c r="H662" s="63">
        <v>0</v>
      </c>
      <c r="I662" s="63">
        <v>0</v>
      </c>
    </row>
    <row r="663" spans="1:9">
      <c r="A663" s="61" t="str">
        <f t="shared" si="10"/>
        <v>B2 biodiversitySwitzerland2005</v>
      </c>
      <c r="B663" s="63">
        <v>8</v>
      </c>
      <c r="C663" s="63" t="s">
        <v>139</v>
      </c>
      <c r="D663" s="63" t="s">
        <v>71</v>
      </c>
      <c r="E663" s="63" t="s">
        <v>72</v>
      </c>
      <c r="F663" s="63" t="s">
        <v>61</v>
      </c>
      <c r="G663" s="63">
        <v>2005</v>
      </c>
      <c r="H663" s="63">
        <v>72.099999999999994</v>
      </c>
      <c r="I663" s="63">
        <v>0</v>
      </c>
    </row>
    <row r="664" spans="1:9">
      <c r="A664" s="61" t="str">
        <f t="shared" si="10"/>
        <v>B2 biodiversitySwitzerland2010</v>
      </c>
      <c r="B664" s="63">
        <v>8</v>
      </c>
      <c r="C664" s="63" t="s">
        <v>139</v>
      </c>
      <c r="D664" s="63" t="s">
        <v>71</v>
      </c>
      <c r="E664" s="63" t="s">
        <v>72</v>
      </c>
      <c r="F664" s="63" t="s">
        <v>61</v>
      </c>
      <c r="G664" s="63">
        <v>2010</v>
      </c>
      <c r="H664" s="63">
        <v>145.6</v>
      </c>
      <c r="I664" s="63">
        <v>0</v>
      </c>
    </row>
    <row r="665" spans="1:9">
      <c r="A665" s="61" t="str">
        <f t="shared" si="10"/>
        <v>B2 biodiversitySwitzerland2015</v>
      </c>
      <c r="B665" s="63">
        <v>8</v>
      </c>
      <c r="C665" s="63" t="s">
        <v>139</v>
      </c>
      <c r="D665" s="63" t="s">
        <v>71</v>
      </c>
      <c r="E665" s="63" t="s">
        <v>72</v>
      </c>
      <c r="F665" s="63" t="s">
        <v>61</v>
      </c>
      <c r="G665" s="63">
        <v>2015</v>
      </c>
      <c r="H665" s="63">
        <v>0</v>
      </c>
      <c r="I665" s="63">
        <v>0</v>
      </c>
    </row>
    <row r="666" spans="1:9">
      <c r="A666" s="61" t="str">
        <f t="shared" si="10"/>
        <v>B2 biodiversitySwitzerland2020</v>
      </c>
      <c r="B666" s="63">
        <v>8</v>
      </c>
      <c r="C666" s="63" t="s">
        <v>139</v>
      </c>
      <c r="D666" s="63" t="s">
        <v>71</v>
      </c>
      <c r="E666" s="63" t="s">
        <v>72</v>
      </c>
      <c r="F666" s="63" t="s">
        <v>61</v>
      </c>
      <c r="G666" s="63">
        <v>2020</v>
      </c>
      <c r="H666" s="63">
        <v>0</v>
      </c>
      <c r="I666" s="63">
        <v>0</v>
      </c>
    </row>
    <row r="667" spans="1:9">
      <c r="A667" s="61" t="str">
        <f t="shared" si="10"/>
        <v>B2 biodiversitySwitzerland2025</v>
      </c>
      <c r="B667" s="63">
        <v>8</v>
      </c>
      <c r="C667" s="63" t="s">
        <v>139</v>
      </c>
      <c r="D667" s="63" t="s">
        <v>71</v>
      </c>
      <c r="E667" s="63" t="s">
        <v>72</v>
      </c>
      <c r="F667" s="63" t="s">
        <v>61</v>
      </c>
      <c r="G667" s="63">
        <v>2025</v>
      </c>
      <c r="H667" s="63">
        <v>0</v>
      </c>
      <c r="I667" s="63">
        <v>0</v>
      </c>
    </row>
    <row r="668" spans="1:9">
      <c r="A668" s="61" t="str">
        <f t="shared" si="10"/>
        <v>B2 biodiversitySwitzerland2030</v>
      </c>
      <c r="B668" s="63">
        <v>8</v>
      </c>
      <c r="C668" s="63" t="s">
        <v>139</v>
      </c>
      <c r="D668" s="63" t="s">
        <v>71</v>
      </c>
      <c r="E668" s="63" t="s">
        <v>72</v>
      </c>
      <c r="F668" s="63" t="s">
        <v>61</v>
      </c>
      <c r="G668" s="63">
        <v>2030</v>
      </c>
      <c r="H668" s="63">
        <v>0</v>
      </c>
      <c r="I668" s="63">
        <v>0</v>
      </c>
    </row>
    <row r="669" spans="1:9">
      <c r="A669" s="61" t="str">
        <f t="shared" si="10"/>
        <v>B2 biodiversityCyprus2015</v>
      </c>
      <c r="B669" s="63">
        <v>8</v>
      </c>
      <c r="C669" s="63" t="s">
        <v>139</v>
      </c>
      <c r="D669" s="63" t="s">
        <v>73</v>
      </c>
      <c r="E669" s="63" t="s">
        <v>74</v>
      </c>
      <c r="F669" s="63" t="s">
        <v>58</v>
      </c>
      <c r="G669" s="63">
        <v>2015</v>
      </c>
      <c r="H669" s="63">
        <v>0</v>
      </c>
      <c r="I669" s="63">
        <v>0</v>
      </c>
    </row>
    <row r="670" spans="1:9">
      <c r="A670" s="61" t="str">
        <f t="shared" si="10"/>
        <v>B2 biodiversityCyprus2020</v>
      </c>
      <c r="B670" s="63">
        <v>8</v>
      </c>
      <c r="C670" s="63" t="s">
        <v>139</v>
      </c>
      <c r="D670" s="63" t="s">
        <v>73</v>
      </c>
      <c r="E670" s="63" t="s">
        <v>74</v>
      </c>
      <c r="F670" s="63" t="s">
        <v>58</v>
      </c>
      <c r="G670" s="63">
        <v>2020</v>
      </c>
      <c r="H670" s="63">
        <v>0</v>
      </c>
      <c r="I670" s="63">
        <v>0</v>
      </c>
    </row>
    <row r="671" spans="1:9">
      <c r="A671" s="61" t="str">
        <f t="shared" si="10"/>
        <v>B2 biodiversityCyprus2025</v>
      </c>
      <c r="B671" s="63">
        <v>8</v>
      </c>
      <c r="C671" s="63" t="s">
        <v>139</v>
      </c>
      <c r="D671" s="63" t="s">
        <v>73</v>
      </c>
      <c r="E671" s="63" t="s">
        <v>74</v>
      </c>
      <c r="F671" s="63" t="s">
        <v>58</v>
      </c>
      <c r="G671" s="63">
        <v>2025</v>
      </c>
      <c r="H671" s="63">
        <v>0</v>
      </c>
      <c r="I671" s="63">
        <v>0</v>
      </c>
    </row>
    <row r="672" spans="1:9">
      <c r="A672" s="61" t="str">
        <f t="shared" si="10"/>
        <v>B2 biodiversityCyprus2030</v>
      </c>
      <c r="B672" s="63">
        <v>8</v>
      </c>
      <c r="C672" s="63" t="s">
        <v>139</v>
      </c>
      <c r="D672" s="63" t="s">
        <v>73</v>
      </c>
      <c r="E672" s="63" t="s">
        <v>74</v>
      </c>
      <c r="F672" s="63" t="s">
        <v>58</v>
      </c>
      <c r="G672" s="63">
        <v>2030</v>
      </c>
      <c r="H672" s="63">
        <v>0</v>
      </c>
      <c r="I672" s="63">
        <v>0</v>
      </c>
    </row>
    <row r="673" spans="1:9">
      <c r="A673" s="61" t="str">
        <f t="shared" si="10"/>
        <v>B2 biodiversityCzech Republic2010</v>
      </c>
      <c r="B673" s="63">
        <v>8</v>
      </c>
      <c r="C673" s="63" t="s">
        <v>139</v>
      </c>
      <c r="D673" s="63" t="s">
        <v>75</v>
      </c>
      <c r="E673" s="63" t="s">
        <v>76</v>
      </c>
      <c r="F673" s="63" t="s">
        <v>70</v>
      </c>
      <c r="G673" s="63">
        <v>2010</v>
      </c>
      <c r="H673" s="63">
        <v>502.7</v>
      </c>
      <c r="I673" s="63">
        <v>0</v>
      </c>
    </row>
    <row r="674" spans="1:9">
      <c r="A674" s="61" t="str">
        <f t="shared" si="10"/>
        <v>B2 biodiversityCzech Republic2015</v>
      </c>
      <c r="B674" s="63">
        <v>8</v>
      </c>
      <c r="C674" s="63" t="s">
        <v>139</v>
      </c>
      <c r="D674" s="63" t="s">
        <v>75</v>
      </c>
      <c r="E674" s="63" t="s">
        <v>76</v>
      </c>
      <c r="F674" s="63" t="s">
        <v>70</v>
      </c>
      <c r="G674" s="63">
        <v>2015</v>
      </c>
      <c r="H674" s="63">
        <v>0</v>
      </c>
      <c r="I674" s="63">
        <v>0</v>
      </c>
    </row>
    <row r="675" spans="1:9">
      <c r="A675" s="61" t="str">
        <f t="shared" si="10"/>
        <v>B2 biodiversityCzech Republic2020</v>
      </c>
      <c r="B675" s="63">
        <v>8</v>
      </c>
      <c r="C675" s="63" t="s">
        <v>139</v>
      </c>
      <c r="D675" s="63" t="s">
        <v>75</v>
      </c>
      <c r="E675" s="63" t="s">
        <v>76</v>
      </c>
      <c r="F675" s="63" t="s">
        <v>70</v>
      </c>
      <c r="G675" s="63">
        <v>2020</v>
      </c>
      <c r="H675" s="63">
        <v>0</v>
      </c>
      <c r="I675" s="63">
        <v>0</v>
      </c>
    </row>
    <row r="676" spans="1:9">
      <c r="A676" s="61" t="str">
        <f t="shared" si="10"/>
        <v>B2 biodiversityCzech Republic2025</v>
      </c>
      <c r="B676" s="63">
        <v>8</v>
      </c>
      <c r="C676" s="63" t="s">
        <v>139</v>
      </c>
      <c r="D676" s="63" t="s">
        <v>75</v>
      </c>
      <c r="E676" s="63" t="s">
        <v>76</v>
      </c>
      <c r="F676" s="63" t="s">
        <v>70</v>
      </c>
      <c r="G676" s="63">
        <v>2025</v>
      </c>
      <c r="H676" s="63">
        <v>0</v>
      </c>
      <c r="I676" s="63">
        <v>0</v>
      </c>
    </row>
    <row r="677" spans="1:9">
      <c r="A677" s="61" t="str">
        <f t="shared" si="10"/>
        <v>B2 biodiversityCzech Republic2030</v>
      </c>
      <c r="B677" s="63">
        <v>8</v>
      </c>
      <c r="C677" s="63" t="s">
        <v>139</v>
      </c>
      <c r="D677" s="63" t="s">
        <v>75</v>
      </c>
      <c r="E677" s="63" t="s">
        <v>76</v>
      </c>
      <c r="F677" s="63" t="s">
        <v>70</v>
      </c>
      <c r="G677" s="63">
        <v>2030</v>
      </c>
      <c r="H677" s="63">
        <v>0</v>
      </c>
      <c r="I677" s="63">
        <v>0</v>
      </c>
    </row>
    <row r="678" spans="1:9">
      <c r="A678" s="61" t="str">
        <f t="shared" si="10"/>
        <v>B2 biodiversityGermany2005</v>
      </c>
      <c r="B678" s="63">
        <v>8</v>
      </c>
      <c r="C678" s="63" t="s">
        <v>139</v>
      </c>
      <c r="D678" s="63" t="s">
        <v>77</v>
      </c>
      <c r="E678" s="63" t="s">
        <v>78</v>
      </c>
      <c r="F678" s="63" t="s">
        <v>61</v>
      </c>
      <c r="G678" s="63">
        <v>2005</v>
      </c>
      <c r="H678" s="63">
        <v>1244.7</v>
      </c>
      <c r="I678" s="63">
        <v>0</v>
      </c>
    </row>
    <row r="679" spans="1:9">
      <c r="A679" s="61" t="str">
        <f t="shared" si="10"/>
        <v>B2 biodiversityGermany2010</v>
      </c>
      <c r="B679" s="63">
        <v>8</v>
      </c>
      <c r="C679" s="63" t="s">
        <v>139</v>
      </c>
      <c r="D679" s="63" t="s">
        <v>77</v>
      </c>
      <c r="E679" s="63" t="s">
        <v>78</v>
      </c>
      <c r="F679" s="63" t="s">
        <v>61</v>
      </c>
      <c r="G679" s="63">
        <v>2010</v>
      </c>
      <c r="H679" s="63">
        <v>2105</v>
      </c>
      <c r="I679" s="63">
        <v>0</v>
      </c>
    </row>
    <row r="680" spans="1:9">
      <c r="A680" s="61" t="str">
        <f t="shared" si="10"/>
        <v>B2 biodiversityGermany2015</v>
      </c>
      <c r="B680" s="63">
        <v>8</v>
      </c>
      <c r="C680" s="63" t="s">
        <v>139</v>
      </c>
      <c r="D680" s="63" t="s">
        <v>77</v>
      </c>
      <c r="E680" s="63" t="s">
        <v>78</v>
      </c>
      <c r="F680" s="63" t="s">
        <v>61</v>
      </c>
      <c r="G680" s="63">
        <v>2015</v>
      </c>
      <c r="H680" s="63">
        <v>0</v>
      </c>
      <c r="I680" s="63">
        <v>0</v>
      </c>
    </row>
    <row r="681" spans="1:9">
      <c r="A681" s="61" t="str">
        <f t="shared" si="10"/>
        <v>B2 biodiversityGermany2020</v>
      </c>
      <c r="B681" s="63">
        <v>8</v>
      </c>
      <c r="C681" s="63" t="s">
        <v>139</v>
      </c>
      <c r="D681" s="63" t="s">
        <v>77</v>
      </c>
      <c r="E681" s="63" t="s">
        <v>78</v>
      </c>
      <c r="F681" s="63" t="s">
        <v>61</v>
      </c>
      <c r="G681" s="63">
        <v>2020</v>
      </c>
      <c r="H681" s="63">
        <v>0</v>
      </c>
      <c r="I681" s="63">
        <v>0</v>
      </c>
    </row>
    <row r="682" spans="1:9">
      <c r="A682" s="61" t="str">
        <f t="shared" si="10"/>
        <v>B2 biodiversityGermany2025</v>
      </c>
      <c r="B682" s="63">
        <v>8</v>
      </c>
      <c r="C682" s="63" t="s">
        <v>139</v>
      </c>
      <c r="D682" s="63" t="s">
        <v>77</v>
      </c>
      <c r="E682" s="63" t="s">
        <v>78</v>
      </c>
      <c r="F682" s="63" t="s">
        <v>61</v>
      </c>
      <c r="G682" s="63">
        <v>2025</v>
      </c>
      <c r="H682" s="63">
        <v>0</v>
      </c>
      <c r="I682" s="63">
        <v>0</v>
      </c>
    </row>
    <row r="683" spans="1:9">
      <c r="A683" s="61" t="str">
        <f t="shared" si="10"/>
        <v>B2 biodiversityGermany2030</v>
      </c>
      <c r="B683" s="63">
        <v>8</v>
      </c>
      <c r="C683" s="63" t="s">
        <v>139</v>
      </c>
      <c r="D683" s="63" t="s">
        <v>77</v>
      </c>
      <c r="E683" s="63" t="s">
        <v>78</v>
      </c>
      <c r="F683" s="63" t="s">
        <v>61</v>
      </c>
      <c r="G683" s="63">
        <v>2030</v>
      </c>
      <c r="H683" s="63">
        <v>0</v>
      </c>
      <c r="I683" s="63">
        <v>0</v>
      </c>
    </row>
    <row r="684" spans="1:9">
      <c r="A684" s="61" t="str">
        <f t="shared" si="10"/>
        <v>B2 biodiversityDenmark2005</v>
      </c>
      <c r="B684" s="63">
        <v>8</v>
      </c>
      <c r="C684" s="63" t="s">
        <v>139</v>
      </c>
      <c r="D684" s="63" t="s">
        <v>79</v>
      </c>
      <c r="E684" s="63" t="s">
        <v>80</v>
      </c>
      <c r="F684" s="63" t="s">
        <v>81</v>
      </c>
      <c r="G684" s="63">
        <v>2005</v>
      </c>
      <c r="H684" s="63">
        <v>0</v>
      </c>
      <c r="I684" s="63">
        <v>0</v>
      </c>
    </row>
    <row r="685" spans="1:9">
      <c r="A685" s="61" t="str">
        <f t="shared" si="10"/>
        <v>B2 biodiversityDenmark2010</v>
      </c>
      <c r="B685" s="63">
        <v>8</v>
      </c>
      <c r="C685" s="63" t="s">
        <v>139</v>
      </c>
      <c r="D685" s="63" t="s">
        <v>79</v>
      </c>
      <c r="E685" s="63" t="s">
        <v>80</v>
      </c>
      <c r="F685" s="63" t="s">
        <v>81</v>
      </c>
      <c r="G685" s="63">
        <v>2010</v>
      </c>
      <c r="H685" s="63">
        <v>18.8</v>
      </c>
      <c r="I685" s="63">
        <v>0</v>
      </c>
    </row>
    <row r="686" spans="1:9">
      <c r="A686" s="61" t="str">
        <f t="shared" si="10"/>
        <v>B2 biodiversityDenmark2015</v>
      </c>
      <c r="B686" s="63">
        <v>8</v>
      </c>
      <c r="C686" s="63" t="s">
        <v>139</v>
      </c>
      <c r="D686" s="63" t="s">
        <v>79</v>
      </c>
      <c r="E686" s="63" t="s">
        <v>80</v>
      </c>
      <c r="F686" s="63" t="s">
        <v>81</v>
      </c>
      <c r="G686" s="63">
        <v>2015</v>
      </c>
      <c r="H686" s="63">
        <v>0</v>
      </c>
      <c r="I686" s="63">
        <v>0</v>
      </c>
    </row>
    <row r="687" spans="1:9">
      <c r="A687" s="61" t="str">
        <f t="shared" si="10"/>
        <v>B2 biodiversityDenmark2020</v>
      </c>
      <c r="B687" s="63">
        <v>8</v>
      </c>
      <c r="C687" s="63" t="s">
        <v>139</v>
      </c>
      <c r="D687" s="63" t="s">
        <v>79</v>
      </c>
      <c r="E687" s="63" t="s">
        <v>80</v>
      </c>
      <c r="F687" s="63" t="s">
        <v>81</v>
      </c>
      <c r="G687" s="63">
        <v>2020</v>
      </c>
      <c r="H687" s="63">
        <v>0</v>
      </c>
      <c r="I687" s="63">
        <v>0</v>
      </c>
    </row>
    <row r="688" spans="1:9">
      <c r="A688" s="61" t="str">
        <f t="shared" si="10"/>
        <v>B2 biodiversityDenmark2025</v>
      </c>
      <c r="B688" s="63">
        <v>8</v>
      </c>
      <c r="C688" s="63" t="s">
        <v>139</v>
      </c>
      <c r="D688" s="63" t="s">
        <v>79</v>
      </c>
      <c r="E688" s="63" t="s">
        <v>80</v>
      </c>
      <c r="F688" s="63" t="s">
        <v>81</v>
      </c>
      <c r="G688" s="63">
        <v>2025</v>
      </c>
      <c r="H688" s="63">
        <v>0</v>
      </c>
      <c r="I688" s="63">
        <v>0</v>
      </c>
    </row>
    <row r="689" spans="1:9">
      <c r="A689" s="61" t="str">
        <f t="shared" si="10"/>
        <v>B2 biodiversityDenmark2030</v>
      </c>
      <c r="B689" s="63">
        <v>8</v>
      </c>
      <c r="C689" s="63" t="s">
        <v>139</v>
      </c>
      <c r="D689" s="63" t="s">
        <v>79</v>
      </c>
      <c r="E689" s="63" t="s">
        <v>80</v>
      </c>
      <c r="F689" s="63" t="s">
        <v>81</v>
      </c>
      <c r="G689" s="63">
        <v>2030</v>
      </c>
      <c r="H689" s="63">
        <v>0</v>
      </c>
      <c r="I689" s="63">
        <v>0</v>
      </c>
    </row>
    <row r="690" spans="1:9">
      <c r="A690" s="61" t="str">
        <f t="shared" si="10"/>
        <v>B2 biodiversityEstonia2005</v>
      </c>
      <c r="B690" s="63">
        <v>8</v>
      </c>
      <c r="C690" s="63" t="s">
        <v>139</v>
      </c>
      <c r="D690" s="63" t="s">
        <v>82</v>
      </c>
      <c r="E690" s="63" t="s">
        <v>83</v>
      </c>
      <c r="F690" s="63" t="s">
        <v>81</v>
      </c>
      <c r="G690" s="63">
        <v>2005</v>
      </c>
      <c r="H690" s="63">
        <v>0</v>
      </c>
      <c r="I690" s="63">
        <v>0</v>
      </c>
    </row>
    <row r="691" spans="1:9">
      <c r="A691" s="61" t="str">
        <f t="shared" si="10"/>
        <v>B2 biodiversityEstonia2010</v>
      </c>
      <c r="B691" s="63">
        <v>8</v>
      </c>
      <c r="C691" s="63" t="s">
        <v>139</v>
      </c>
      <c r="D691" s="63" t="s">
        <v>82</v>
      </c>
      <c r="E691" s="63" t="s">
        <v>83</v>
      </c>
      <c r="F691" s="63" t="s">
        <v>81</v>
      </c>
      <c r="G691" s="63">
        <v>2010</v>
      </c>
      <c r="H691" s="63">
        <v>50.3</v>
      </c>
      <c r="I691" s="63">
        <v>0</v>
      </c>
    </row>
    <row r="692" spans="1:9">
      <c r="A692" s="61" t="str">
        <f t="shared" si="10"/>
        <v>B2 biodiversityEstonia2015</v>
      </c>
      <c r="B692" s="63">
        <v>8</v>
      </c>
      <c r="C692" s="63" t="s">
        <v>139</v>
      </c>
      <c r="D692" s="63" t="s">
        <v>82</v>
      </c>
      <c r="E692" s="63" t="s">
        <v>83</v>
      </c>
      <c r="F692" s="63" t="s">
        <v>81</v>
      </c>
      <c r="G692" s="63">
        <v>2015</v>
      </c>
      <c r="H692" s="63">
        <v>0</v>
      </c>
      <c r="I692" s="63">
        <v>0</v>
      </c>
    </row>
    <row r="693" spans="1:9">
      <c r="A693" s="61" t="str">
        <f t="shared" si="10"/>
        <v>B2 biodiversityEstonia2020</v>
      </c>
      <c r="B693" s="63">
        <v>8</v>
      </c>
      <c r="C693" s="63" t="s">
        <v>139</v>
      </c>
      <c r="D693" s="63" t="s">
        <v>82</v>
      </c>
      <c r="E693" s="63" t="s">
        <v>83</v>
      </c>
      <c r="F693" s="63" t="s">
        <v>81</v>
      </c>
      <c r="G693" s="63">
        <v>2020</v>
      </c>
      <c r="H693" s="63">
        <v>0</v>
      </c>
      <c r="I693" s="63">
        <v>0</v>
      </c>
    </row>
    <row r="694" spans="1:9">
      <c r="A694" s="61" t="str">
        <f t="shared" si="10"/>
        <v>B2 biodiversityEstonia2025</v>
      </c>
      <c r="B694" s="63">
        <v>8</v>
      </c>
      <c r="C694" s="63" t="s">
        <v>139</v>
      </c>
      <c r="D694" s="63" t="s">
        <v>82</v>
      </c>
      <c r="E694" s="63" t="s">
        <v>83</v>
      </c>
      <c r="F694" s="63" t="s">
        <v>81</v>
      </c>
      <c r="G694" s="63">
        <v>2025</v>
      </c>
      <c r="H694" s="63">
        <v>0</v>
      </c>
      <c r="I694" s="63">
        <v>0</v>
      </c>
    </row>
    <row r="695" spans="1:9">
      <c r="A695" s="61" t="str">
        <f t="shared" si="10"/>
        <v>B2 biodiversityEstonia2030</v>
      </c>
      <c r="B695" s="63">
        <v>8</v>
      </c>
      <c r="C695" s="63" t="s">
        <v>139</v>
      </c>
      <c r="D695" s="63" t="s">
        <v>82</v>
      </c>
      <c r="E695" s="63" t="s">
        <v>83</v>
      </c>
      <c r="F695" s="63" t="s">
        <v>81</v>
      </c>
      <c r="G695" s="63">
        <v>2030</v>
      </c>
      <c r="H695" s="63">
        <v>0</v>
      </c>
      <c r="I695" s="63">
        <v>0</v>
      </c>
    </row>
    <row r="696" spans="1:9">
      <c r="A696" s="61" t="str">
        <f t="shared" si="10"/>
        <v>B2 biodiversitySpain2005</v>
      </c>
      <c r="B696" s="63">
        <v>8</v>
      </c>
      <c r="C696" s="63" t="s">
        <v>139</v>
      </c>
      <c r="D696" s="63" t="s">
        <v>84</v>
      </c>
      <c r="E696" s="63" t="s">
        <v>85</v>
      </c>
      <c r="F696" s="63" t="s">
        <v>86</v>
      </c>
      <c r="G696" s="63">
        <v>2005</v>
      </c>
      <c r="H696" s="63">
        <v>0</v>
      </c>
      <c r="I696" s="63">
        <v>0</v>
      </c>
    </row>
    <row r="697" spans="1:9">
      <c r="A697" s="61" t="str">
        <f t="shared" si="10"/>
        <v>B2 biodiversitySpain2010</v>
      </c>
      <c r="B697" s="63">
        <v>8</v>
      </c>
      <c r="C697" s="63" t="s">
        <v>139</v>
      </c>
      <c r="D697" s="63" t="s">
        <v>84</v>
      </c>
      <c r="E697" s="63" t="s">
        <v>85</v>
      </c>
      <c r="F697" s="63" t="s">
        <v>86</v>
      </c>
      <c r="G697" s="63">
        <v>2010</v>
      </c>
      <c r="H697" s="63">
        <v>569</v>
      </c>
      <c r="I697" s="63">
        <v>0</v>
      </c>
    </row>
    <row r="698" spans="1:9">
      <c r="A698" s="61" t="str">
        <f t="shared" si="10"/>
        <v>B2 biodiversitySpain2015</v>
      </c>
      <c r="B698" s="63">
        <v>8</v>
      </c>
      <c r="C698" s="63" t="s">
        <v>139</v>
      </c>
      <c r="D698" s="63" t="s">
        <v>84</v>
      </c>
      <c r="E698" s="63" t="s">
        <v>85</v>
      </c>
      <c r="F698" s="63" t="s">
        <v>86</v>
      </c>
      <c r="G698" s="63">
        <v>2015</v>
      </c>
      <c r="H698" s="63">
        <v>0</v>
      </c>
      <c r="I698" s="63">
        <v>0</v>
      </c>
    </row>
    <row r="699" spans="1:9">
      <c r="A699" s="61" t="str">
        <f t="shared" si="10"/>
        <v>B2 biodiversitySpain2020</v>
      </c>
      <c r="B699" s="63">
        <v>8</v>
      </c>
      <c r="C699" s="63" t="s">
        <v>139</v>
      </c>
      <c r="D699" s="63" t="s">
        <v>84</v>
      </c>
      <c r="E699" s="63" t="s">
        <v>85</v>
      </c>
      <c r="F699" s="63" t="s">
        <v>86</v>
      </c>
      <c r="G699" s="63">
        <v>2020</v>
      </c>
      <c r="H699" s="63">
        <v>0</v>
      </c>
      <c r="I699" s="63">
        <v>0</v>
      </c>
    </row>
    <row r="700" spans="1:9">
      <c r="A700" s="61" t="str">
        <f t="shared" si="10"/>
        <v>B2 biodiversitySpain2025</v>
      </c>
      <c r="B700" s="63">
        <v>8</v>
      </c>
      <c r="C700" s="63" t="s">
        <v>139</v>
      </c>
      <c r="D700" s="63" t="s">
        <v>84</v>
      </c>
      <c r="E700" s="63" t="s">
        <v>85</v>
      </c>
      <c r="F700" s="63" t="s">
        <v>86</v>
      </c>
      <c r="G700" s="63">
        <v>2025</v>
      </c>
      <c r="H700" s="63">
        <v>0</v>
      </c>
      <c r="I700" s="63">
        <v>0</v>
      </c>
    </row>
    <row r="701" spans="1:9">
      <c r="A701" s="61" t="str">
        <f t="shared" si="10"/>
        <v>B2 biodiversitySpain2030</v>
      </c>
      <c r="B701" s="63">
        <v>8</v>
      </c>
      <c r="C701" s="63" t="s">
        <v>139</v>
      </c>
      <c r="D701" s="63" t="s">
        <v>84</v>
      </c>
      <c r="E701" s="63" t="s">
        <v>85</v>
      </c>
      <c r="F701" s="63" t="s">
        <v>86</v>
      </c>
      <c r="G701" s="63">
        <v>2030</v>
      </c>
      <c r="H701" s="63">
        <v>0</v>
      </c>
      <c r="I701" s="63">
        <v>0</v>
      </c>
    </row>
    <row r="702" spans="1:9">
      <c r="A702" s="61" t="str">
        <f t="shared" si="10"/>
        <v>B2 biodiversityFinland2010</v>
      </c>
      <c r="B702" s="63">
        <v>8</v>
      </c>
      <c r="C702" s="63" t="s">
        <v>139</v>
      </c>
      <c r="D702" s="63" t="s">
        <v>87</v>
      </c>
      <c r="E702" s="63" t="s">
        <v>88</v>
      </c>
      <c r="F702" s="63" t="s">
        <v>81</v>
      </c>
      <c r="G702" s="63">
        <v>2010</v>
      </c>
      <c r="H702" s="63">
        <v>1312.8</v>
      </c>
      <c r="I702" s="63">
        <v>530.70000000000005</v>
      </c>
    </row>
    <row r="703" spans="1:9">
      <c r="A703" s="61" t="str">
        <f t="shared" si="10"/>
        <v>B2 biodiversityFinland2015</v>
      </c>
      <c r="B703" s="63">
        <v>8</v>
      </c>
      <c r="C703" s="63" t="s">
        <v>139</v>
      </c>
      <c r="D703" s="63" t="s">
        <v>87</v>
      </c>
      <c r="E703" s="63" t="s">
        <v>88</v>
      </c>
      <c r="F703" s="63" t="s">
        <v>81</v>
      </c>
      <c r="G703" s="63">
        <v>2015</v>
      </c>
      <c r="H703" s="63">
        <v>0</v>
      </c>
      <c r="I703" s="63">
        <v>0</v>
      </c>
    </row>
    <row r="704" spans="1:9">
      <c r="A704" s="61" t="str">
        <f t="shared" si="10"/>
        <v>B2 biodiversityFinland2020</v>
      </c>
      <c r="B704" s="63">
        <v>8</v>
      </c>
      <c r="C704" s="63" t="s">
        <v>139</v>
      </c>
      <c r="D704" s="63" t="s">
        <v>87</v>
      </c>
      <c r="E704" s="63" t="s">
        <v>88</v>
      </c>
      <c r="F704" s="63" t="s">
        <v>81</v>
      </c>
      <c r="G704" s="63">
        <v>2020</v>
      </c>
      <c r="H704" s="63">
        <v>0</v>
      </c>
      <c r="I704" s="63">
        <v>0</v>
      </c>
    </row>
    <row r="705" spans="1:9">
      <c r="A705" s="61" t="str">
        <f t="shared" si="10"/>
        <v>B2 biodiversityFinland2025</v>
      </c>
      <c r="B705" s="63">
        <v>8</v>
      </c>
      <c r="C705" s="63" t="s">
        <v>139</v>
      </c>
      <c r="D705" s="63" t="s">
        <v>87</v>
      </c>
      <c r="E705" s="63" t="s">
        <v>88</v>
      </c>
      <c r="F705" s="63" t="s">
        <v>81</v>
      </c>
      <c r="G705" s="63">
        <v>2025</v>
      </c>
      <c r="H705" s="63">
        <v>0</v>
      </c>
      <c r="I705" s="63">
        <v>0</v>
      </c>
    </row>
    <row r="706" spans="1:9">
      <c r="A706" s="61" t="str">
        <f t="shared" ref="A706:A769" si="11">CONCATENATE(C706,E706,G706)</f>
        <v>B2 biodiversityFinland2030</v>
      </c>
      <c r="B706" s="63">
        <v>8</v>
      </c>
      <c r="C706" s="63" t="s">
        <v>139</v>
      </c>
      <c r="D706" s="63" t="s">
        <v>87</v>
      </c>
      <c r="E706" s="63" t="s">
        <v>88</v>
      </c>
      <c r="F706" s="63" t="s">
        <v>81</v>
      </c>
      <c r="G706" s="63">
        <v>2030</v>
      </c>
      <c r="H706" s="63">
        <v>0</v>
      </c>
      <c r="I706" s="63">
        <v>0</v>
      </c>
    </row>
    <row r="707" spans="1:9">
      <c r="A707" s="61" t="str">
        <f t="shared" si="11"/>
        <v>B2 biodiversityFrance2005</v>
      </c>
      <c r="B707" s="63">
        <v>8</v>
      </c>
      <c r="C707" s="63" t="s">
        <v>139</v>
      </c>
      <c r="D707" s="63" t="s">
        <v>89</v>
      </c>
      <c r="E707" s="63" t="s">
        <v>90</v>
      </c>
      <c r="F707" s="63" t="s">
        <v>61</v>
      </c>
      <c r="G707" s="63">
        <v>2005</v>
      </c>
      <c r="H707" s="63">
        <v>0</v>
      </c>
      <c r="I707" s="63">
        <v>0</v>
      </c>
    </row>
    <row r="708" spans="1:9">
      <c r="A708" s="61" t="str">
        <f t="shared" si="11"/>
        <v>B2 biodiversityFrance2010</v>
      </c>
      <c r="B708" s="63">
        <v>8</v>
      </c>
      <c r="C708" s="63" t="s">
        <v>139</v>
      </c>
      <c r="D708" s="63" t="s">
        <v>89</v>
      </c>
      <c r="E708" s="63" t="s">
        <v>90</v>
      </c>
      <c r="F708" s="63" t="s">
        <v>61</v>
      </c>
      <c r="G708" s="63">
        <v>2010</v>
      </c>
      <c r="H708" s="63">
        <v>968.6</v>
      </c>
      <c r="I708" s="63">
        <v>0</v>
      </c>
    </row>
    <row r="709" spans="1:9">
      <c r="A709" s="61" t="str">
        <f t="shared" si="11"/>
        <v>B2 biodiversityFrance2015</v>
      </c>
      <c r="B709" s="63">
        <v>8</v>
      </c>
      <c r="C709" s="63" t="s">
        <v>139</v>
      </c>
      <c r="D709" s="63" t="s">
        <v>89</v>
      </c>
      <c r="E709" s="63" t="s">
        <v>90</v>
      </c>
      <c r="F709" s="63" t="s">
        <v>61</v>
      </c>
      <c r="G709" s="63">
        <v>2015</v>
      </c>
      <c r="H709" s="63">
        <v>0</v>
      </c>
      <c r="I709" s="63">
        <v>0</v>
      </c>
    </row>
    <row r="710" spans="1:9">
      <c r="A710" s="61" t="str">
        <f t="shared" si="11"/>
        <v>B2 biodiversityFrance2020</v>
      </c>
      <c r="B710" s="63">
        <v>8</v>
      </c>
      <c r="C710" s="63" t="s">
        <v>139</v>
      </c>
      <c r="D710" s="63" t="s">
        <v>89</v>
      </c>
      <c r="E710" s="63" t="s">
        <v>90</v>
      </c>
      <c r="F710" s="63" t="s">
        <v>61</v>
      </c>
      <c r="G710" s="63">
        <v>2020</v>
      </c>
      <c r="H710" s="63">
        <v>0</v>
      </c>
      <c r="I710" s="63">
        <v>0</v>
      </c>
    </row>
    <row r="711" spans="1:9">
      <c r="A711" s="61" t="str">
        <f t="shared" si="11"/>
        <v>B2 biodiversityFrance2025</v>
      </c>
      <c r="B711" s="63">
        <v>8</v>
      </c>
      <c r="C711" s="63" t="s">
        <v>139</v>
      </c>
      <c r="D711" s="63" t="s">
        <v>89</v>
      </c>
      <c r="E711" s="63" t="s">
        <v>90</v>
      </c>
      <c r="F711" s="63" t="s">
        <v>61</v>
      </c>
      <c r="G711" s="63">
        <v>2025</v>
      </c>
      <c r="H711" s="63">
        <v>0</v>
      </c>
      <c r="I711" s="63">
        <v>0</v>
      </c>
    </row>
    <row r="712" spans="1:9">
      <c r="A712" s="61" t="str">
        <f t="shared" si="11"/>
        <v>B2 biodiversityFrance2030</v>
      </c>
      <c r="B712" s="63">
        <v>8</v>
      </c>
      <c r="C712" s="63" t="s">
        <v>139</v>
      </c>
      <c r="D712" s="63" t="s">
        <v>89</v>
      </c>
      <c r="E712" s="63" t="s">
        <v>90</v>
      </c>
      <c r="F712" s="63" t="s">
        <v>61</v>
      </c>
      <c r="G712" s="63">
        <v>2030</v>
      </c>
      <c r="H712" s="63">
        <v>0</v>
      </c>
      <c r="I712" s="63">
        <v>0</v>
      </c>
    </row>
    <row r="713" spans="1:9">
      <c r="A713" s="61" t="str">
        <f t="shared" si="11"/>
        <v>B2 biodiversityGreece2015</v>
      </c>
      <c r="B713" s="63">
        <v>8</v>
      </c>
      <c r="C713" s="63" t="s">
        <v>139</v>
      </c>
      <c r="D713" s="63" t="s">
        <v>91</v>
      </c>
      <c r="E713" s="63" t="s">
        <v>92</v>
      </c>
      <c r="F713" s="63" t="s">
        <v>58</v>
      </c>
      <c r="G713" s="63">
        <v>2015</v>
      </c>
      <c r="H713" s="63">
        <v>0</v>
      </c>
      <c r="I713" s="63">
        <v>0</v>
      </c>
    </row>
    <row r="714" spans="1:9">
      <c r="A714" s="61" t="str">
        <f t="shared" si="11"/>
        <v>B2 biodiversityGreece2020</v>
      </c>
      <c r="B714" s="63">
        <v>8</v>
      </c>
      <c r="C714" s="63" t="s">
        <v>139</v>
      </c>
      <c r="D714" s="63" t="s">
        <v>91</v>
      </c>
      <c r="E714" s="63" t="s">
        <v>92</v>
      </c>
      <c r="F714" s="63" t="s">
        <v>58</v>
      </c>
      <c r="G714" s="63">
        <v>2020</v>
      </c>
      <c r="H714" s="63">
        <v>0</v>
      </c>
      <c r="I714" s="63">
        <v>0</v>
      </c>
    </row>
    <row r="715" spans="1:9">
      <c r="A715" s="61" t="str">
        <f t="shared" si="11"/>
        <v>B2 biodiversityGreece2025</v>
      </c>
      <c r="B715" s="63">
        <v>8</v>
      </c>
      <c r="C715" s="63" t="s">
        <v>139</v>
      </c>
      <c r="D715" s="63" t="s">
        <v>91</v>
      </c>
      <c r="E715" s="63" t="s">
        <v>92</v>
      </c>
      <c r="F715" s="63" t="s">
        <v>58</v>
      </c>
      <c r="G715" s="63">
        <v>2025</v>
      </c>
      <c r="H715" s="63">
        <v>0</v>
      </c>
      <c r="I715" s="63">
        <v>0</v>
      </c>
    </row>
    <row r="716" spans="1:9">
      <c r="A716" s="61" t="str">
        <f t="shared" si="11"/>
        <v>B2 biodiversityGreece2030</v>
      </c>
      <c r="B716" s="63">
        <v>8</v>
      </c>
      <c r="C716" s="63" t="s">
        <v>139</v>
      </c>
      <c r="D716" s="63" t="s">
        <v>91</v>
      </c>
      <c r="E716" s="63" t="s">
        <v>92</v>
      </c>
      <c r="F716" s="63" t="s">
        <v>58</v>
      </c>
      <c r="G716" s="63">
        <v>2030</v>
      </c>
      <c r="H716" s="63">
        <v>0</v>
      </c>
      <c r="I716" s="63">
        <v>0</v>
      </c>
    </row>
    <row r="717" spans="1:9">
      <c r="A717" s="61" t="str">
        <f t="shared" si="11"/>
        <v>B2 biodiversityCroatia2005</v>
      </c>
      <c r="B717" s="63">
        <v>8</v>
      </c>
      <c r="C717" s="63" t="s">
        <v>139</v>
      </c>
      <c r="D717" s="63" t="s">
        <v>93</v>
      </c>
      <c r="E717" s="63" t="s">
        <v>94</v>
      </c>
      <c r="F717" s="63" t="s">
        <v>58</v>
      </c>
      <c r="G717" s="63">
        <v>2005</v>
      </c>
      <c r="H717" s="63">
        <v>0</v>
      </c>
      <c r="I717" s="63">
        <v>0</v>
      </c>
    </row>
    <row r="718" spans="1:9">
      <c r="A718" s="61" t="str">
        <f t="shared" si="11"/>
        <v>B2 biodiversityCroatia2010</v>
      </c>
      <c r="B718" s="63">
        <v>8</v>
      </c>
      <c r="C718" s="63" t="s">
        <v>139</v>
      </c>
      <c r="D718" s="63" t="s">
        <v>93</v>
      </c>
      <c r="E718" s="63" t="s">
        <v>94</v>
      </c>
      <c r="F718" s="63" t="s">
        <v>58</v>
      </c>
      <c r="G718" s="63">
        <v>2010</v>
      </c>
      <c r="H718" s="63">
        <v>53.6</v>
      </c>
      <c r="I718" s="63">
        <v>0</v>
      </c>
    </row>
    <row r="719" spans="1:9">
      <c r="A719" s="61" t="str">
        <f t="shared" si="11"/>
        <v>B2 biodiversityCroatia2015</v>
      </c>
      <c r="B719" s="63">
        <v>8</v>
      </c>
      <c r="C719" s="63" t="s">
        <v>139</v>
      </c>
      <c r="D719" s="63" t="s">
        <v>93</v>
      </c>
      <c r="E719" s="63" t="s">
        <v>94</v>
      </c>
      <c r="F719" s="63" t="s">
        <v>58</v>
      </c>
      <c r="G719" s="63">
        <v>2015</v>
      </c>
      <c r="H719" s="63">
        <v>0</v>
      </c>
      <c r="I719" s="63">
        <v>0</v>
      </c>
    </row>
    <row r="720" spans="1:9">
      <c r="A720" s="61" t="str">
        <f t="shared" si="11"/>
        <v>B2 biodiversityCroatia2020</v>
      </c>
      <c r="B720" s="63">
        <v>8</v>
      </c>
      <c r="C720" s="63" t="s">
        <v>139</v>
      </c>
      <c r="D720" s="63" t="s">
        <v>93</v>
      </c>
      <c r="E720" s="63" t="s">
        <v>94</v>
      </c>
      <c r="F720" s="63" t="s">
        <v>58</v>
      </c>
      <c r="G720" s="63">
        <v>2020</v>
      </c>
      <c r="H720" s="63">
        <v>0</v>
      </c>
      <c r="I720" s="63">
        <v>0</v>
      </c>
    </row>
    <row r="721" spans="1:9">
      <c r="A721" s="61" t="str">
        <f t="shared" si="11"/>
        <v>B2 biodiversityCroatia2025</v>
      </c>
      <c r="B721" s="63">
        <v>8</v>
      </c>
      <c r="C721" s="63" t="s">
        <v>139</v>
      </c>
      <c r="D721" s="63" t="s">
        <v>93</v>
      </c>
      <c r="E721" s="63" t="s">
        <v>94</v>
      </c>
      <c r="F721" s="63" t="s">
        <v>58</v>
      </c>
      <c r="G721" s="63">
        <v>2025</v>
      </c>
      <c r="H721" s="63">
        <v>0</v>
      </c>
      <c r="I721" s="63">
        <v>0</v>
      </c>
    </row>
    <row r="722" spans="1:9">
      <c r="A722" s="61" t="str">
        <f t="shared" si="11"/>
        <v>B2 biodiversityCroatia2030</v>
      </c>
      <c r="B722" s="63">
        <v>8</v>
      </c>
      <c r="C722" s="63" t="s">
        <v>139</v>
      </c>
      <c r="D722" s="63" t="s">
        <v>93</v>
      </c>
      <c r="E722" s="63" t="s">
        <v>94</v>
      </c>
      <c r="F722" s="63" t="s">
        <v>58</v>
      </c>
      <c r="G722" s="63">
        <v>2030</v>
      </c>
      <c r="H722" s="63">
        <v>0</v>
      </c>
      <c r="I722" s="63">
        <v>0</v>
      </c>
    </row>
    <row r="723" spans="1:9">
      <c r="A723" s="61" t="str">
        <f t="shared" si="11"/>
        <v>B2 biodiversityHungary2010</v>
      </c>
      <c r="B723" s="63">
        <v>8</v>
      </c>
      <c r="C723" s="63" t="s">
        <v>139</v>
      </c>
      <c r="D723" s="63" t="s">
        <v>95</v>
      </c>
      <c r="E723" s="63" t="s">
        <v>96</v>
      </c>
      <c r="F723" s="63" t="s">
        <v>70</v>
      </c>
      <c r="G723" s="63">
        <v>2010</v>
      </c>
      <c r="H723" s="63">
        <v>151.80000000000001</v>
      </c>
      <c r="I723" s="63">
        <v>0</v>
      </c>
    </row>
    <row r="724" spans="1:9">
      <c r="A724" s="61" t="str">
        <f t="shared" si="11"/>
        <v>B2 biodiversityHungary2015</v>
      </c>
      <c r="B724" s="63">
        <v>8</v>
      </c>
      <c r="C724" s="63" t="s">
        <v>139</v>
      </c>
      <c r="D724" s="63" t="s">
        <v>95</v>
      </c>
      <c r="E724" s="63" t="s">
        <v>96</v>
      </c>
      <c r="F724" s="63" t="s">
        <v>70</v>
      </c>
      <c r="G724" s="63">
        <v>2015</v>
      </c>
      <c r="H724" s="63">
        <v>0</v>
      </c>
      <c r="I724" s="63">
        <v>0</v>
      </c>
    </row>
    <row r="725" spans="1:9">
      <c r="A725" s="61" t="str">
        <f t="shared" si="11"/>
        <v>B2 biodiversityHungary2020</v>
      </c>
      <c r="B725" s="63">
        <v>8</v>
      </c>
      <c r="C725" s="63" t="s">
        <v>139</v>
      </c>
      <c r="D725" s="63" t="s">
        <v>95</v>
      </c>
      <c r="E725" s="63" t="s">
        <v>96</v>
      </c>
      <c r="F725" s="63" t="s">
        <v>70</v>
      </c>
      <c r="G725" s="63">
        <v>2020</v>
      </c>
      <c r="H725" s="63">
        <v>0</v>
      </c>
      <c r="I725" s="63">
        <v>0</v>
      </c>
    </row>
    <row r="726" spans="1:9">
      <c r="A726" s="61" t="str">
        <f t="shared" si="11"/>
        <v>B2 biodiversityHungary2025</v>
      </c>
      <c r="B726" s="63">
        <v>8</v>
      </c>
      <c r="C726" s="63" t="s">
        <v>139</v>
      </c>
      <c r="D726" s="63" t="s">
        <v>95</v>
      </c>
      <c r="E726" s="63" t="s">
        <v>96</v>
      </c>
      <c r="F726" s="63" t="s">
        <v>70</v>
      </c>
      <c r="G726" s="63">
        <v>2025</v>
      </c>
      <c r="H726" s="63">
        <v>0</v>
      </c>
      <c r="I726" s="63">
        <v>0</v>
      </c>
    </row>
    <row r="727" spans="1:9">
      <c r="A727" s="61" t="str">
        <f t="shared" si="11"/>
        <v>B2 biodiversityHungary2030</v>
      </c>
      <c r="B727" s="63">
        <v>8</v>
      </c>
      <c r="C727" s="63" t="s">
        <v>139</v>
      </c>
      <c r="D727" s="63" t="s">
        <v>95</v>
      </c>
      <c r="E727" s="63" t="s">
        <v>96</v>
      </c>
      <c r="F727" s="63" t="s">
        <v>70</v>
      </c>
      <c r="G727" s="63">
        <v>2030</v>
      </c>
      <c r="H727" s="63">
        <v>0</v>
      </c>
      <c r="I727" s="63">
        <v>0</v>
      </c>
    </row>
    <row r="728" spans="1:9">
      <c r="A728" s="61" t="str">
        <f t="shared" si="11"/>
        <v>B2 biodiversityIreland2010</v>
      </c>
      <c r="B728" s="63">
        <v>8</v>
      </c>
      <c r="C728" s="63" t="s">
        <v>139</v>
      </c>
      <c r="D728" s="63" t="s">
        <v>97</v>
      </c>
      <c r="E728" s="63" t="s">
        <v>98</v>
      </c>
      <c r="F728" s="63" t="s">
        <v>61</v>
      </c>
      <c r="G728" s="63">
        <v>2010</v>
      </c>
      <c r="H728" s="63">
        <v>5.6</v>
      </c>
      <c r="I728" s="63">
        <v>0</v>
      </c>
    </row>
    <row r="729" spans="1:9">
      <c r="A729" s="61" t="str">
        <f t="shared" si="11"/>
        <v>B2 biodiversityIreland2015</v>
      </c>
      <c r="B729" s="63">
        <v>8</v>
      </c>
      <c r="C729" s="63" t="s">
        <v>139</v>
      </c>
      <c r="D729" s="63" t="s">
        <v>97</v>
      </c>
      <c r="E729" s="63" t="s">
        <v>98</v>
      </c>
      <c r="F729" s="63" t="s">
        <v>61</v>
      </c>
      <c r="G729" s="63">
        <v>2015</v>
      </c>
      <c r="H729" s="63">
        <v>0</v>
      </c>
      <c r="I729" s="63">
        <v>0</v>
      </c>
    </row>
    <row r="730" spans="1:9">
      <c r="A730" s="61" t="str">
        <f t="shared" si="11"/>
        <v>B2 biodiversityIreland2020</v>
      </c>
      <c r="B730" s="63">
        <v>8</v>
      </c>
      <c r="C730" s="63" t="s">
        <v>139</v>
      </c>
      <c r="D730" s="63" t="s">
        <v>97</v>
      </c>
      <c r="E730" s="63" t="s">
        <v>98</v>
      </c>
      <c r="F730" s="63" t="s">
        <v>61</v>
      </c>
      <c r="G730" s="63">
        <v>2020</v>
      </c>
      <c r="H730" s="63">
        <v>0</v>
      </c>
      <c r="I730" s="63">
        <v>0</v>
      </c>
    </row>
    <row r="731" spans="1:9">
      <c r="A731" s="61" t="str">
        <f t="shared" si="11"/>
        <v>B2 biodiversityIreland2025</v>
      </c>
      <c r="B731" s="63">
        <v>8</v>
      </c>
      <c r="C731" s="63" t="s">
        <v>139</v>
      </c>
      <c r="D731" s="63" t="s">
        <v>97</v>
      </c>
      <c r="E731" s="63" t="s">
        <v>98</v>
      </c>
      <c r="F731" s="63" t="s">
        <v>61</v>
      </c>
      <c r="G731" s="63">
        <v>2025</v>
      </c>
      <c r="H731" s="63">
        <v>0</v>
      </c>
      <c r="I731" s="63">
        <v>0</v>
      </c>
    </row>
    <row r="732" spans="1:9">
      <c r="A732" s="61" t="str">
        <f t="shared" si="11"/>
        <v>B2 biodiversityIreland2030</v>
      </c>
      <c r="B732" s="63">
        <v>8</v>
      </c>
      <c r="C732" s="63" t="s">
        <v>139</v>
      </c>
      <c r="D732" s="63" t="s">
        <v>97</v>
      </c>
      <c r="E732" s="63" t="s">
        <v>98</v>
      </c>
      <c r="F732" s="63" t="s">
        <v>61</v>
      </c>
      <c r="G732" s="63">
        <v>2030</v>
      </c>
      <c r="H732" s="63">
        <v>0</v>
      </c>
      <c r="I732" s="63">
        <v>0</v>
      </c>
    </row>
    <row r="733" spans="1:9">
      <c r="A733" s="61" t="str">
        <f t="shared" si="11"/>
        <v>B2 biodiversityItaly2010</v>
      </c>
      <c r="B733" s="63">
        <v>8</v>
      </c>
      <c r="C733" s="63" t="s">
        <v>139</v>
      </c>
      <c r="D733" s="63" t="s">
        <v>99</v>
      </c>
      <c r="E733" s="63" t="s">
        <v>100</v>
      </c>
      <c r="F733" s="63" t="s">
        <v>86</v>
      </c>
      <c r="G733" s="63">
        <v>2010</v>
      </c>
      <c r="H733" s="63">
        <v>220.6</v>
      </c>
      <c r="I733" s="63">
        <v>0</v>
      </c>
    </row>
    <row r="734" spans="1:9">
      <c r="A734" s="61" t="str">
        <f t="shared" si="11"/>
        <v>B2 biodiversityItaly2015</v>
      </c>
      <c r="B734" s="63">
        <v>8</v>
      </c>
      <c r="C734" s="63" t="s">
        <v>139</v>
      </c>
      <c r="D734" s="63" t="s">
        <v>99</v>
      </c>
      <c r="E734" s="63" t="s">
        <v>100</v>
      </c>
      <c r="F734" s="63" t="s">
        <v>86</v>
      </c>
      <c r="G734" s="63">
        <v>2015</v>
      </c>
      <c r="H734" s="63">
        <v>0</v>
      </c>
      <c r="I734" s="63">
        <v>0</v>
      </c>
    </row>
    <row r="735" spans="1:9">
      <c r="A735" s="61" t="str">
        <f t="shared" si="11"/>
        <v>B2 biodiversityItaly2020</v>
      </c>
      <c r="B735" s="63">
        <v>8</v>
      </c>
      <c r="C735" s="63" t="s">
        <v>139</v>
      </c>
      <c r="D735" s="63" t="s">
        <v>99</v>
      </c>
      <c r="E735" s="63" t="s">
        <v>100</v>
      </c>
      <c r="F735" s="63" t="s">
        <v>86</v>
      </c>
      <c r="G735" s="63">
        <v>2020</v>
      </c>
      <c r="H735" s="63">
        <v>0</v>
      </c>
      <c r="I735" s="63">
        <v>0</v>
      </c>
    </row>
    <row r="736" spans="1:9">
      <c r="A736" s="61" t="str">
        <f t="shared" si="11"/>
        <v>B2 biodiversityItaly2025</v>
      </c>
      <c r="B736" s="63">
        <v>8</v>
      </c>
      <c r="C736" s="63" t="s">
        <v>139</v>
      </c>
      <c r="D736" s="63" t="s">
        <v>99</v>
      </c>
      <c r="E736" s="63" t="s">
        <v>100</v>
      </c>
      <c r="F736" s="63" t="s">
        <v>86</v>
      </c>
      <c r="G736" s="63">
        <v>2025</v>
      </c>
      <c r="H736" s="63">
        <v>0</v>
      </c>
      <c r="I736" s="63">
        <v>0</v>
      </c>
    </row>
    <row r="737" spans="1:9">
      <c r="A737" s="61" t="str">
        <f t="shared" si="11"/>
        <v>B2 biodiversityItaly2030</v>
      </c>
      <c r="B737" s="63">
        <v>8</v>
      </c>
      <c r="C737" s="63" t="s">
        <v>139</v>
      </c>
      <c r="D737" s="63" t="s">
        <v>99</v>
      </c>
      <c r="E737" s="63" t="s">
        <v>100</v>
      </c>
      <c r="F737" s="63" t="s">
        <v>86</v>
      </c>
      <c r="G737" s="63">
        <v>2030</v>
      </c>
      <c r="H737" s="63">
        <v>0</v>
      </c>
      <c r="I737" s="63">
        <v>0</v>
      </c>
    </row>
    <row r="738" spans="1:9">
      <c r="A738" s="61" t="str">
        <f t="shared" si="11"/>
        <v>B2 biodiversityLithuania2005</v>
      </c>
      <c r="B738" s="63">
        <v>8</v>
      </c>
      <c r="C738" s="63" t="s">
        <v>139</v>
      </c>
      <c r="D738" s="63" t="s">
        <v>101</v>
      </c>
      <c r="E738" s="63" t="s">
        <v>102</v>
      </c>
      <c r="F738" s="63" t="s">
        <v>81</v>
      </c>
      <c r="G738" s="63">
        <v>2005</v>
      </c>
      <c r="H738" s="63">
        <v>47.3</v>
      </c>
      <c r="I738" s="63">
        <v>0</v>
      </c>
    </row>
    <row r="739" spans="1:9">
      <c r="A739" s="61" t="str">
        <f t="shared" si="11"/>
        <v>B2 biodiversityLithuania2010</v>
      </c>
      <c r="B739" s="63">
        <v>8</v>
      </c>
      <c r="C739" s="63" t="s">
        <v>139</v>
      </c>
      <c r="D739" s="63" t="s">
        <v>101</v>
      </c>
      <c r="E739" s="63" t="s">
        <v>102</v>
      </c>
      <c r="F739" s="63" t="s">
        <v>81</v>
      </c>
      <c r="G739" s="63">
        <v>2010</v>
      </c>
      <c r="H739" s="63">
        <v>70.400000000000006</v>
      </c>
      <c r="I739" s="63">
        <v>0</v>
      </c>
    </row>
    <row r="740" spans="1:9">
      <c r="A740" s="61" t="str">
        <f t="shared" si="11"/>
        <v>B2 biodiversityLithuania2015</v>
      </c>
      <c r="B740" s="63">
        <v>8</v>
      </c>
      <c r="C740" s="63" t="s">
        <v>139</v>
      </c>
      <c r="D740" s="63" t="s">
        <v>101</v>
      </c>
      <c r="E740" s="63" t="s">
        <v>102</v>
      </c>
      <c r="F740" s="63" t="s">
        <v>81</v>
      </c>
      <c r="G740" s="63">
        <v>2015</v>
      </c>
      <c r="H740" s="63">
        <v>0</v>
      </c>
      <c r="I740" s="63">
        <v>0</v>
      </c>
    </row>
    <row r="741" spans="1:9">
      <c r="A741" s="61" t="str">
        <f t="shared" si="11"/>
        <v>B2 biodiversityLithuania2020</v>
      </c>
      <c r="B741" s="63">
        <v>8</v>
      </c>
      <c r="C741" s="63" t="s">
        <v>139</v>
      </c>
      <c r="D741" s="63" t="s">
        <v>101</v>
      </c>
      <c r="E741" s="63" t="s">
        <v>102</v>
      </c>
      <c r="F741" s="63" t="s">
        <v>81</v>
      </c>
      <c r="G741" s="63">
        <v>2020</v>
      </c>
      <c r="H741" s="63">
        <v>0</v>
      </c>
      <c r="I741" s="63">
        <v>0</v>
      </c>
    </row>
    <row r="742" spans="1:9">
      <c r="A742" s="61" t="str">
        <f t="shared" si="11"/>
        <v>B2 biodiversityLithuania2025</v>
      </c>
      <c r="B742" s="63">
        <v>8</v>
      </c>
      <c r="C742" s="63" t="s">
        <v>139</v>
      </c>
      <c r="D742" s="63" t="s">
        <v>101</v>
      </c>
      <c r="E742" s="63" t="s">
        <v>102</v>
      </c>
      <c r="F742" s="63" t="s">
        <v>81</v>
      </c>
      <c r="G742" s="63">
        <v>2025</v>
      </c>
      <c r="H742" s="63">
        <v>0</v>
      </c>
      <c r="I742" s="63">
        <v>0</v>
      </c>
    </row>
    <row r="743" spans="1:9">
      <c r="A743" s="61" t="str">
        <f t="shared" si="11"/>
        <v>B2 biodiversityLithuania2030</v>
      </c>
      <c r="B743" s="63">
        <v>8</v>
      </c>
      <c r="C743" s="63" t="s">
        <v>139</v>
      </c>
      <c r="D743" s="63" t="s">
        <v>101</v>
      </c>
      <c r="E743" s="63" t="s">
        <v>102</v>
      </c>
      <c r="F743" s="63" t="s">
        <v>81</v>
      </c>
      <c r="G743" s="63">
        <v>2030</v>
      </c>
      <c r="H743" s="63">
        <v>0</v>
      </c>
      <c r="I743" s="63">
        <v>0</v>
      </c>
    </row>
    <row r="744" spans="1:9">
      <c r="A744" s="61" t="str">
        <f t="shared" si="11"/>
        <v>B2 biodiversityLuxembourg2005</v>
      </c>
      <c r="B744" s="63">
        <v>8</v>
      </c>
      <c r="C744" s="63" t="s">
        <v>139</v>
      </c>
      <c r="D744" s="63" t="s">
        <v>103</v>
      </c>
      <c r="E744" s="63" t="s">
        <v>104</v>
      </c>
      <c r="F744" s="63" t="s">
        <v>61</v>
      </c>
      <c r="G744" s="63">
        <v>2005</v>
      </c>
      <c r="H744" s="63">
        <v>0</v>
      </c>
      <c r="I744" s="63">
        <v>0</v>
      </c>
    </row>
    <row r="745" spans="1:9">
      <c r="A745" s="61" t="str">
        <f t="shared" si="11"/>
        <v>B2 biodiversityLuxembourg2010</v>
      </c>
      <c r="B745" s="63">
        <v>8</v>
      </c>
      <c r="C745" s="63" t="s">
        <v>139</v>
      </c>
      <c r="D745" s="63" t="s">
        <v>103</v>
      </c>
      <c r="E745" s="63" t="s">
        <v>104</v>
      </c>
      <c r="F745" s="63" t="s">
        <v>61</v>
      </c>
      <c r="G745" s="63">
        <v>2010</v>
      </c>
      <c r="H745" s="63">
        <v>4.7</v>
      </c>
      <c r="I745" s="63">
        <v>0</v>
      </c>
    </row>
    <row r="746" spans="1:9">
      <c r="A746" s="61" t="str">
        <f t="shared" si="11"/>
        <v>B2 biodiversityLuxembourg2015</v>
      </c>
      <c r="B746" s="63">
        <v>8</v>
      </c>
      <c r="C746" s="63" t="s">
        <v>139</v>
      </c>
      <c r="D746" s="63" t="s">
        <v>103</v>
      </c>
      <c r="E746" s="63" t="s">
        <v>104</v>
      </c>
      <c r="F746" s="63" t="s">
        <v>61</v>
      </c>
      <c r="G746" s="63">
        <v>2015</v>
      </c>
      <c r="H746" s="63">
        <v>0</v>
      </c>
      <c r="I746" s="63">
        <v>0</v>
      </c>
    </row>
    <row r="747" spans="1:9">
      <c r="A747" s="61" t="str">
        <f t="shared" si="11"/>
        <v>B2 biodiversityLuxembourg2020</v>
      </c>
      <c r="B747" s="63">
        <v>8</v>
      </c>
      <c r="C747" s="63" t="s">
        <v>139</v>
      </c>
      <c r="D747" s="63" t="s">
        <v>103</v>
      </c>
      <c r="E747" s="63" t="s">
        <v>104</v>
      </c>
      <c r="F747" s="63" t="s">
        <v>61</v>
      </c>
      <c r="G747" s="63">
        <v>2020</v>
      </c>
      <c r="H747" s="63">
        <v>0</v>
      </c>
      <c r="I747" s="63">
        <v>0</v>
      </c>
    </row>
    <row r="748" spans="1:9">
      <c r="A748" s="61" t="str">
        <f t="shared" si="11"/>
        <v>B2 biodiversityLuxembourg2025</v>
      </c>
      <c r="B748" s="63">
        <v>8</v>
      </c>
      <c r="C748" s="63" t="s">
        <v>139</v>
      </c>
      <c r="D748" s="63" t="s">
        <v>103</v>
      </c>
      <c r="E748" s="63" t="s">
        <v>104</v>
      </c>
      <c r="F748" s="63" t="s">
        <v>61</v>
      </c>
      <c r="G748" s="63">
        <v>2025</v>
      </c>
      <c r="H748" s="63">
        <v>0</v>
      </c>
      <c r="I748" s="63">
        <v>0</v>
      </c>
    </row>
    <row r="749" spans="1:9">
      <c r="A749" s="61" t="str">
        <f t="shared" si="11"/>
        <v>B2 biodiversityLuxembourg2030</v>
      </c>
      <c r="B749" s="63">
        <v>8</v>
      </c>
      <c r="C749" s="63" t="s">
        <v>139</v>
      </c>
      <c r="D749" s="63" t="s">
        <v>103</v>
      </c>
      <c r="E749" s="63" t="s">
        <v>104</v>
      </c>
      <c r="F749" s="63" t="s">
        <v>61</v>
      </c>
      <c r="G749" s="63">
        <v>2030</v>
      </c>
      <c r="H749" s="63">
        <v>0</v>
      </c>
      <c r="I749" s="63">
        <v>0</v>
      </c>
    </row>
    <row r="750" spans="1:9">
      <c r="A750" s="61" t="str">
        <f t="shared" si="11"/>
        <v>B2 biodiversityLatvia2010</v>
      </c>
      <c r="B750" s="63">
        <v>8</v>
      </c>
      <c r="C750" s="63" t="s">
        <v>139</v>
      </c>
      <c r="D750" s="63" t="s">
        <v>105</v>
      </c>
      <c r="E750" s="63" t="s">
        <v>106</v>
      </c>
      <c r="F750" s="63" t="s">
        <v>81</v>
      </c>
      <c r="G750" s="63">
        <v>2010</v>
      </c>
      <c r="H750" s="63">
        <v>149.6</v>
      </c>
      <c r="I750" s="63">
        <v>0</v>
      </c>
    </row>
    <row r="751" spans="1:9">
      <c r="A751" s="61" t="str">
        <f t="shared" si="11"/>
        <v>B2 biodiversityLatvia2015</v>
      </c>
      <c r="B751" s="63">
        <v>8</v>
      </c>
      <c r="C751" s="63" t="s">
        <v>139</v>
      </c>
      <c r="D751" s="63" t="s">
        <v>105</v>
      </c>
      <c r="E751" s="63" t="s">
        <v>106</v>
      </c>
      <c r="F751" s="63" t="s">
        <v>81</v>
      </c>
      <c r="G751" s="63">
        <v>2015</v>
      </c>
      <c r="H751" s="63">
        <v>0</v>
      </c>
      <c r="I751" s="63">
        <v>0</v>
      </c>
    </row>
    <row r="752" spans="1:9">
      <c r="A752" s="61" t="str">
        <f t="shared" si="11"/>
        <v>B2 biodiversityLatvia2020</v>
      </c>
      <c r="B752" s="63">
        <v>8</v>
      </c>
      <c r="C752" s="63" t="s">
        <v>139</v>
      </c>
      <c r="D752" s="63" t="s">
        <v>105</v>
      </c>
      <c r="E752" s="63" t="s">
        <v>106</v>
      </c>
      <c r="F752" s="63" t="s">
        <v>81</v>
      </c>
      <c r="G752" s="63">
        <v>2020</v>
      </c>
      <c r="H752" s="63">
        <v>0</v>
      </c>
      <c r="I752" s="63">
        <v>0</v>
      </c>
    </row>
    <row r="753" spans="1:9">
      <c r="A753" s="61" t="str">
        <f t="shared" si="11"/>
        <v>B2 biodiversityLatvia2025</v>
      </c>
      <c r="B753" s="63">
        <v>8</v>
      </c>
      <c r="C753" s="63" t="s">
        <v>139</v>
      </c>
      <c r="D753" s="63" t="s">
        <v>105</v>
      </c>
      <c r="E753" s="63" t="s">
        <v>106</v>
      </c>
      <c r="F753" s="63" t="s">
        <v>81</v>
      </c>
      <c r="G753" s="63">
        <v>2025</v>
      </c>
      <c r="H753" s="63">
        <v>0</v>
      </c>
      <c r="I753" s="63">
        <v>0</v>
      </c>
    </row>
    <row r="754" spans="1:9">
      <c r="A754" s="61" t="str">
        <f t="shared" si="11"/>
        <v>B2 biodiversityLatvia2030</v>
      </c>
      <c r="B754" s="63">
        <v>8</v>
      </c>
      <c r="C754" s="63" t="s">
        <v>139</v>
      </c>
      <c r="D754" s="63" t="s">
        <v>105</v>
      </c>
      <c r="E754" s="63" t="s">
        <v>106</v>
      </c>
      <c r="F754" s="63" t="s">
        <v>81</v>
      </c>
      <c r="G754" s="63">
        <v>2030</v>
      </c>
      <c r="H754" s="63">
        <v>0</v>
      </c>
      <c r="I754" s="63">
        <v>0</v>
      </c>
    </row>
    <row r="755" spans="1:9">
      <c r="A755" s="61" t="str">
        <f t="shared" si="11"/>
        <v>B2 biodiversityRepublic of Moldova2005</v>
      </c>
      <c r="B755" s="63">
        <v>8</v>
      </c>
      <c r="C755" s="63" t="s">
        <v>139</v>
      </c>
      <c r="D755" s="63" t="s">
        <v>107</v>
      </c>
      <c r="E755" s="63" t="s">
        <v>108</v>
      </c>
      <c r="F755" s="63" t="s">
        <v>70</v>
      </c>
      <c r="G755" s="63">
        <v>2005</v>
      </c>
      <c r="H755" s="63">
        <v>0</v>
      </c>
      <c r="I755" s="63">
        <v>0</v>
      </c>
    </row>
    <row r="756" spans="1:9">
      <c r="A756" s="61" t="str">
        <f t="shared" si="11"/>
        <v>B2 biodiversityRepublic of Moldova2010</v>
      </c>
      <c r="B756" s="63">
        <v>8</v>
      </c>
      <c r="C756" s="63" t="s">
        <v>139</v>
      </c>
      <c r="D756" s="63" t="s">
        <v>107</v>
      </c>
      <c r="E756" s="63" t="s">
        <v>108</v>
      </c>
      <c r="F756" s="63" t="s">
        <v>70</v>
      </c>
      <c r="G756" s="63">
        <v>2010</v>
      </c>
      <c r="H756" s="63">
        <v>13.5</v>
      </c>
      <c r="I756" s="63">
        <v>0</v>
      </c>
    </row>
    <row r="757" spans="1:9">
      <c r="A757" s="61" t="str">
        <f t="shared" si="11"/>
        <v>B2 biodiversityRepublic of Moldova2015</v>
      </c>
      <c r="B757" s="63">
        <v>8</v>
      </c>
      <c r="C757" s="63" t="s">
        <v>139</v>
      </c>
      <c r="D757" s="63" t="s">
        <v>107</v>
      </c>
      <c r="E757" s="63" t="s">
        <v>108</v>
      </c>
      <c r="F757" s="63" t="s">
        <v>70</v>
      </c>
      <c r="G757" s="63">
        <v>2015</v>
      </c>
      <c r="H757" s="63">
        <v>0</v>
      </c>
      <c r="I757" s="63">
        <v>0</v>
      </c>
    </row>
    <row r="758" spans="1:9">
      <c r="A758" s="61" t="str">
        <f t="shared" si="11"/>
        <v>B2 biodiversityRepublic of Moldova2020</v>
      </c>
      <c r="B758" s="63">
        <v>8</v>
      </c>
      <c r="C758" s="63" t="s">
        <v>139</v>
      </c>
      <c r="D758" s="63" t="s">
        <v>107</v>
      </c>
      <c r="E758" s="63" t="s">
        <v>108</v>
      </c>
      <c r="F758" s="63" t="s">
        <v>70</v>
      </c>
      <c r="G758" s="63">
        <v>2020</v>
      </c>
      <c r="H758" s="63">
        <v>0</v>
      </c>
      <c r="I758" s="63">
        <v>0</v>
      </c>
    </row>
    <row r="759" spans="1:9">
      <c r="A759" s="61" t="str">
        <f t="shared" si="11"/>
        <v>B2 biodiversityRepublic of Moldova2025</v>
      </c>
      <c r="B759" s="63">
        <v>8</v>
      </c>
      <c r="C759" s="63" t="s">
        <v>139</v>
      </c>
      <c r="D759" s="63" t="s">
        <v>107</v>
      </c>
      <c r="E759" s="63" t="s">
        <v>108</v>
      </c>
      <c r="F759" s="63" t="s">
        <v>70</v>
      </c>
      <c r="G759" s="63">
        <v>2025</v>
      </c>
      <c r="H759" s="63">
        <v>0</v>
      </c>
      <c r="I759" s="63">
        <v>0</v>
      </c>
    </row>
    <row r="760" spans="1:9">
      <c r="A760" s="61" t="str">
        <f t="shared" si="11"/>
        <v>B2 biodiversityRepublic of Moldova2030</v>
      </c>
      <c r="B760" s="63">
        <v>8</v>
      </c>
      <c r="C760" s="63" t="s">
        <v>139</v>
      </c>
      <c r="D760" s="63" t="s">
        <v>107</v>
      </c>
      <c r="E760" s="63" t="s">
        <v>108</v>
      </c>
      <c r="F760" s="63" t="s">
        <v>70</v>
      </c>
      <c r="G760" s="63">
        <v>2030</v>
      </c>
      <c r="H760" s="63">
        <v>0</v>
      </c>
      <c r="I760" s="63">
        <v>0</v>
      </c>
    </row>
    <row r="761" spans="1:9">
      <c r="A761" s="61" t="str">
        <f t="shared" si="11"/>
        <v>B2 biodiversityMontenegro2015</v>
      </c>
      <c r="B761" s="63">
        <v>8</v>
      </c>
      <c r="C761" s="63" t="s">
        <v>139</v>
      </c>
      <c r="D761" s="63" t="s">
        <v>109</v>
      </c>
      <c r="E761" s="63" t="s">
        <v>110</v>
      </c>
      <c r="F761" s="63" t="s">
        <v>58</v>
      </c>
      <c r="G761" s="63">
        <v>2015</v>
      </c>
      <c r="H761" s="63">
        <v>0</v>
      </c>
      <c r="I761" s="63">
        <v>0</v>
      </c>
    </row>
    <row r="762" spans="1:9">
      <c r="A762" s="61" t="str">
        <f t="shared" si="11"/>
        <v>B2 biodiversityMontenegro2020</v>
      </c>
      <c r="B762" s="63">
        <v>8</v>
      </c>
      <c r="C762" s="63" t="s">
        <v>139</v>
      </c>
      <c r="D762" s="63" t="s">
        <v>109</v>
      </c>
      <c r="E762" s="63" t="s">
        <v>110</v>
      </c>
      <c r="F762" s="63" t="s">
        <v>58</v>
      </c>
      <c r="G762" s="63">
        <v>2020</v>
      </c>
      <c r="H762" s="63">
        <v>0</v>
      </c>
      <c r="I762" s="63">
        <v>0</v>
      </c>
    </row>
    <row r="763" spans="1:9">
      <c r="A763" s="61" t="str">
        <f t="shared" si="11"/>
        <v>B2 biodiversityMontenegro2025</v>
      </c>
      <c r="B763" s="63">
        <v>8</v>
      </c>
      <c r="C763" s="63" t="s">
        <v>139</v>
      </c>
      <c r="D763" s="63" t="s">
        <v>109</v>
      </c>
      <c r="E763" s="63" t="s">
        <v>110</v>
      </c>
      <c r="F763" s="63" t="s">
        <v>58</v>
      </c>
      <c r="G763" s="63">
        <v>2025</v>
      </c>
      <c r="H763" s="63">
        <v>0</v>
      </c>
      <c r="I763" s="63">
        <v>0</v>
      </c>
    </row>
    <row r="764" spans="1:9">
      <c r="A764" s="61" t="str">
        <f t="shared" si="11"/>
        <v>B2 biodiversityMontenegro2030</v>
      </c>
      <c r="B764" s="63">
        <v>8</v>
      </c>
      <c r="C764" s="63" t="s">
        <v>139</v>
      </c>
      <c r="D764" s="63" t="s">
        <v>109</v>
      </c>
      <c r="E764" s="63" t="s">
        <v>110</v>
      </c>
      <c r="F764" s="63" t="s">
        <v>58</v>
      </c>
      <c r="G764" s="63">
        <v>2030</v>
      </c>
      <c r="H764" s="63">
        <v>0</v>
      </c>
      <c r="I764" s="63">
        <v>0</v>
      </c>
    </row>
    <row r="765" spans="1:9">
      <c r="A765" s="61" t="str">
        <f t="shared" si="11"/>
        <v>B2 biodiversityThe former Yugoslav Republic of Macedonia2015</v>
      </c>
      <c r="B765" s="63">
        <v>8</v>
      </c>
      <c r="C765" s="63" t="s">
        <v>139</v>
      </c>
      <c r="D765" s="63" t="s">
        <v>111</v>
      </c>
      <c r="E765" s="63" t="s">
        <v>112</v>
      </c>
      <c r="F765" s="63" t="s">
        <v>58</v>
      </c>
      <c r="G765" s="63">
        <v>2015</v>
      </c>
      <c r="H765" s="63">
        <v>0</v>
      </c>
      <c r="I765" s="63">
        <v>0</v>
      </c>
    </row>
    <row r="766" spans="1:9">
      <c r="A766" s="61" t="str">
        <f t="shared" si="11"/>
        <v>B2 biodiversityThe former Yugoslav Republic of Macedonia2020</v>
      </c>
      <c r="B766" s="63">
        <v>8</v>
      </c>
      <c r="C766" s="63" t="s">
        <v>139</v>
      </c>
      <c r="D766" s="63" t="s">
        <v>111</v>
      </c>
      <c r="E766" s="63" t="s">
        <v>112</v>
      </c>
      <c r="F766" s="63" t="s">
        <v>58</v>
      </c>
      <c r="G766" s="63">
        <v>2020</v>
      </c>
      <c r="H766" s="63">
        <v>0</v>
      </c>
      <c r="I766" s="63">
        <v>0</v>
      </c>
    </row>
    <row r="767" spans="1:9">
      <c r="A767" s="61" t="str">
        <f t="shared" si="11"/>
        <v>B2 biodiversityThe former Yugoslav Republic of Macedonia2025</v>
      </c>
      <c r="B767" s="63">
        <v>8</v>
      </c>
      <c r="C767" s="63" t="s">
        <v>139</v>
      </c>
      <c r="D767" s="63" t="s">
        <v>111</v>
      </c>
      <c r="E767" s="63" t="s">
        <v>112</v>
      </c>
      <c r="F767" s="63" t="s">
        <v>58</v>
      </c>
      <c r="G767" s="63">
        <v>2025</v>
      </c>
      <c r="H767" s="63">
        <v>0</v>
      </c>
      <c r="I767" s="63">
        <v>0</v>
      </c>
    </row>
    <row r="768" spans="1:9">
      <c r="A768" s="61" t="str">
        <f t="shared" si="11"/>
        <v>B2 biodiversityThe former Yugoslav Republic of Macedonia2030</v>
      </c>
      <c r="B768" s="63">
        <v>8</v>
      </c>
      <c r="C768" s="63" t="s">
        <v>139</v>
      </c>
      <c r="D768" s="63" t="s">
        <v>111</v>
      </c>
      <c r="E768" s="63" t="s">
        <v>112</v>
      </c>
      <c r="F768" s="63" t="s">
        <v>58</v>
      </c>
      <c r="G768" s="63">
        <v>2030</v>
      </c>
      <c r="H768" s="63">
        <v>0</v>
      </c>
      <c r="I768" s="63">
        <v>0</v>
      </c>
    </row>
    <row r="769" spans="1:9">
      <c r="A769" s="61" t="str">
        <f t="shared" si="11"/>
        <v>B2 biodiversityNetherlands2010</v>
      </c>
      <c r="B769" s="63">
        <v>8</v>
      </c>
      <c r="C769" s="63" t="s">
        <v>139</v>
      </c>
      <c r="D769" s="63" t="s">
        <v>113</v>
      </c>
      <c r="E769" s="63" t="s">
        <v>114</v>
      </c>
      <c r="F769" s="63" t="s">
        <v>61</v>
      </c>
      <c r="G769" s="63">
        <v>2010</v>
      </c>
      <c r="H769" s="63">
        <v>11</v>
      </c>
      <c r="I769" s="63">
        <v>0</v>
      </c>
    </row>
    <row r="770" spans="1:9">
      <c r="A770" s="61" t="str">
        <f t="shared" ref="A770:A833" si="12">CONCATENATE(C770,E770,G770)</f>
        <v>B2 biodiversityNetherlands2015</v>
      </c>
      <c r="B770" s="63">
        <v>8</v>
      </c>
      <c r="C770" s="63" t="s">
        <v>139</v>
      </c>
      <c r="D770" s="63" t="s">
        <v>113</v>
      </c>
      <c r="E770" s="63" t="s">
        <v>114</v>
      </c>
      <c r="F770" s="63" t="s">
        <v>61</v>
      </c>
      <c r="G770" s="63">
        <v>2015</v>
      </c>
      <c r="H770" s="63">
        <v>0</v>
      </c>
      <c r="I770" s="63">
        <v>0</v>
      </c>
    </row>
    <row r="771" spans="1:9">
      <c r="A771" s="61" t="str">
        <f t="shared" si="12"/>
        <v>B2 biodiversityNetherlands2020</v>
      </c>
      <c r="B771" s="63">
        <v>8</v>
      </c>
      <c r="C771" s="63" t="s">
        <v>139</v>
      </c>
      <c r="D771" s="63" t="s">
        <v>113</v>
      </c>
      <c r="E771" s="63" t="s">
        <v>114</v>
      </c>
      <c r="F771" s="63" t="s">
        <v>61</v>
      </c>
      <c r="G771" s="63">
        <v>2020</v>
      </c>
      <c r="H771" s="63">
        <v>0</v>
      </c>
      <c r="I771" s="63">
        <v>0</v>
      </c>
    </row>
    <row r="772" spans="1:9">
      <c r="A772" s="61" t="str">
        <f t="shared" si="12"/>
        <v>B2 biodiversityNetherlands2025</v>
      </c>
      <c r="B772" s="63">
        <v>8</v>
      </c>
      <c r="C772" s="63" t="s">
        <v>139</v>
      </c>
      <c r="D772" s="63" t="s">
        <v>113</v>
      </c>
      <c r="E772" s="63" t="s">
        <v>114</v>
      </c>
      <c r="F772" s="63" t="s">
        <v>61</v>
      </c>
      <c r="G772" s="63">
        <v>2025</v>
      </c>
      <c r="H772" s="63">
        <v>0</v>
      </c>
      <c r="I772" s="63">
        <v>0</v>
      </c>
    </row>
    <row r="773" spans="1:9">
      <c r="A773" s="61" t="str">
        <f t="shared" si="12"/>
        <v>B2 biodiversityNetherlands2030</v>
      </c>
      <c r="B773" s="63">
        <v>8</v>
      </c>
      <c r="C773" s="63" t="s">
        <v>139</v>
      </c>
      <c r="D773" s="63" t="s">
        <v>113</v>
      </c>
      <c r="E773" s="63" t="s">
        <v>114</v>
      </c>
      <c r="F773" s="63" t="s">
        <v>61</v>
      </c>
      <c r="G773" s="63">
        <v>2030</v>
      </c>
      <c r="H773" s="63">
        <v>0</v>
      </c>
      <c r="I773" s="63">
        <v>0</v>
      </c>
    </row>
    <row r="774" spans="1:9">
      <c r="A774" s="61" t="str">
        <f t="shared" si="12"/>
        <v>B2 biodiversityNorway2005</v>
      </c>
      <c r="B774" s="63">
        <v>8</v>
      </c>
      <c r="C774" s="63" t="s">
        <v>139</v>
      </c>
      <c r="D774" s="63" t="s">
        <v>115</v>
      </c>
      <c r="E774" s="63" t="s">
        <v>116</v>
      </c>
      <c r="F774" s="63" t="s">
        <v>81</v>
      </c>
      <c r="G774" s="63">
        <v>2005</v>
      </c>
      <c r="H774" s="63">
        <v>0</v>
      </c>
      <c r="I774" s="63">
        <v>0</v>
      </c>
    </row>
    <row r="775" spans="1:9">
      <c r="A775" s="61" t="str">
        <f t="shared" si="12"/>
        <v>B2 biodiversityNorway2010</v>
      </c>
      <c r="B775" s="63">
        <v>8</v>
      </c>
      <c r="C775" s="63" t="s">
        <v>139</v>
      </c>
      <c r="D775" s="63" t="s">
        <v>115</v>
      </c>
      <c r="E775" s="63" t="s">
        <v>116</v>
      </c>
      <c r="F775" s="63" t="s">
        <v>81</v>
      </c>
      <c r="G775" s="63">
        <v>2010</v>
      </c>
      <c r="H775" s="63">
        <v>198.7</v>
      </c>
      <c r="I775" s="63">
        <v>0</v>
      </c>
    </row>
    <row r="776" spans="1:9">
      <c r="A776" s="61" t="str">
        <f t="shared" si="12"/>
        <v>B2 biodiversityNorway2015</v>
      </c>
      <c r="B776" s="63">
        <v>8</v>
      </c>
      <c r="C776" s="63" t="s">
        <v>139</v>
      </c>
      <c r="D776" s="63" t="s">
        <v>115</v>
      </c>
      <c r="E776" s="63" t="s">
        <v>116</v>
      </c>
      <c r="F776" s="63" t="s">
        <v>81</v>
      </c>
      <c r="G776" s="63">
        <v>2015</v>
      </c>
      <c r="H776" s="63">
        <v>0</v>
      </c>
      <c r="I776" s="63">
        <v>0</v>
      </c>
    </row>
    <row r="777" spans="1:9">
      <c r="A777" s="61" t="str">
        <f t="shared" si="12"/>
        <v>B2 biodiversityNorway2020</v>
      </c>
      <c r="B777" s="63">
        <v>8</v>
      </c>
      <c r="C777" s="63" t="s">
        <v>139</v>
      </c>
      <c r="D777" s="63" t="s">
        <v>115</v>
      </c>
      <c r="E777" s="63" t="s">
        <v>116</v>
      </c>
      <c r="F777" s="63" t="s">
        <v>81</v>
      </c>
      <c r="G777" s="63">
        <v>2020</v>
      </c>
      <c r="H777" s="63">
        <v>0</v>
      </c>
      <c r="I777" s="63">
        <v>0</v>
      </c>
    </row>
    <row r="778" spans="1:9">
      <c r="A778" s="61" t="str">
        <f t="shared" si="12"/>
        <v>B2 biodiversityNorway2025</v>
      </c>
      <c r="B778" s="63">
        <v>8</v>
      </c>
      <c r="C778" s="63" t="s">
        <v>139</v>
      </c>
      <c r="D778" s="63" t="s">
        <v>115</v>
      </c>
      <c r="E778" s="63" t="s">
        <v>116</v>
      </c>
      <c r="F778" s="63" t="s">
        <v>81</v>
      </c>
      <c r="G778" s="63">
        <v>2025</v>
      </c>
      <c r="H778" s="63">
        <v>0</v>
      </c>
      <c r="I778" s="63">
        <v>0</v>
      </c>
    </row>
    <row r="779" spans="1:9">
      <c r="A779" s="61" t="str">
        <f t="shared" si="12"/>
        <v>B2 biodiversityNorway2030</v>
      </c>
      <c r="B779" s="63">
        <v>8</v>
      </c>
      <c r="C779" s="63" t="s">
        <v>139</v>
      </c>
      <c r="D779" s="63" t="s">
        <v>115</v>
      </c>
      <c r="E779" s="63" t="s">
        <v>116</v>
      </c>
      <c r="F779" s="63" t="s">
        <v>81</v>
      </c>
      <c r="G779" s="63">
        <v>2030</v>
      </c>
      <c r="H779" s="63">
        <v>0</v>
      </c>
      <c r="I779" s="63">
        <v>0</v>
      </c>
    </row>
    <row r="780" spans="1:9">
      <c r="A780" s="61" t="str">
        <f t="shared" si="12"/>
        <v>B2 biodiversityPoland2005</v>
      </c>
      <c r="B780" s="63">
        <v>8</v>
      </c>
      <c r="C780" s="63" t="s">
        <v>139</v>
      </c>
      <c r="D780" s="63" t="s">
        <v>117</v>
      </c>
      <c r="E780" s="63" t="s">
        <v>118</v>
      </c>
      <c r="F780" s="63" t="s">
        <v>70</v>
      </c>
      <c r="G780" s="63">
        <v>2005</v>
      </c>
      <c r="H780" s="63">
        <v>255</v>
      </c>
      <c r="I780" s="63">
        <v>0</v>
      </c>
    </row>
    <row r="781" spans="1:9">
      <c r="A781" s="61" t="str">
        <f t="shared" si="12"/>
        <v>B2 biodiversityPoland2010</v>
      </c>
      <c r="B781" s="63">
        <v>8</v>
      </c>
      <c r="C781" s="63" t="s">
        <v>139</v>
      </c>
      <c r="D781" s="63" t="s">
        <v>117</v>
      </c>
      <c r="E781" s="63" t="s">
        <v>118</v>
      </c>
      <c r="F781" s="63" t="s">
        <v>70</v>
      </c>
      <c r="G781" s="63">
        <v>2010</v>
      </c>
      <c r="H781" s="63">
        <v>475.3</v>
      </c>
      <c r="I781" s="63">
        <v>0</v>
      </c>
    </row>
    <row r="782" spans="1:9">
      <c r="A782" s="61" t="str">
        <f t="shared" si="12"/>
        <v>B2 biodiversityPoland2015</v>
      </c>
      <c r="B782" s="63">
        <v>8</v>
      </c>
      <c r="C782" s="63" t="s">
        <v>139</v>
      </c>
      <c r="D782" s="63" t="s">
        <v>117</v>
      </c>
      <c r="E782" s="63" t="s">
        <v>118</v>
      </c>
      <c r="F782" s="63" t="s">
        <v>70</v>
      </c>
      <c r="G782" s="63">
        <v>2015</v>
      </c>
      <c r="H782" s="63">
        <v>0</v>
      </c>
      <c r="I782" s="63">
        <v>0</v>
      </c>
    </row>
    <row r="783" spans="1:9">
      <c r="A783" s="61" t="str">
        <f t="shared" si="12"/>
        <v>B2 biodiversityPoland2020</v>
      </c>
      <c r="B783" s="63">
        <v>8</v>
      </c>
      <c r="C783" s="63" t="s">
        <v>139</v>
      </c>
      <c r="D783" s="63" t="s">
        <v>117</v>
      </c>
      <c r="E783" s="63" t="s">
        <v>118</v>
      </c>
      <c r="F783" s="63" t="s">
        <v>70</v>
      </c>
      <c r="G783" s="63">
        <v>2020</v>
      </c>
      <c r="H783" s="63">
        <v>0</v>
      </c>
      <c r="I783" s="63">
        <v>0</v>
      </c>
    </row>
    <row r="784" spans="1:9">
      <c r="A784" s="61" t="str">
        <f t="shared" si="12"/>
        <v>B2 biodiversityPoland2025</v>
      </c>
      <c r="B784" s="63">
        <v>8</v>
      </c>
      <c r="C784" s="63" t="s">
        <v>139</v>
      </c>
      <c r="D784" s="63" t="s">
        <v>117</v>
      </c>
      <c r="E784" s="63" t="s">
        <v>118</v>
      </c>
      <c r="F784" s="63" t="s">
        <v>70</v>
      </c>
      <c r="G784" s="63">
        <v>2025</v>
      </c>
      <c r="H784" s="63">
        <v>0</v>
      </c>
      <c r="I784" s="63">
        <v>0</v>
      </c>
    </row>
    <row r="785" spans="1:9">
      <c r="A785" s="61" t="str">
        <f t="shared" si="12"/>
        <v>B2 biodiversityPoland2030</v>
      </c>
      <c r="B785" s="63">
        <v>8</v>
      </c>
      <c r="C785" s="63" t="s">
        <v>139</v>
      </c>
      <c r="D785" s="63" t="s">
        <v>117</v>
      </c>
      <c r="E785" s="63" t="s">
        <v>118</v>
      </c>
      <c r="F785" s="63" t="s">
        <v>70</v>
      </c>
      <c r="G785" s="63">
        <v>2030</v>
      </c>
      <c r="H785" s="63">
        <v>0</v>
      </c>
      <c r="I785" s="63">
        <v>0</v>
      </c>
    </row>
    <row r="786" spans="1:9">
      <c r="A786" s="61" t="str">
        <f t="shared" si="12"/>
        <v>B2 biodiversityPortugal2005</v>
      </c>
      <c r="B786" s="63">
        <v>8</v>
      </c>
      <c r="C786" s="63" t="s">
        <v>139</v>
      </c>
      <c r="D786" s="63" t="s">
        <v>119</v>
      </c>
      <c r="E786" s="63" t="s">
        <v>120</v>
      </c>
      <c r="F786" s="63" t="s">
        <v>86</v>
      </c>
      <c r="G786" s="63">
        <v>2005</v>
      </c>
      <c r="H786" s="63">
        <v>0</v>
      </c>
      <c r="I786" s="63">
        <v>0</v>
      </c>
    </row>
    <row r="787" spans="1:9">
      <c r="A787" s="61" t="str">
        <f t="shared" si="12"/>
        <v>B2 biodiversityPortugal2010</v>
      </c>
      <c r="B787" s="63">
        <v>8</v>
      </c>
      <c r="C787" s="63" t="s">
        <v>139</v>
      </c>
      <c r="D787" s="63" t="s">
        <v>119</v>
      </c>
      <c r="E787" s="63" t="s">
        <v>120</v>
      </c>
      <c r="F787" s="63" t="s">
        <v>86</v>
      </c>
      <c r="G787" s="63">
        <v>2010</v>
      </c>
      <c r="H787" s="63">
        <v>139.5</v>
      </c>
      <c r="I787" s="63">
        <v>0</v>
      </c>
    </row>
    <row r="788" spans="1:9">
      <c r="A788" s="61" t="str">
        <f t="shared" si="12"/>
        <v>B2 biodiversityPortugal2015</v>
      </c>
      <c r="B788" s="63">
        <v>8</v>
      </c>
      <c r="C788" s="63" t="s">
        <v>139</v>
      </c>
      <c r="D788" s="63" t="s">
        <v>119</v>
      </c>
      <c r="E788" s="63" t="s">
        <v>120</v>
      </c>
      <c r="F788" s="63" t="s">
        <v>86</v>
      </c>
      <c r="G788" s="63">
        <v>2015</v>
      </c>
      <c r="H788" s="63">
        <v>0</v>
      </c>
      <c r="I788" s="63">
        <v>0</v>
      </c>
    </row>
    <row r="789" spans="1:9">
      <c r="A789" s="61" t="str">
        <f t="shared" si="12"/>
        <v>B2 biodiversityPortugal2020</v>
      </c>
      <c r="B789" s="63">
        <v>8</v>
      </c>
      <c r="C789" s="63" t="s">
        <v>139</v>
      </c>
      <c r="D789" s="63" t="s">
        <v>119</v>
      </c>
      <c r="E789" s="63" t="s">
        <v>120</v>
      </c>
      <c r="F789" s="63" t="s">
        <v>86</v>
      </c>
      <c r="G789" s="63">
        <v>2020</v>
      </c>
      <c r="H789" s="63">
        <v>0</v>
      </c>
      <c r="I789" s="63">
        <v>0</v>
      </c>
    </row>
    <row r="790" spans="1:9">
      <c r="A790" s="61" t="str">
        <f t="shared" si="12"/>
        <v>B2 biodiversityPortugal2025</v>
      </c>
      <c r="B790" s="63">
        <v>8</v>
      </c>
      <c r="C790" s="63" t="s">
        <v>139</v>
      </c>
      <c r="D790" s="63" t="s">
        <v>119</v>
      </c>
      <c r="E790" s="63" t="s">
        <v>120</v>
      </c>
      <c r="F790" s="63" t="s">
        <v>86</v>
      </c>
      <c r="G790" s="63">
        <v>2025</v>
      </c>
      <c r="H790" s="63">
        <v>0</v>
      </c>
      <c r="I790" s="63">
        <v>0</v>
      </c>
    </row>
    <row r="791" spans="1:9">
      <c r="A791" s="61" t="str">
        <f t="shared" si="12"/>
        <v>B2 biodiversityPortugal2030</v>
      </c>
      <c r="B791" s="63">
        <v>8</v>
      </c>
      <c r="C791" s="63" t="s">
        <v>139</v>
      </c>
      <c r="D791" s="63" t="s">
        <v>119</v>
      </c>
      <c r="E791" s="63" t="s">
        <v>120</v>
      </c>
      <c r="F791" s="63" t="s">
        <v>86</v>
      </c>
      <c r="G791" s="63">
        <v>2030</v>
      </c>
      <c r="H791" s="63">
        <v>0</v>
      </c>
      <c r="I791" s="63">
        <v>0</v>
      </c>
    </row>
    <row r="792" spans="1:9">
      <c r="A792" s="61" t="str">
        <f t="shared" si="12"/>
        <v>B2 biodiversityRomania2005</v>
      </c>
      <c r="B792" s="63">
        <v>8</v>
      </c>
      <c r="C792" s="63" t="s">
        <v>139</v>
      </c>
      <c r="D792" s="63" t="s">
        <v>121</v>
      </c>
      <c r="E792" s="63" t="s">
        <v>122</v>
      </c>
      <c r="F792" s="63" t="s">
        <v>70</v>
      </c>
      <c r="G792" s="63">
        <v>2005</v>
      </c>
      <c r="H792" s="63">
        <v>0</v>
      </c>
      <c r="I792" s="63">
        <v>0</v>
      </c>
    </row>
    <row r="793" spans="1:9">
      <c r="A793" s="61" t="str">
        <f t="shared" si="12"/>
        <v>B2 biodiversityRomania2010</v>
      </c>
      <c r="B793" s="63">
        <v>8</v>
      </c>
      <c r="C793" s="63" t="s">
        <v>139</v>
      </c>
      <c r="D793" s="63" t="s">
        <v>121</v>
      </c>
      <c r="E793" s="63" t="s">
        <v>122</v>
      </c>
      <c r="F793" s="63" t="s">
        <v>70</v>
      </c>
      <c r="G793" s="63">
        <v>2010</v>
      </c>
      <c r="H793" s="63">
        <v>173.2</v>
      </c>
      <c r="I793" s="63">
        <v>0</v>
      </c>
    </row>
    <row r="794" spans="1:9">
      <c r="A794" s="61" t="str">
        <f t="shared" si="12"/>
        <v>B2 biodiversityRomania2015</v>
      </c>
      <c r="B794" s="63">
        <v>8</v>
      </c>
      <c r="C794" s="63" t="s">
        <v>139</v>
      </c>
      <c r="D794" s="63" t="s">
        <v>121</v>
      </c>
      <c r="E794" s="63" t="s">
        <v>122</v>
      </c>
      <c r="F794" s="63" t="s">
        <v>70</v>
      </c>
      <c r="G794" s="63">
        <v>2015</v>
      </c>
      <c r="H794" s="63">
        <v>0</v>
      </c>
      <c r="I794" s="63">
        <v>0</v>
      </c>
    </row>
    <row r="795" spans="1:9">
      <c r="A795" s="61" t="str">
        <f t="shared" si="12"/>
        <v>B2 biodiversityRomania2020</v>
      </c>
      <c r="B795" s="63">
        <v>8</v>
      </c>
      <c r="C795" s="63" t="s">
        <v>139</v>
      </c>
      <c r="D795" s="63" t="s">
        <v>121</v>
      </c>
      <c r="E795" s="63" t="s">
        <v>122</v>
      </c>
      <c r="F795" s="63" t="s">
        <v>70</v>
      </c>
      <c r="G795" s="63">
        <v>2020</v>
      </c>
      <c r="H795" s="63">
        <v>0</v>
      </c>
      <c r="I795" s="63">
        <v>0</v>
      </c>
    </row>
    <row r="796" spans="1:9">
      <c r="A796" s="61" t="str">
        <f t="shared" si="12"/>
        <v>B2 biodiversityRomania2025</v>
      </c>
      <c r="B796" s="63">
        <v>8</v>
      </c>
      <c r="C796" s="63" t="s">
        <v>139</v>
      </c>
      <c r="D796" s="63" t="s">
        <v>121</v>
      </c>
      <c r="E796" s="63" t="s">
        <v>122</v>
      </c>
      <c r="F796" s="63" t="s">
        <v>70</v>
      </c>
      <c r="G796" s="63">
        <v>2025</v>
      </c>
      <c r="H796" s="63">
        <v>0</v>
      </c>
      <c r="I796" s="63">
        <v>0</v>
      </c>
    </row>
    <row r="797" spans="1:9">
      <c r="A797" s="61" t="str">
        <f t="shared" si="12"/>
        <v>B2 biodiversityRomania2030</v>
      </c>
      <c r="B797" s="63">
        <v>8</v>
      </c>
      <c r="C797" s="63" t="s">
        <v>139</v>
      </c>
      <c r="D797" s="63" t="s">
        <v>121</v>
      </c>
      <c r="E797" s="63" t="s">
        <v>122</v>
      </c>
      <c r="F797" s="63" t="s">
        <v>70</v>
      </c>
      <c r="G797" s="63">
        <v>2030</v>
      </c>
      <c r="H797" s="63">
        <v>0</v>
      </c>
      <c r="I797" s="63">
        <v>0</v>
      </c>
    </row>
    <row r="798" spans="1:9">
      <c r="A798" s="61" t="str">
        <f t="shared" si="12"/>
        <v>B2 biodiversitySerbia2010</v>
      </c>
      <c r="B798" s="63">
        <v>8</v>
      </c>
      <c r="C798" s="63" t="s">
        <v>139</v>
      </c>
      <c r="D798" s="63" t="s">
        <v>123</v>
      </c>
      <c r="E798" s="63" t="s">
        <v>124</v>
      </c>
      <c r="F798" s="63" t="s">
        <v>58</v>
      </c>
      <c r="G798" s="63">
        <v>2010</v>
      </c>
      <c r="H798" s="63">
        <v>30</v>
      </c>
      <c r="I798" s="63">
        <v>0</v>
      </c>
    </row>
    <row r="799" spans="1:9">
      <c r="A799" s="61" t="str">
        <f t="shared" si="12"/>
        <v>B2 biodiversitySerbia2015</v>
      </c>
      <c r="B799" s="63">
        <v>8</v>
      </c>
      <c r="C799" s="63" t="s">
        <v>139</v>
      </c>
      <c r="D799" s="63" t="s">
        <v>123</v>
      </c>
      <c r="E799" s="63" t="s">
        <v>124</v>
      </c>
      <c r="F799" s="63" t="s">
        <v>58</v>
      </c>
      <c r="G799" s="63">
        <v>2015</v>
      </c>
      <c r="H799" s="63">
        <v>0</v>
      </c>
      <c r="I799" s="63">
        <v>0</v>
      </c>
    </row>
    <row r="800" spans="1:9">
      <c r="A800" s="61" t="str">
        <f t="shared" si="12"/>
        <v>B2 biodiversitySerbia2020</v>
      </c>
      <c r="B800" s="63">
        <v>8</v>
      </c>
      <c r="C800" s="63" t="s">
        <v>139</v>
      </c>
      <c r="D800" s="63" t="s">
        <v>123</v>
      </c>
      <c r="E800" s="63" t="s">
        <v>124</v>
      </c>
      <c r="F800" s="63" t="s">
        <v>58</v>
      </c>
      <c r="G800" s="63">
        <v>2020</v>
      </c>
      <c r="H800" s="63">
        <v>0</v>
      </c>
      <c r="I800" s="63">
        <v>0</v>
      </c>
    </row>
    <row r="801" spans="1:9">
      <c r="A801" s="61" t="str">
        <f t="shared" si="12"/>
        <v>B2 biodiversitySerbia2025</v>
      </c>
      <c r="B801" s="63">
        <v>8</v>
      </c>
      <c r="C801" s="63" t="s">
        <v>139</v>
      </c>
      <c r="D801" s="63" t="s">
        <v>123</v>
      </c>
      <c r="E801" s="63" t="s">
        <v>124</v>
      </c>
      <c r="F801" s="63" t="s">
        <v>58</v>
      </c>
      <c r="G801" s="63">
        <v>2025</v>
      </c>
      <c r="H801" s="63">
        <v>0</v>
      </c>
      <c r="I801" s="63">
        <v>0</v>
      </c>
    </row>
    <row r="802" spans="1:9">
      <c r="A802" s="61" t="str">
        <f t="shared" si="12"/>
        <v>B2 biodiversitySerbia2030</v>
      </c>
      <c r="B802" s="63">
        <v>8</v>
      </c>
      <c r="C802" s="63" t="s">
        <v>139</v>
      </c>
      <c r="D802" s="63" t="s">
        <v>123</v>
      </c>
      <c r="E802" s="63" t="s">
        <v>124</v>
      </c>
      <c r="F802" s="63" t="s">
        <v>58</v>
      </c>
      <c r="G802" s="63">
        <v>2030</v>
      </c>
      <c r="H802" s="63">
        <v>0</v>
      </c>
      <c r="I802" s="63">
        <v>0</v>
      </c>
    </row>
    <row r="803" spans="1:9">
      <c r="A803" s="61" t="str">
        <f t="shared" si="12"/>
        <v>B2 biodiversitySweden2010</v>
      </c>
      <c r="B803" s="63">
        <v>8</v>
      </c>
      <c r="C803" s="63" t="s">
        <v>139</v>
      </c>
      <c r="D803" s="63" t="s">
        <v>125</v>
      </c>
      <c r="E803" s="63" t="s">
        <v>126</v>
      </c>
      <c r="F803" s="63" t="s">
        <v>81</v>
      </c>
      <c r="G803" s="63">
        <v>2010</v>
      </c>
      <c r="H803" s="63">
        <v>2055.8000000000002</v>
      </c>
      <c r="I803" s="63">
        <v>949.8</v>
      </c>
    </row>
    <row r="804" spans="1:9">
      <c r="A804" s="61" t="str">
        <f t="shared" si="12"/>
        <v>B2 biodiversitySweden2015</v>
      </c>
      <c r="B804" s="63">
        <v>8</v>
      </c>
      <c r="C804" s="63" t="s">
        <v>139</v>
      </c>
      <c r="D804" s="63" t="s">
        <v>125</v>
      </c>
      <c r="E804" s="63" t="s">
        <v>126</v>
      </c>
      <c r="F804" s="63" t="s">
        <v>81</v>
      </c>
      <c r="G804" s="63">
        <v>2015</v>
      </c>
      <c r="H804" s="63">
        <v>0</v>
      </c>
      <c r="I804" s="63">
        <v>0</v>
      </c>
    </row>
    <row r="805" spans="1:9">
      <c r="A805" s="61" t="str">
        <f t="shared" si="12"/>
        <v>B2 biodiversitySweden2020</v>
      </c>
      <c r="B805" s="63">
        <v>8</v>
      </c>
      <c r="C805" s="63" t="s">
        <v>139</v>
      </c>
      <c r="D805" s="63" t="s">
        <v>125</v>
      </c>
      <c r="E805" s="63" t="s">
        <v>126</v>
      </c>
      <c r="F805" s="63" t="s">
        <v>81</v>
      </c>
      <c r="G805" s="63">
        <v>2020</v>
      </c>
      <c r="H805" s="63">
        <v>0</v>
      </c>
      <c r="I805" s="63">
        <v>0</v>
      </c>
    </row>
    <row r="806" spans="1:9">
      <c r="A806" s="61" t="str">
        <f t="shared" si="12"/>
        <v>B2 biodiversitySweden2025</v>
      </c>
      <c r="B806" s="63">
        <v>8</v>
      </c>
      <c r="C806" s="63" t="s">
        <v>139</v>
      </c>
      <c r="D806" s="63" t="s">
        <v>125</v>
      </c>
      <c r="E806" s="63" t="s">
        <v>126</v>
      </c>
      <c r="F806" s="63" t="s">
        <v>81</v>
      </c>
      <c r="G806" s="63">
        <v>2025</v>
      </c>
      <c r="H806" s="63">
        <v>0</v>
      </c>
      <c r="I806" s="63">
        <v>0</v>
      </c>
    </row>
    <row r="807" spans="1:9">
      <c r="A807" s="61" t="str">
        <f t="shared" si="12"/>
        <v>B2 biodiversitySweden2030</v>
      </c>
      <c r="B807" s="63">
        <v>8</v>
      </c>
      <c r="C807" s="63" t="s">
        <v>139</v>
      </c>
      <c r="D807" s="63" t="s">
        <v>125</v>
      </c>
      <c r="E807" s="63" t="s">
        <v>126</v>
      </c>
      <c r="F807" s="63" t="s">
        <v>81</v>
      </c>
      <c r="G807" s="63">
        <v>2030</v>
      </c>
      <c r="H807" s="63">
        <v>0</v>
      </c>
      <c r="I807" s="63">
        <v>0</v>
      </c>
    </row>
    <row r="808" spans="1:9">
      <c r="A808" s="61" t="str">
        <f t="shared" si="12"/>
        <v>B2 biodiversitySlovenia2005</v>
      </c>
      <c r="B808" s="63">
        <v>8</v>
      </c>
      <c r="C808" s="63" t="s">
        <v>139</v>
      </c>
      <c r="D808" s="63" t="s">
        <v>127</v>
      </c>
      <c r="E808" s="63" t="s">
        <v>128</v>
      </c>
      <c r="F808" s="63" t="s">
        <v>58</v>
      </c>
      <c r="G808" s="63">
        <v>2005</v>
      </c>
      <c r="H808" s="63">
        <v>21.4</v>
      </c>
      <c r="I808" s="63">
        <v>0</v>
      </c>
    </row>
    <row r="809" spans="1:9">
      <c r="A809" s="61" t="str">
        <f t="shared" si="12"/>
        <v>B2 biodiversitySlovenia2010</v>
      </c>
      <c r="B809" s="63">
        <v>8</v>
      </c>
      <c r="C809" s="63" t="s">
        <v>139</v>
      </c>
      <c r="D809" s="63" t="s">
        <v>127</v>
      </c>
      <c r="E809" s="63" t="s">
        <v>128</v>
      </c>
      <c r="F809" s="63" t="s">
        <v>58</v>
      </c>
      <c r="G809" s="63">
        <v>2010</v>
      </c>
      <c r="H809" s="63">
        <v>63.7</v>
      </c>
      <c r="I809" s="63">
        <v>0</v>
      </c>
    </row>
    <row r="810" spans="1:9">
      <c r="A810" s="61" t="str">
        <f t="shared" si="12"/>
        <v>B2 biodiversitySlovenia2015</v>
      </c>
      <c r="B810" s="63">
        <v>8</v>
      </c>
      <c r="C810" s="63" t="s">
        <v>139</v>
      </c>
      <c r="D810" s="63" t="s">
        <v>127</v>
      </c>
      <c r="E810" s="63" t="s">
        <v>128</v>
      </c>
      <c r="F810" s="63" t="s">
        <v>58</v>
      </c>
      <c r="G810" s="63">
        <v>2015</v>
      </c>
      <c r="H810" s="63">
        <v>0</v>
      </c>
      <c r="I810" s="63">
        <v>0</v>
      </c>
    </row>
    <row r="811" spans="1:9">
      <c r="A811" s="61" t="str">
        <f t="shared" si="12"/>
        <v>B2 biodiversitySlovenia2020</v>
      </c>
      <c r="B811" s="63">
        <v>8</v>
      </c>
      <c r="C811" s="63" t="s">
        <v>139</v>
      </c>
      <c r="D811" s="63" t="s">
        <v>127</v>
      </c>
      <c r="E811" s="63" t="s">
        <v>128</v>
      </c>
      <c r="F811" s="63" t="s">
        <v>58</v>
      </c>
      <c r="G811" s="63">
        <v>2020</v>
      </c>
      <c r="H811" s="63">
        <v>0</v>
      </c>
      <c r="I811" s="63">
        <v>0</v>
      </c>
    </row>
    <row r="812" spans="1:9">
      <c r="A812" s="61" t="str">
        <f t="shared" si="12"/>
        <v>B2 biodiversitySlovenia2025</v>
      </c>
      <c r="B812" s="63">
        <v>8</v>
      </c>
      <c r="C812" s="63" t="s">
        <v>139</v>
      </c>
      <c r="D812" s="63" t="s">
        <v>127</v>
      </c>
      <c r="E812" s="63" t="s">
        <v>128</v>
      </c>
      <c r="F812" s="63" t="s">
        <v>58</v>
      </c>
      <c r="G812" s="63">
        <v>2025</v>
      </c>
      <c r="H812" s="63">
        <v>0</v>
      </c>
      <c r="I812" s="63">
        <v>0</v>
      </c>
    </row>
    <row r="813" spans="1:9">
      <c r="A813" s="61" t="str">
        <f t="shared" si="12"/>
        <v>B2 biodiversitySlovenia2030</v>
      </c>
      <c r="B813" s="63">
        <v>8</v>
      </c>
      <c r="C813" s="63" t="s">
        <v>139</v>
      </c>
      <c r="D813" s="63" t="s">
        <v>127</v>
      </c>
      <c r="E813" s="63" t="s">
        <v>128</v>
      </c>
      <c r="F813" s="63" t="s">
        <v>58</v>
      </c>
      <c r="G813" s="63">
        <v>2030</v>
      </c>
      <c r="H813" s="63">
        <v>0</v>
      </c>
      <c r="I813" s="63">
        <v>0</v>
      </c>
    </row>
    <row r="814" spans="1:9">
      <c r="A814" s="61" t="str">
        <f t="shared" si="12"/>
        <v>B2 biodiversitySlovakia2005</v>
      </c>
      <c r="B814" s="63">
        <v>8</v>
      </c>
      <c r="C814" s="63" t="s">
        <v>139</v>
      </c>
      <c r="D814" s="63" t="s">
        <v>129</v>
      </c>
      <c r="E814" s="63" t="s">
        <v>130</v>
      </c>
      <c r="F814" s="63" t="s">
        <v>70</v>
      </c>
      <c r="G814" s="63">
        <v>2005</v>
      </c>
      <c r="H814" s="63">
        <v>69.400000000000006</v>
      </c>
      <c r="I814" s="63">
        <v>0</v>
      </c>
    </row>
    <row r="815" spans="1:9">
      <c r="A815" s="61" t="str">
        <f t="shared" si="12"/>
        <v>B2 biodiversitySlovakia2010</v>
      </c>
      <c r="B815" s="63">
        <v>8</v>
      </c>
      <c r="C815" s="63" t="s">
        <v>139</v>
      </c>
      <c r="D815" s="63" t="s">
        <v>129</v>
      </c>
      <c r="E815" s="63" t="s">
        <v>130</v>
      </c>
      <c r="F815" s="63" t="s">
        <v>70</v>
      </c>
      <c r="G815" s="63">
        <v>2010</v>
      </c>
      <c r="H815" s="63">
        <v>155.69999999999999</v>
      </c>
      <c r="I815" s="63">
        <v>0</v>
      </c>
    </row>
    <row r="816" spans="1:9">
      <c r="A816" s="61" t="str">
        <f t="shared" si="12"/>
        <v>B2 biodiversitySlovakia2015</v>
      </c>
      <c r="B816" s="63">
        <v>8</v>
      </c>
      <c r="C816" s="63" t="s">
        <v>139</v>
      </c>
      <c r="D816" s="63" t="s">
        <v>129</v>
      </c>
      <c r="E816" s="63" t="s">
        <v>130</v>
      </c>
      <c r="F816" s="63" t="s">
        <v>70</v>
      </c>
      <c r="G816" s="63">
        <v>2015</v>
      </c>
      <c r="H816" s="63">
        <v>0</v>
      </c>
      <c r="I816" s="63">
        <v>0</v>
      </c>
    </row>
    <row r="817" spans="1:9">
      <c r="A817" s="61" t="str">
        <f t="shared" si="12"/>
        <v>B2 biodiversitySlovakia2020</v>
      </c>
      <c r="B817" s="63">
        <v>8</v>
      </c>
      <c r="C817" s="63" t="s">
        <v>139</v>
      </c>
      <c r="D817" s="63" t="s">
        <v>129</v>
      </c>
      <c r="E817" s="63" t="s">
        <v>130</v>
      </c>
      <c r="F817" s="63" t="s">
        <v>70</v>
      </c>
      <c r="G817" s="63">
        <v>2020</v>
      </c>
      <c r="H817" s="63">
        <v>0</v>
      </c>
      <c r="I817" s="63">
        <v>0</v>
      </c>
    </row>
    <row r="818" spans="1:9">
      <c r="A818" s="61" t="str">
        <f t="shared" si="12"/>
        <v>B2 biodiversitySlovakia2025</v>
      </c>
      <c r="B818" s="63">
        <v>8</v>
      </c>
      <c r="C818" s="63" t="s">
        <v>139</v>
      </c>
      <c r="D818" s="63" t="s">
        <v>129</v>
      </c>
      <c r="E818" s="63" t="s">
        <v>130</v>
      </c>
      <c r="F818" s="63" t="s">
        <v>70</v>
      </c>
      <c r="G818" s="63">
        <v>2025</v>
      </c>
      <c r="H818" s="63">
        <v>0</v>
      </c>
      <c r="I818" s="63">
        <v>0</v>
      </c>
    </row>
    <row r="819" spans="1:9">
      <c r="A819" s="61" t="str">
        <f t="shared" si="12"/>
        <v>B2 biodiversitySlovakia2030</v>
      </c>
      <c r="B819" s="63">
        <v>8</v>
      </c>
      <c r="C819" s="63" t="s">
        <v>139</v>
      </c>
      <c r="D819" s="63" t="s">
        <v>129</v>
      </c>
      <c r="E819" s="63" t="s">
        <v>130</v>
      </c>
      <c r="F819" s="63" t="s">
        <v>70</v>
      </c>
      <c r="G819" s="63">
        <v>2030</v>
      </c>
      <c r="H819" s="63">
        <v>0</v>
      </c>
      <c r="I819" s="63">
        <v>0</v>
      </c>
    </row>
    <row r="820" spans="1:9">
      <c r="A820" s="61" t="str">
        <f t="shared" si="12"/>
        <v>B2 biodiversityTurkey2005</v>
      </c>
      <c r="B820" s="63">
        <v>8</v>
      </c>
      <c r="C820" s="63" t="s">
        <v>139</v>
      </c>
      <c r="D820" s="63" t="s">
        <v>131</v>
      </c>
      <c r="E820" s="63" t="s">
        <v>132</v>
      </c>
      <c r="F820" s="63" t="s">
        <v>58</v>
      </c>
      <c r="G820" s="63">
        <v>2005</v>
      </c>
      <c r="H820" s="63">
        <v>0</v>
      </c>
      <c r="I820" s="63">
        <v>0</v>
      </c>
    </row>
    <row r="821" spans="1:9">
      <c r="A821" s="61" t="str">
        <f t="shared" si="12"/>
        <v>B2 biodiversityTurkey2010</v>
      </c>
      <c r="B821" s="63">
        <v>8</v>
      </c>
      <c r="C821" s="63" t="s">
        <v>139</v>
      </c>
      <c r="D821" s="63" t="s">
        <v>131</v>
      </c>
      <c r="E821" s="63" t="s">
        <v>132</v>
      </c>
      <c r="F821" s="63" t="s">
        <v>58</v>
      </c>
      <c r="G821" s="63">
        <v>2010</v>
      </c>
      <c r="H821" s="63">
        <v>397.8</v>
      </c>
      <c r="I821" s="63">
        <v>0</v>
      </c>
    </row>
    <row r="822" spans="1:9">
      <c r="A822" s="61" t="str">
        <f t="shared" si="12"/>
        <v>B2 biodiversityTurkey2015</v>
      </c>
      <c r="B822" s="63">
        <v>8</v>
      </c>
      <c r="C822" s="63" t="s">
        <v>139</v>
      </c>
      <c r="D822" s="63" t="s">
        <v>131</v>
      </c>
      <c r="E822" s="63" t="s">
        <v>132</v>
      </c>
      <c r="F822" s="63" t="s">
        <v>58</v>
      </c>
      <c r="G822" s="63">
        <v>2015</v>
      </c>
      <c r="H822" s="63">
        <v>0</v>
      </c>
      <c r="I822" s="63">
        <v>0</v>
      </c>
    </row>
    <row r="823" spans="1:9">
      <c r="A823" s="61" t="str">
        <f t="shared" si="12"/>
        <v>B2 biodiversityTurkey2020</v>
      </c>
      <c r="B823" s="63">
        <v>8</v>
      </c>
      <c r="C823" s="63" t="s">
        <v>139</v>
      </c>
      <c r="D823" s="63" t="s">
        <v>131</v>
      </c>
      <c r="E823" s="63" t="s">
        <v>132</v>
      </c>
      <c r="F823" s="63" t="s">
        <v>58</v>
      </c>
      <c r="G823" s="63">
        <v>2020</v>
      </c>
      <c r="H823" s="63">
        <v>0</v>
      </c>
      <c r="I823" s="63">
        <v>0</v>
      </c>
    </row>
    <row r="824" spans="1:9">
      <c r="A824" s="61" t="str">
        <f t="shared" si="12"/>
        <v>B2 biodiversityTurkey2025</v>
      </c>
      <c r="B824" s="63">
        <v>8</v>
      </c>
      <c r="C824" s="63" t="s">
        <v>139</v>
      </c>
      <c r="D824" s="63" t="s">
        <v>131</v>
      </c>
      <c r="E824" s="63" t="s">
        <v>132</v>
      </c>
      <c r="F824" s="63" t="s">
        <v>58</v>
      </c>
      <c r="G824" s="63">
        <v>2025</v>
      </c>
      <c r="H824" s="63">
        <v>0</v>
      </c>
      <c r="I824" s="63">
        <v>0</v>
      </c>
    </row>
    <row r="825" spans="1:9">
      <c r="A825" s="61" t="str">
        <f t="shared" si="12"/>
        <v>B2 biodiversityTurkey2030</v>
      </c>
      <c r="B825" s="63">
        <v>8</v>
      </c>
      <c r="C825" s="63" t="s">
        <v>139</v>
      </c>
      <c r="D825" s="63" t="s">
        <v>131</v>
      </c>
      <c r="E825" s="63" t="s">
        <v>132</v>
      </c>
      <c r="F825" s="63" t="s">
        <v>58</v>
      </c>
      <c r="G825" s="63">
        <v>2030</v>
      </c>
      <c r="H825" s="63">
        <v>0</v>
      </c>
      <c r="I825" s="63">
        <v>0</v>
      </c>
    </row>
    <row r="826" spans="1:9">
      <c r="A826" s="61" t="str">
        <f t="shared" si="12"/>
        <v>B2 biodiversityUkraine2005</v>
      </c>
      <c r="B826" s="63">
        <v>8</v>
      </c>
      <c r="C826" s="63" t="s">
        <v>139</v>
      </c>
      <c r="D826" s="63" t="s">
        <v>133</v>
      </c>
      <c r="E826" s="63" t="s">
        <v>134</v>
      </c>
      <c r="F826" s="63" t="s">
        <v>70</v>
      </c>
      <c r="G826" s="63">
        <v>2005</v>
      </c>
      <c r="H826" s="63">
        <v>0</v>
      </c>
      <c r="I826" s="63">
        <v>0</v>
      </c>
    </row>
    <row r="827" spans="1:9">
      <c r="A827" s="61" t="str">
        <f t="shared" si="12"/>
        <v>B2 biodiversityUkraine2010</v>
      </c>
      <c r="B827" s="63">
        <v>8</v>
      </c>
      <c r="C827" s="63" t="s">
        <v>139</v>
      </c>
      <c r="D827" s="63" t="s">
        <v>133</v>
      </c>
      <c r="E827" s="63" t="s">
        <v>134</v>
      </c>
      <c r="F827" s="63" t="s">
        <v>70</v>
      </c>
      <c r="G827" s="63">
        <v>2010</v>
      </c>
      <c r="H827" s="63">
        <v>345.2</v>
      </c>
      <c r="I827" s="63">
        <v>0</v>
      </c>
    </row>
    <row r="828" spans="1:9">
      <c r="A828" s="61" t="str">
        <f t="shared" si="12"/>
        <v>B2 biodiversityUkraine2015</v>
      </c>
      <c r="B828" s="63">
        <v>8</v>
      </c>
      <c r="C828" s="63" t="s">
        <v>139</v>
      </c>
      <c r="D828" s="63" t="s">
        <v>133</v>
      </c>
      <c r="E828" s="63" t="s">
        <v>134</v>
      </c>
      <c r="F828" s="63" t="s">
        <v>70</v>
      </c>
      <c r="G828" s="63">
        <v>2015</v>
      </c>
      <c r="H828" s="63">
        <v>0</v>
      </c>
      <c r="I828" s="63">
        <v>0</v>
      </c>
    </row>
    <row r="829" spans="1:9">
      <c r="A829" s="61" t="str">
        <f t="shared" si="12"/>
        <v>B2 biodiversityUkraine2020</v>
      </c>
      <c r="B829" s="63">
        <v>8</v>
      </c>
      <c r="C829" s="63" t="s">
        <v>139</v>
      </c>
      <c r="D829" s="63" t="s">
        <v>133</v>
      </c>
      <c r="E829" s="63" t="s">
        <v>134</v>
      </c>
      <c r="F829" s="63" t="s">
        <v>70</v>
      </c>
      <c r="G829" s="63">
        <v>2020</v>
      </c>
      <c r="H829" s="63">
        <v>0</v>
      </c>
      <c r="I829" s="63">
        <v>0</v>
      </c>
    </row>
    <row r="830" spans="1:9">
      <c r="A830" s="61" t="str">
        <f t="shared" si="12"/>
        <v>B2 biodiversityUkraine2025</v>
      </c>
      <c r="B830" s="63">
        <v>8</v>
      </c>
      <c r="C830" s="63" t="s">
        <v>139</v>
      </c>
      <c r="D830" s="63" t="s">
        <v>133</v>
      </c>
      <c r="E830" s="63" t="s">
        <v>134</v>
      </c>
      <c r="F830" s="63" t="s">
        <v>70</v>
      </c>
      <c r="G830" s="63">
        <v>2025</v>
      </c>
      <c r="H830" s="63">
        <v>0</v>
      </c>
      <c r="I830" s="63">
        <v>0</v>
      </c>
    </row>
    <row r="831" spans="1:9">
      <c r="A831" s="61" t="str">
        <f t="shared" si="12"/>
        <v>B2 biodiversityUkraine2030</v>
      </c>
      <c r="B831" s="63">
        <v>8</v>
      </c>
      <c r="C831" s="63" t="s">
        <v>139</v>
      </c>
      <c r="D831" s="63" t="s">
        <v>133</v>
      </c>
      <c r="E831" s="63" t="s">
        <v>134</v>
      </c>
      <c r="F831" s="63" t="s">
        <v>70</v>
      </c>
      <c r="G831" s="63">
        <v>2030</v>
      </c>
      <c r="H831" s="63">
        <v>0</v>
      </c>
      <c r="I831" s="63">
        <v>0</v>
      </c>
    </row>
    <row r="832" spans="1:9">
      <c r="A832" s="61" t="str">
        <f t="shared" si="12"/>
        <v>B2 biodiversityUnited Kingdom2005</v>
      </c>
      <c r="B832" s="63">
        <v>8</v>
      </c>
      <c r="C832" s="63" t="s">
        <v>139</v>
      </c>
      <c r="D832" s="63" t="s">
        <v>135</v>
      </c>
      <c r="E832" s="63" t="s">
        <v>136</v>
      </c>
      <c r="F832" s="63" t="s">
        <v>61</v>
      </c>
      <c r="G832" s="63">
        <v>2005</v>
      </c>
      <c r="H832" s="63">
        <v>0</v>
      </c>
      <c r="I832" s="63">
        <v>0</v>
      </c>
    </row>
    <row r="833" spans="1:9">
      <c r="A833" s="61" t="str">
        <f t="shared" si="12"/>
        <v>B2 biodiversityUnited Kingdom2010</v>
      </c>
      <c r="B833" s="63">
        <v>8</v>
      </c>
      <c r="C833" s="63" t="s">
        <v>139</v>
      </c>
      <c r="D833" s="63" t="s">
        <v>135</v>
      </c>
      <c r="E833" s="63" t="s">
        <v>136</v>
      </c>
      <c r="F833" s="63" t="s">
        <v>61</v>
      </c>
      <c r="G833" s="63">
        <v>2010</v>
      </c>
      <c r="H833" s="63">
        <v>64.099999999999994</v>
      </c>
      <c r="I833" s="63">
        <v>17.399999999999999</v>
      </c>
    </row>
    <row r="834" spans="1:9">
      <c r="A834" s="61" t="str">
        <f t="shared" ref="A834:A897" si="13">CONCATENATE(C834,E834,G834)</f>
        <v>B2 biodiversityUnited Kingdom2015</v>
      </c>
      <c r="B834" s="63">
        <v>8</v>
      </c>
      <c r="C834" s="63" t="s">
        <v>139</v>
      </c>
      <c r="D834" s="63" t="s">
        <v>135</v>
      </c>
      <c r="E834" s="63" t="s">
        <v>136</v>
      </c>
      <c r="F834" s="63" t="s">
        <v>61</v>
      </c>
      <c r="G834" s="63">
        <v>2015</v>
      </c>
      <c r="H834" s="63">
        <v>0</v>
      </c>
      <c r="I834" s="63">
        <v>0</v>
      </c>
    </row>
    <row r="835" spans="1:9">
      <c r="A835" s="61" t="str">
        <f t="shared" si="13"/>
        <v>B2 biodiversityUnited Kingdom2020</v>
      </c>
      <c r="B835" s="63">
        <v>8</v>
      </c>
      <c r="C835" s="63" t="s">
        <v>139</v>
      </c>
      <c r="D835" s="63" t="s">
        <v>135</v>
      </c>
      <c r="E835" s="63" t="s">
        <v>136</v>
      </c>
      <c r="F835" s="63" t="s">
        <v>61</v>
      </c>
      <c r="G835" s="63">
        <v>2020</v>
      </c>
      <c r="H835" s="63">
        <v>0</v>
      </c>
      <c r="I835" s="63">
        <v>0</v>
      </c>
    </row>
    <row r="836" spans="1:9">
      <c r="A836" s="61" t="str">
        <f t="shared" si="13"/>
        <v>B2 biodiversityUnited Kingdom2025</v>
      </c>
      <c r="B836" s="63">
        <v>8</v>
      </c>
      <c r="C836" s="63" t="s">
        <v>139</v>
      </c>
      <c r="D836" s="63" t="s">
        <v>135</v>
      </c>
      <c r="E836" s="63" t="s">
        <v>136</v>
      </c>
      <c r="F836" s="63" t="s">
        <v>61</v>
      </c>
      <c r="G836" s="63">
        <v>2025</v>
      </c>
      <c r="H836" s="63">
        <v>0</v>
      </c>
      <c r="I836" s="63">
        <v>0</v>
      </c>
    </row>
    <row r="837" spans="1:9">
      <c r="A837" s="61" t="str">
        <f t="shared" si="13"/>
        <v>B2 biodiversityUnited Kingdom2030</v>
      </c>
      <c r="B837" s="63">
        <v>8</v>
      </c>
      <c r="C837" s="63" t="s">
        <v>139</v>
      </c>
      <c r="D837" s="63" t="s">
        <v>135</v>
      </c>
      <c r="E837" s="63" t="s">
        <v>136</v>
      </c>
      <c r="F837" s="63" t="s">
        <v>61</v>
      </c>
      <c r="G837" s="63">
        <v>2030</v>
      </c>
      <c r="H837" s="63">
        <v>0</v>
      </c>
      <c r="I837" s="63">
        <v>0</v>
      </c>
    </row>
    <row r="838" spans="1:9">
      <c r="A838" s="61" t="str">
        <f t="shared" si="13"/>
        <v>B2 referenceSouthEast2005</v>
      </c>
      <c r="B838" s="62">
        <v>1</v>
      </c>
      <c r="C838" s="62" t="s">
        <v>55</v>
      </c>
      <c r="D838" s="62">
        <v>0</v>
      </c>
      <c r="E838" s="62" t="s">
        <v>58</v>
      </c>
      <c r="F838" s="62">
        <v>0</v>
      </c>
      <c r="G838" s="62">
        <v>2005</v>
      </c>
      <c r="H838" s="62">
        <v>23.3</v>
      </c>
      <c r="I838" s="62">
        <v>0</v>
      </c>
    </row>
    <row r="839" spans="1:9">
      <c r="A839" s="61" t="str">
        <f t="shared" si="13"/>
        <v>B2 referenceCentralWest2005</v>
      </c>
      <c r="B839" s="62">
        <v>1</v>
      </c>
      <c r="C839" s="62" t="s">
        <v>55</v>
      </c>
      <c r="D839" s="62">
        <v>0</v>
      </c>
      <c r="E839" s="62" t="s">
        <v>191</v>
      </c>
      <c r="F839" s="62">
        <v>0</v>
      </c>
      <c r="G839" s="62">
        <v>2005</v>
      </c>
      <c r="H839" s="62">
        <v>1391.9</v>
      </c>
      <c r="I839" s="62">
        <v>0</v>
      </c>
    </row>
    <row r="840" spans="1:9">
      <c r="A840" s="61" t="str">
        <f t="shared" si="13"/>
        <v>B2 referenceCentralEast2005</v>
      </c>
      <c r="B840" s="62">
        <v>1</v>
      </c>
      <c r="C840" s="62" t="s">
        <v>55</v>
      </c>
      <c r="D840" s="62">
        <v>0</v>
      </c>
      <c r="E840" s="62" t="s">
        <v>192</v>
      </c>
      <c r="F840" s="62">
        <v>0</v>
      </c>
      <c r="G840" s="62">
        <v>2005</v>
      </c>
      <c r="H840" s="62">
        <v>573.90000000000009</v>
      </c>
      <c r="I840" s="62">
        <v>0</v>
      </c>
    </row>
    <row r="841" spans="1:9">
      <c r="A841" s="61" t="str">
        <f t="shared" si="13"/>
        <v>B2 referenceNorth2005</v>
      </c>
      <c r="B841" s="62">
        <v>1</v>
      </c>
      <c r="C841" s="62" t="s">
        <v>55</v>
      </c>
      <c r="D841" s="62">
        <v>0</v>
      </c>
      <c r="E841" s="62" t="s">
        <v>81</v>
      </c>
      <c r="F841" s="62">
        <v>0</v>
      </c>
      <c r="G841" s="62">
        <v>2005</v>
      </c>
      <c r="H841" s="62">
        <v>92.9</v>
      </c>
      <c r="I841" s="62">
        <v>0</v>
      </c>
    </row>
    <row r="842" spans="1:9">
      <c r="A842" s="61" t="str">
        <f t="shared" si="13"/>
        <v>B2 referenceSouthWest2005</v>
      </c>
      <c r="B842" s="62">
        <v>1</v>
      </c>
      <c r="C842" s="62" t="s">
        <v>55</v>
      </c>
      <c r="D842" s="62">
        <v>0</v>
      </c>
      <c r="E842" s="62" t="s">
        <v>86</v>
      </c>
      <c r="F842" s="62">
        <v>0</v>
      </c>
      <c r="G842" s="62">
        <v>2005</v>
      </c>
      <c r="H842" s="62">
        <v>0</v>
      </c>
      <c r="I842" s="62">
        <v>0</v>
      </c>
    </row>
    <row r="843" spans="1:9">
      <c r="A843" s="61" t="str">
        <f t="shared" si="13"/>
        <v>B2 referenceSouthEast2010</v>
      </c>
      <c r="B843" s="62">
        <v>1</v>
      </c>
      <c r="C843" s="62" t="s">
        <v>55</v>
      </c>
      <c r="D843" s="62">
        <v>0</v>
      </c>
      <c r="E843" s="62" t="s">
        <v>58</v>
      </c>
      <c r="F843" s="62">
        <v>0</v>
      </c>
      <c r="G843" s="62">
        <v>2010</v>
      </c>
      <c r="H843" s="62">
        <v>895.59999999999991</v>
      </c>
      <c r="I843" s="62">
        <v>0</v>
      </c>
    </row>
    <row r="844" spans="1:9">
      <c r="A844" s="61" t="str">
        <f t="shared" si="13"/>
        <v>B2 referenceCentralWest2010</v>
      </c>
      <c r="B844" s="62">
        <v>1</v>
      </c>
      <c r="C844" s="62" t="s">
        <v>55</v>
      </c>
      <c r="D844" s="62">
        <v>0</v>
      </c>
      <c r="E844" s="62" t="s">
        <v>191</v>
      </c>
      <c r="F844" s="62">
        <v>0</v>
      </c>
      <c r="G844" s="62">
        <v>2010</v>
      </c>
      <c r="H844" s="62">
        <v>4987.3999999999987</v>
      </c>
      <c r="I844" s="62">
        <v>51.6</v>
      </c>
    </row>
    <row r="845" spans="1:9">
      <c r="A845" s="61" t="str">
        <f t="shared" si="13"/>
        <v>B2 referenceCentralEast2010</v>
      </c>
      <c r="B845" s="62">
        <v>1</v>
      </c>
      <c r="C845" s="62" t="s">
        <v>55</v>
      </c>
      <c r="D845" s="62">
        <v>0</v>
      </c>
      <c r="E845" s="62" t="s">
        <v>192</v>
      </c>
      <c r="F845" s="62">
        <v>0</v>
      </c>
      <c r="G845" s="62">
        <v>2010</v>
      </c>
      <c r="H845" s="62">
        <v>3365.6</v>
      </c>
      <c r="I845" s="62">
        <v>0</v>
      </c>
    </row>
    <row r="846" spans="1:9">
      <c r="A846" s="61" t="str">
        <f t="shared" si="13"/>
        <v>B2 referenceNorth2010</v>
      </c>
      <c r="B846" s="62">
        <v>1</v>
      </c>
      <c r="C846" s="62" t="s">
        <v>55</v>
      </c>
      <c r="D846" s="62">
        <v>0</v>
      </c>
      <c r="E846" s="62" t="s">
        <v>81</v>
      </c>
      <c r="F846" s="62">
        <v>0</v>
      </c>
      <c r="G846" s="62">
        <v>2010</v>
      </c>
      <c r="H846" s="62">
        <v>4450.3</v>
      </c>
      <c r="I846" s="62">
        <v>1552.3</v>
      </c>
    </row>
    <row r="847" spans="1:9">
      <c r="A847" s="61" t="str">
        <f t="shared" si="13"/>
        <v>B2 referenceSouthWest2010</v>
      </c>
      <c r="B847" s="62">
        <v>1</v>
      </c>
      <c r="C847" s="62" t="s">
        <v>55</v>
      </c>
      <c r="D847" s="62">
        <v>0</v>
      </c>
      <c r="E847" s="62" t="s">
        <v>86</v>
      </c>
      <c r="F847" s="62">
        <v>0</v>
      </c>
      <c r="G847" s="62">
        <v>2010</v>
      </c>
      <c r="H847" s="62">
        <v>1076.7</v>
      </c>
      <c r="I847" s="62">
        <v>0</v>
      </c>
    </row>
    <row r="848" spans="1:9">
      <c r="A848" s="61" t="str">
        <f t="shared" si="13"/>
        <v>B2 referenceSouthEast2015</v>
      </c>
      <c r="B848" s="62">
        <v>1</v>
      </c>
      <c r="C848" s="62" t="s">
        <v>55</v>
      </c>
      <c r="D848" s="62">
        <v>0</v>
      </c>
      <c r="E848" s="62" t="s">
        <v>58</v>
      </c>
      <c r="F848" s="62">
        <v>0</v>
      </c>
      <c r="G848" s="62">
        <v>2015</v>
      </c>
      <c r="H848" s="62">
        <v>2103.1000000000004</v>
      </c>
      <c r="I848" s="62">
        <v>0</v>
      </c>
    </row>
    <row r="849" spans="1:9">
      <c r="A849" s="61" t="str">
        <f t="shared" si="13"/>
        <v>B2 referenceCentralWest2015</v>
      </c>
      <c r="B849" s="62">
        <v>1</v>
      </c>
      <c r="C849" s="62" t="s">
        <v>55</v>
      </c>
      <c r="D849" s="62">
        <v>0</v>
      </c>
      <c r="E849" s="62" t="s">
        <v>191</v>
      </c>
      <c r="F849" s="62">
        <v>0</v>
      </c>
      <c r="G849" s="62">
        <v>2015</v>
      </c>
      <c r="H849" s="62">
        <v>8621.4</v>
      </c>
      <c r="I849" s="62">
        <v>104.5</v>
      </c>
    </row>
    <row r="850" spans="1:9">
      <c r="A850" s="61" t="str">
        <f t="shared" si="13"/>
        <v>B2 referenceCentralEast2015</v>
      </c>
      <c r="B850" s="62">
        <v>1</v>
      </c>
      <c r="C850" s="62" t="s">
        <v>55</v>
      </c>
      <c r="D850" s="62">
        <v>0</v>
      </c>
      <c r="E850" s="62" t="s">
        <v>192</v>
      </c>
      <c r="F850" s="62">
        <v>0</v>
      </c>
      <c r="G850" s="62">
        <v>2015</v>
      </c>
      <c r="H850" s="62">
        <v>6206.2999999999993</v>
      </c>
      <c r="I850" s="62">
        <v>0</v>
      </c>
    </row>
    <row r="851" spans="1:9">
      <c r="A851" s="61" t="str">
        <f t="shared" si="13"/>
        <v>B2 referenceNorth2015</v>
      </c>
      <c r="B851" s="62">
        <v>1</v>
      </c>
      <c r="C851" s="62" t="s">
        <v>55</v>
      </c>
      <c r="D851" s="62">
        <v>0</v>
      </c>
      <c r="E851" s="62" t="s">
        <v>81</v>
      </c>
      <c r="F851" s="62">
        <v>0</v>
      </c>
      <c r="G851" s="62">
        <v>2015</v>
      </c>
      <c r="H851" s="62">
        <v>7369.5</v>
      </c>
      <c r="I851" s="62">
        <v>3250.4</v>
      </c>
    </row>
    <row r="852" spans="1:9">
      <c r="A852" s="61" t="str">
        <f t="shared" si="13"/>
        <v>B2 referenceSouthWest2015</v>
      </c>
      <c r="B852" s="62">
        <v>1</v>
      </c>
      <c r="C852" s="62" t="s">
        <v>55</v>
      </c>
      <c r="D852" s="62">
        <v>0</v>
      </c>
      <c r="E852" s="62" t="s">
        <v>86</v>
      </c>
      <c r="F852" s="62">
        <v>0</v>
      </c>
      <c r="G852" s="62">
        <v>2015</v>
      </c>
      <c r="H852" s="62">
        <v>2209.1</v>
      </c>
      <c r="I852" s="62">
        <v>0</v>
      </c>
    </row>
    <row r="853" spans="1:9">
      <c r="A853" s="61" t="str">
        <f t="shared" si="13"/>
        <v>B2 referenceSouthEast2020</v>
      </c>
      <c r="B853" s="62">
        <v>1</v>
      </c>
      <c r="C853" s="62" t="s">
        <v>55</v>
      </c>
      <c r="D853" s="62">
        <v>0</v>
      </c>
      <c r="E853" s="62" t="s">
        <v>58</v>
      </c>
      <c r="F853" s="62">
        <v>0</v>
      </c>
      <c r="G853" s="62">
        <v>2020</v>
      </c>
      <c r="H853" s="62">
        <v>3165.1000000000004</v>
      </c>
      <c r="I853" s="62">
        <v>0</v>
      </c>
    </row>
    <row r="854" spans="1:9">
      <c r="A854" s="61" t="str">
        <f t="shared" si="13"/>
        <v>B2 referenceCentralWest2020</v>
      </c>
      <c r="B854" s="62">
        <v>1</v>
      </c>
      <c r="C854" s="62" t="s">
        <v>55</v>
      </c>
      <c r="D854" s="62">
        <v>0</v>
      </c>
      <c r="E854" s="62" t="s">
        <v>191</v>
      </c>
      <c r="F854" s="62">
        <v>0</v>
      </c>
      <c r="G854" s="62">
        <v>2020</v>
      </c>
      <c r="H854" s="62">
        <v>12724.699999999999</v>
      </c>
      <c r="I854" s="62">
        <v>157</v>
      </c>
    </row>
    <row r="855" spans="1:9">
      <c r="A855" s="61" t="str">
        <f t="shared" si="13"/>
        <v>B2 referenceCentralEast2020</v>
      </c>
      <c r="B855" s="62">
        <v>1</v>
      </c>
      <c r="C855" s="62" t="s">
        <v>55</v>
      </c>
      <c r="D855" s="62">
        <v>0</v>
      </c>
      <c r="E855" s="62" t="s">
        <v>192</v>
      </c>
      <c r="F855" s="62">
        <v>0</v>
      </c>
      <c r="G855" s="62">
        <v>2020</v>
      </c>
      <c r="H855" s="62">
        <v>9107.2999999999993</v>
      </c>
      <c r="I855" s="62">
        <v>0</v>
      </c>
    </row>
    <row r="856" spans="1:9">
      <c r="A856" s="61" t="str">
        <f t="shared" si="13"/>
        <v>B2 referenceNorth2020</v>
      </c>
      <c r="B856" s="62">
        <v>1</v>
      </c>
      <c r="C856" s="62" t="s">
        <v>55</v>
      </c>
      <c r="D856" s="62">
        <v>0</v>
      </c>
      <c r="E856" s="62" t="s">
        <v>81</v>
      </c>
      <c r="F856" s="62">
        <v>0</v>
      </c>
      <c r="G856" s="62">
        <v>2020</v>
      </c>
      <c r="H856" s="62">
        <v>10176.700000000001</v>
      </c>
      <c r="I856" s="62">
        <v>4891.1000000000004</v>
      </c>
    </row>
    <row r="857" spans="1:9">
      <c r="A857" s="61" t="str">
        <f t="shared" si="13"/>
        <v>B2 referenceSouthWest2020</v>
      </c>
      <c r="B857" s="62">
        <v>1</v>
      </c>
      <c r="C857" s="62" t="s">
        <v>55</v>
      </c>
      <c r="D857" s="62">
        <v>0</v>
      </c>
      <c r="E857" s="62" t="s">
        <v>86</v>
      </c>
      <c r="F857" s="62">
        <v>0</v>
      </c>
      <c r="G857" s="62">
        <v>2020</v>
      </c>
      <c r="H857" s="62">
        <v>3276.1000000000004</v>
      </c>
      <c r="I857" s="62">
        <v>0</v>
      </c>
    </row>
    <row r="858" spans="1:9">
      <c r="A858" s="61" t="str">
        <f t="shared" si="13"/>
        <v>B2 referenceSouthEast2025</v>
      </c>
      <c r="B858" s="62">
        <v>1</v>
      </c>
      <c r="C858" s="62" t="s">
        <v>55</v>
      </c>
      <c r="D858" s="62">
        <v>0</v>
      </c>
      <c r="E858" s="62" t="s">
        <v>58</v>
      </c>
      <c r="F858" s="62">
        <v>0</v>
      </c>
      <c r="G858" s="62">
        <v>2025</v>
      </c>
      <c r="H858" s="62">
        <v>3221.3</v>
      </c>
      <c r="I858" s="62">
        <v>0</v>
      </c>
    </row>
    <row r="859" spans="1:9">
      <c r="A859" s="61" t="str">
        <f t="shared" si="13"/>
        <v>B2 referenceCentralWest2025</v>
      </c>
      <c r="B859" s="62">
        <v>1</v>
      </c>
      <c r="C859" s="62" t="s">
        <v>55</v>
      </c>
      <c r="D859" s="62">
        <v>0</v>
      </c>
      <c r="E859" s="62" t="s">
        <v>191</v>
      </c>
      <c r="F859" s="62">
        <v>0</v>
      </c>
      <c r="G859" s="62">
        <v>2025</v>
      </c>
      <c r="H859" s="62">
        <v>13440.2</v>
      </c>
      <c r="I859" s="62">
        <v>162</v>
      </c>
    </row>
    <row r="860" spans="1:9">
      <c r="A860" s="61" t="str">
        <f t="shared" si="13"/>
        <v>B2 referenceCentralEast2025</v>
      </c>
      <c r="B860" s="62">
        <v>1</v>
      </c>
      <c r="C860" s="62" t="s">
        <v>55</v>
      </c>
      <c r="D860" s="62">
        <v>0</v>
      </c>
      <c r="E860" s="62" t="s">
        <v>192</v>
      </c>
      <c r="F860" s="62">
        <v>0</v>
      </c>
      <c r="G860" s="62">
        <v>2025</v>
      </c>
      <c r="H860" s="62">
        <v>9207.8000000000011</v>
      </c>
      <c r="I860" s="62">
        <v>0</v>
      </c>
    </row>
    <row r="861" spans="1:9">
      <c r="A861" s="61" t="str">
        <f t="shared" si="13"/>
        <v>B2 referenceNorth2025</v>
      </c>
      <c r="B861" s="62">
        <v>1</v>
      </c>
      <c r="C861" s="62" t="s">
        <v>55</v>
      </c>
      <c r="D861" s="62">
        <v>0</v>
      </c>
      <c r="E861" s="62" t="s">
        <v>81</v>
      </c>
      <c r="F861" s="62">
        <v>0</v>
      </c>
      <c r="G861" s="62">
        <v>2025</v>
      </c>
      <c r="H861" s="62">
        <v>10641.6</v>
      </c>
      <c r="I861" s="62">
        <v>5064.7000000000007</v>
      </c>
    </row>
    <row r="862" spans="1:9">
      <c r="A862" s="61" t="str">
        <f t="shared" si="13"/>
        <v>B2 referenceSouthWest2025</v>
      </c>
      <c r="B862" s="62">
        <v>1</v>
      </c>
      <c r="C862" s="62" t="s">
        <v>55</v>
      </c>
      <c r="D862" s="62">
        <v>0</v>
      </c>
      <c r="E862" s="62" t="s">
        <v>86</v>
      </c>
      <c r="F862" s="62">
        <v>0</v>
      </c>
      <c r="G862" s="62">
        <v>2025</v>
      </c>
      <c r="H862" s="62">
        <v>3279.2000000000003</v>
      </c>
      <c r="I862" s="62">
        <v>0</v>
      </c>
    </row>
    <row r="863" spans="1:9">
      <c r="A863" s="61" t="str">
        <f t="shared" si="13"/>
        <v>B2 referenceSouthEast2030</v>
      </c>
      <c r="B863" s="62">
        <v>1</v>
      </c>
      <c r="C863" s="62" t="s">
        <v>55</v>
      </c>
      <c r="D863" s="62">
        <v>0</v>
      </c>
      <c r="E863" s="62" t="s">
        <v>58</v>
      </c>
      <c r="F863" s="62">
        <v>0</v>
      </c>
      <c r="G863" s="62">
        <v>2030</v>
      </c>
      <c r="H863" s="62">
        <v>3182.7</v>
      </c>
      <c r="I863" s="62">
        <v>0</v>
      </c>
    </row>
    <row r="864" spans="1:9">
      <c r="A864" s="61" t="str">
        <f t="shared" si="13"/>
        <v>B2 referenceCentralWest2030</v>
      </c>
      <c r="B864" s="62">
        <v>1</v>
      </c>
      <c r="C864" s="62" t="s">
        <v>55</v>
      </c>
      <c r="D864" s="62">
        <v>0</v>
      </c>
      <c r="E864" s="62" t="s">
        <v>191</v>
      </c>
      <c r="F864" s="62">
        <v>0</v>
      </c>
      <c r="G864" s="62">
        <v>2030</v>
      </c>
      <c r="H864" s="62">
        <v>13654.9</v>
      </c>
      <c r="I864" s="62">
        <v>163.19999999999999</v>
      </c>
    </row>
    <row r="865" spans="1:9">
      <c r="A865" s="61" t="str">
        <f t="shared" si="13"/>
        <v>B2 referenceCentralEast2030</v>
      </c>
      <c r="B865" s="62">
        <v>1</v>
      </c>
      <c r="C865" s="62" t="s">
        <v>55</v>
      </c>
      <c r="D865" s="62">
        <v>0</v>
      </c>
      <c r="E865" s="62" t="s">
        <v>192</v>
      </c>
      <c r="F865" s="62">
        <v>0</v>
      </c>
      <c r="G865" s="62">
        <v>2030</v>
      </c>
      <c r="H865" s="62">
        <v>9520.9000000000015</v>
      </c>
      <c r="I865" s="62">
        <v>0</v>
      </c>
    </row>
    <row r="866" spans="1:9">
      <c r="A866" s="61" t="str">
        <f t="shared" si="13"/>
        <v>B2 referenceNorth2030</v>
      </c>
      <c r="B866" s="62">
        <v>1</v>
      </c>
      <c r="C866" s="62" t="s">
        <v>55</v>
      </c>
      <c r="D866" s="62">
        <v>0</v>
      </c>
      <c r="E866" s="62" t="s">
        <v>81</v>
      </c>
      <c r="F866" s="62">
        <v>0</v>
      </c>
      <c r="G866" s="62">
        <v>2030</v>
      </c>
      <c r="H866" s="62">
        <v>11314.2</v>
      </c>
      <c r="I866" s="62">
        <v>5302.2000000000007</v>
      </c>
    </row>
    <row r="867" spans="1:9">
      <c r="A867" s="61" t="str">
        <f t="shared" si="13"/>
        <v>B2 referenceSouthWest2030</v>
      </c>
      <c r="B867" s="62">
        <v>1</v>
      </c>
      <c r="C867" s="62" t="s">
        <v>55</v>
      </c>
      <c r="D867" s="62">
        <v>0</v>
      </c>
      <c r="E867" s="62" t="s">
        <v>86</v>
      </c>
      <c r="F867" s="62">
        <v>0</v>
      </c>
      <c r="G867" s="62">
        <v>2030</v>
      </c>
      <c r="H867" s="62">
        <v>3447.0000000000005</v>
      </c>
      <c r="I867" s="62">
        <v>0</v>
      </c>
    </row>
    <row r="868" spans="1:9">
      <c r="A868" s="61" t="str">
        <f t="shared" si="13"/>
        <v>B2 carbonSouthEast2005</v>
      </c>
      <c r="B868" s="62">
        <v>1</v>
      </c>
      <c r="C868" s="62" t="s">
        <v>137</v>
      </c>
      <c r="D868" s="62">
        <v>0</v>
      </c>
      <c r="E868" s="62" t="s">
        <v>58</v>
      </c>
      <c r="F868" s="62">
        <v>0</v>
      </c>
      <c r="G868" s="62">
        <v>2005</v>
      </c>
      <c r="H868" s="62">
        <v>22.5</v>
      </c>
      <c r="I868" s="62">
        <v>0</v>
      </c>
    </row>
    <row r="869" spans="1:9">
      <c r="A869" s="61" t="str">
        <f t="shared" si="13"/>
        <v>B2 carbonCentralWest2005</v>
      </c>
      <c r="B869" s="62">
        <v>1</v>
      </c>
      <c r="C869" s="62" t="s">
        <v>137</v>
      </c>
      <c r="D869" s="62">
        <v>0</v>
      </c>
      <c r="E869" s="62" t="s">
        <v>191</v>
      </c>
      <c r="F869" s="62">
        <v>0</v>
      </c>
      <c r="G869" s="62">
        <v>2005</v>
      </c>
      <c r="H869" s="62">
        <v>1387.9</v>
      </c>
      <c r="I869" s="62">
        <v>0</v>
      </c>
    </row>
    <row r="870" spans="1:9">
      <c r="A870" s="61" t="str">
        <f t="shared" si="13"/>
        <v>B2 carbonCentralEast2005</v>
      </c>
      <c r="B870" s="62">
        <v>1</v>
      </c>
      <c r="C870" s="62" t="s">
        <v>137</v>
      </c>
      <c r="D870" s="62">
        <v>0</v>
      </c>
      <c r="E870" s="62" t="s">
        <v>192</v>
      </c>
      <c r="F870" s="62">
        <v>0</v>
      </c>
      <c r="G870" s="62">
        <v>2005</v>
      </c>
      <c r="H870" s="62">
        <v>572.40000000000009</v>
      </c>
      <c r="I870" s="62">
        <v>0</v>
      </c>
    </row>
    <row r="871" spans="1:9">
      <c r="A871" s="61" t="str">
        <f t="shared" si="13"/>
        <v>B2 carbonNorth2005</v>
      </c>
      <c r="B871" s="62">
        <v>1</v>
      </c>
      <c r="C871" s="62" t="s">
        <v>137</v>
      </c>
      <c r="D871" s="62">
        <v>0</v>
      </c>
      <c r="E871" s="62" t="s">
        <v>81</v>
      </c>
      <c r="F871" s="62">
        <v>0</v>
      </c>
      <c r="G871" s="62">
        <v>2005</v>
      </c>
      <c r="H871" s="62">
        <v>92.9</v>
      </c>
      <c r="I871" s="62">
        <v>0</v>
      </c>
    </row>
    <row r="872" spans="1:9">
      <c r="A872" s="61" t="str">
        <f t="shared" si="13"/>
        <v>B2 carbonSouthWest2005</v>
      </c>
      <c r="B872" s="62">
        <v>1</v>
      </c>
      <c r="C872" s="62" t="s">
        <v>137</v>
      </c>
      <c r="D872" s="62">
        <v>0</v>
      </c>
      <c r="E872" s="62" t="s">
        <v>86</v>
      </c>
      <c r="F872" s="62">
        <v>0</v>
      </c>
      <c r="G872" s="62">
        <v>2005</v>
      </c>
      <c r="H872" s="62">
        <v>0</v>
      </c>
      <c r="I872" s="62">
        <v>0</v>
      </c>
    </row>
    <row r="873" spans="1:9">
      <c r="A873" s="61" t="str">
        <f t="shared" si="13"/>
        <v>B2 carbonSouthEast2010</v>
      </c>
      <c r="B873" s="62">
        <v>1</v>
      </c>
      <c r="C873" s="62" t="s">
        <v>137</v>
      </c>
      <c r="D873" s="62">
        <v>0</v>
      </c>
      <c r="E873" s="62" t="s">
        <v>58</v>
      </c>
      <c r="F873" s="62">
        <v>0</v>
      </c>
      <c r="G873" s="62">
        <v>2010</v>
      </c>
      <c r="H873" s="62">
        <v>763</v>
      </c>
      <c r="I873" s="62">
        <v>0</v>
      </c>
    </row>
    <row r="874" spans="1:9">
      <c r="A874" s="61" t="str">
        <f t="shared" si="13"/>
        <v>B2 carbonCentralWest2010</v>
      </c>
      <c r="B874" s="62">
        <v>1</v>
      </c>
      <c r="C874" s="62" t="s">
        <v>137</v>
      </c>
      <c r="D874" s="62">
        <v>0</v>
      </c>
      <c r="E874" s="62" t="s">
        <v>191</v>
      </c>
      <c r="F874" s="62">
        <v>0</v>
      </c>
      <c r="G874" s="62">
        <v>2010</v>
      </c>
      <c r="H874" s="62">
        <v>4256.7000000000007</v>
      </c>
      <c r="I874" s="62">
        <v>44.4</v>
      </c>
    </row>
    <row r="875" spans="1:9">
      <c r="A875" s="61" t="str">
        <f t="shared" si="13"/>
        <v>B2 carbonCentralEast2010</v>
      </c>
      <c r="B875" s="62">
        <v>1</v>
      </c>
      <c r="C875" s="62" t="s">
        <v>137</v>
      </c>
      <c r="D875" s="62">
        <v>0</v>
      </c>
      <c r="E875" s="62" t="s">
        <v>192</v>
      </c>
      <c r="F875" s="62">
        <v>0</v>
      </c>
      <c r="G875" s="62">
        <v>2010</v>
      </c>
      <c r="H875" s="62">
        <v>2927.3</v>
      </c>
      <c r="I875" s="62">
        <v>0</v>
      </c>
    </row>
    <row r="876" spans="1:9">
      <c r="A876" s="61" t="str">
        <f t="shared" si="13"/>
        <v>B2 carbonNorth2010</v>
      </c>
      <c r="B876" s="62">
        <v>1</v>
      </c>
      <c r="C876" s="62" t="s">
        <v>137</v>
      </c>
      <c r="D876" s="62">
        <v>0</v>
      </c>
      <c r="E876" s="62" t="s">
        <v>81</v>
      </c>
      <c r="F876" s="62">
        <v>0</v>
      </c>
      <c r="G876" s="62">
        <v>2010</v>
      </c>
      <c r="H876" s="62">
        <v>4022.8</v>
      </c>
      <c r="I876" s="62">
        <v>1371.5</v>
      </c>
    </row>
    <row r="877" spans="1:9">
      <c r="A877" s="61" t="str">
        <f t="shared" si="13"/>
        <v>B2 carbonSouthWest2010</v>
      </c>
      <c r="B877" s="62">
        <v>1</v>
      </c>
      <c r="C877" s="62" t="s">
        <v>137</v>
      </c>
      <c r="D877" s="62">
        <v>0</v>
      </c>
      <c r="E877" s="62" t="s">
        <v>86</v>
      </c>
      <c r="F877" s="62">
        <v>0</v>
      </c>
      <c r="G877" s="62">
        <v>2010</v>
      </c>
      <c r="H877" s="62">
        <v>981.2</v>
      </c>
      <c r="I877" s="62">
        <v>0</v>
      </c>
    </row>
    <row r="878" spans="1:9">
      <c r="A878" s="61" t="str">
        <f t="shared" si="13"/>
        <v>B2 carbonSouthEast2015</v>
      </c>
      <c r="B878" s="62">
        <v>1</v>
      </c>
      <c r="C878" s="62" t="s">
        <v>137</v>
      </c>
      <c r="D878" s="62">
        <v>0</v>
      </c>
      <c r="E878" s="62" t="s">
        <v>58</v>
      </c>
      <c r="F878" s="62">
        <v>0</v>
      </c>
      <c r="G878" s="62">
        <v>2015</v>
      </c>
      <c r="H878" s="62">
        <v>1822.1</v>
      </c>
      <c r="I878" s="62">
        <v>0</v>
      </c>
    </row>
    <row r="879" spans="1:9">
      <c r="A879" s="61" t="str">
        <f t="shared" si="13"/>
        <v>B2 carbonCentralWest2015</v>
      </c>
      <c r="B879" s="62">
        <v>1</v>
      </c>
      <c r="C879" s="62" t="s">
        <v>137</v>
      </c>
      <c r="D879" s="62">
        <v>0</v>
      </c>
      <c r="E879" s="62" t="s">
        <v>191</v>
      </c>
      <c r="F879" s="62">
        <v>0</v>
      </c>
      <c r="G879" s="62">
        <v>2015</v>
      </c>
      <c r="H879" s="62">
        <v>7166.2</v>
      </c>
      <c r="I879" s="62">
        <v>89.4</v>
      </c>
    </row>
    <row r="880" spans="1:9">
      <c r="A880" s="61" t="str">
        <f t="shared" si="13"/>
        <v>B2 carbonCentralEast2015</v>
      </c>
      <c r="B880" s="62">
        <v>1</v>
      </c>
      <c r="C880" s="62" t="s">
        <v>137</v>
      </c>
      <c r="D880" s="62">
        <v>0</v>
      </c>
      <c r="E880" s="62" t="s">
        <v>192</v>
      </c>
      <c r="F880" s="62">
        <v>0</v>
      </c>
      <c r="G880" s="62">
        <v>2015</v>
      </c>
      <c r="H880" s="62">
        <v>5355.5</v>
      </c>
      <c r="I880" s="62">
        <v>0</v>
      </c>
    </row>
    <row r="881" spans="1:9">
      <c r="A881" s="61" t="str">
        <f t="shared" si="13"/>
        <v>B2 carbonNorth2015</v>
      </c>
      <c r="B881" s="62">
        <v>1</v>
      </c>
      <c r="C881" s="62" t="s">
        <v>137</v>
      </c>
      <c r="D881" s="62">
        <v>0</v>
      </c>
      <c r="E881" s="62" t="s">
        <v>81</v>
      </c>
      <c r="F881" s="62">
        <v>0</v>
      </c>
      <c r="G881" s="62">
        <v>2015</v>
      </c>
      <c r="H881" s="62">
        <v>6670.2999999999993</v>
      </c>
      <c r="I881" s="62">
        <v>2870.2</v>
      </c>
    </row>
    <row r="882" spans="1:9">
      <c r="A882" s="61" t="str">
        <f t="shared" si="13"/>
        <v>B2 carbonSouthWest2015</v>
      </c>
      <c r="B882" s="62">
        <v>1</v>
      </c>
      <c r="C882" s="62" t="s">
        <v>137</v>
      </c>
      <c r="D882" s="62">
        <v>0</v>
      </c>
      <c r="E882" s="62" t="s">
        <v>86</v>
      </c>
      <c r="F882" s="62">
        <v>0</v>
      </c>
      <c r="G882" s="62">
        <v>2015</v>
      </c>
      <c r="H882" s="62">
        <v>2025.8000000000002</v>
      </c>
      <c r="I882" s="62">
        <v>0</v>
      </c>
    </row>
    <row r="883" spans="1:9">
      <c r="A883" s="61" t="str">
        <f t="shared" si="13"/>
        <v>B2 carbonSouthEast2020</v>
      </c>
      <c r="B883" s="62">
        <v>1</v>
      </c>
      <c r="C883" s="62" t="s">
        <v>137</v>
      </c>
      <c r="D883" s="62">
        <v>0</v>
      </c>
      <c r="E883" s="62" t="s">
        <v>58</v>
      </c>
      <c r="F883" s="62">
        <v>0</v>
      </c>
      <c r="G883" s="62">
        <v>2020</v>
      </c>
      <c r="H883" s="62">
        <v>2734.3</v>
      </c>
      <c r="I883" s="62">
        <v>0</v>
      </c>
    </row>
    <row r="884" spans="1:9">
      <c r="A884" s="61" t="str">
        <f t="shared" si="13"/>
        <v>B2 carbonCentralWest2020</v>
      </c>
      <c r="B884" s="62">
        <v>1</v>
      </c>
      <c r="C884" s="62" t="s">
        <v>137</v>
      </c>
      <c r="D884" s="62">
        <v>0</v>
      </c>
      <c r="E884" s="62" t="s">
        <v>191</v>
      </c>
      <c r="F884" s="62">
        <v>0</v>
      </c>
      <c r="G884" s="62">
        <v>2020</v>
      </c>
      <c r="H884" s="62">
        <v>10359.500000000002</v>
      </c>
      <c r="I884" s="62">
        <v>134.30000000000001</v>
      </c>
    </row>
    <row r="885" spans="1:9">
      <c r="A885" s="61" t="str">
        <f t="shared" si="13"/>
        <v>B2 carbonCentralEast2020</v>
      </c>
      <c r="B885" s="62">
        <v>1</v>
      </c>
      <c r="C885" s="62" t="s">
        <v>137</v>
      </c>
      <c r="D885" s="62">
        <v>0</v>
      </c>
      <c r="E885" s="62" t="s">
        <v>192</v>
      </c>
      <c r="F885" s="62">
        <v>0</v>
      </c>
      <c r="G885" s="62">
        <v>2020</v>
      </c>
      <c r="H885" s="62">
        <v>7782.5</v>
      </c>
      <c r="I885" s="62">
        <v>0</v>
      </c>
    </row>
    <row r="886" spans="1:9">
      <c r="A886" s="61" t="str">
        <f t="shared" si="13"/>
        <v>B2 carbonNorth2020</v>
      </c>
      <c r="B886" s="62">
        <v>1</v>
      </c>
      <c r="C886" s="62" t="s">
        <v>137</v>
      </c>
      <c r="D886" s="62">
        <v>0</v>
      </c>
      <c r="E886" s="62" t="s">
        <v>81</v>
      </c>
      <c r="F886" s="62">
        <v>0</v>
      </c>
      <c r="G886" s="62">
        <v>2020</v>
      </c>
      <c r="H886" s="62">
        <v>9198.4000000000015</v>
      </c>
      <c r="I886" s="62">
        <v>4326.3</v>
      </c>
    </row>
    <row r="887" spans="1:9">
      <c r="A887" s="61" t="str">
        <f t="shared" si="13"/>
        <v>B2 carbonSouthWest2020</v>
      </c>
      <c r="B887" s="62">
        <v>1</v>
      </c>
      <c r="C887" s="62" t="s">
        <v>137</v>
      </c>
      <c r="D887" s="62">
        <v>0</v>
      </c>
      <c r="E887" s="62" t="s">
        <v>86</v>
      </c>
      <c r="F887" s="62">
        <v>0</v>
      </c>
      <c r="G887" s="62">
        <v>2020</v>
      </c>
      <c r="H887" s="62">
        <v>2976.9</v>
      </c>
      <c r="I887" s="62">
        <v>0</v>
      </c>
    </row>
    <row r="888" spans="1:9">
      <c r="A888" s="61" t="str">
        <f t="shared" si="13"/>
        <v>B2 carbonSouthEast2025</v>
      </c>
      <c r="B888" s="62">
        <v>1</v>
      </c>
      <c r="C888" s="62" t="s">
        <v>137</v>
      </c>
      <c r="D888" s="62">
        <v>0</v>
      </c>
      <c r="E888" s="62" t="s">
        <v>58</v>
      </c>
      <c r="F888" s="62">
        <v>0</v>
      </c>
      <c r="G888" s="62">
        <v>2025</v>
      </c>
      <c r="H888" s="62">
        <v>2776.5</v>
      </c>
      <c r="I888" s="62">
        <v>0</v>
      </c>
    </row>
    <row r="889" spans="1:9">
      <c r="A889" s="61" t="str">
        <f t="shared" si="13"/>
        <v>B2 carbonCentralWest2025</v>
      </c>
      <c r="B889" s="62">
        <v>1</v>
      </c>
      <c r="C889" s="62" t="s">
        <v>137</v>
      </c>
      <c r="D889" s="62">
        <v>0</v>
      </c>
      <c r="E889" s="62" t="s">
        <v>191</v>
      </c>
      <c r="F889" s="62">
        <v>0</v>
      </c>
      <c r="G889" s="62">
        <v>2025</v>
      </c>
      <c r="H889" s="62">
        <v>10886.8</v>
      </c>
      <c r="I889" s="62">
        <v>139.1</v>
      </c>
    </row>
    <row r="890" spans="1:9">
      <c r="A890" s="61" t="str">
        <f t="shared" si="13"/>
        <v>B2 carbonCentralEast2025</v>
      </c>
      <c r="B890" s="62">
        <v>1</v>
      </c>
      <c r="C890" s="62" t="s">
        <v>137</v>
      </c>
      <c r="D890" s="62">
        <v>0</v>
      </c>
      <c r="E890" s="62" t="s">
        <v>192</v>
      </c>
      <c r="F890" s="62">
        <v>0</v>
      </c>
      <c r="G890" s="62">
        <v>2025</v>
      </c>
      <c r="H890" s="62">
        <v>7880.5</v>
      </c>
      <c r="I890" s="62">
        <v>0</v>
      </c>
    </row>
    <row r="891" spans="1:9">
      <c r="A891" s="61" t="str">
        <f t="shared" si="13"/>
        <v>B2 carbonNorth2025</v>
      </c>
      <c r="B891" s="62">
        <v>1</v>
      </c>
      <c r="C891" s="62" t="s">
        <v>137</v>
      </c>
      <c r="D891" s="62">
        <v>0</v>
      </c>
      <c r="E891" s="62" t="s">
        <v>81</v>
      </c>
      <c r="F891" s="62">
        <v>0</v>
      </c>
      <c r="G891" s="62">
        <v>2025</v>
      </c>
      <c r="H891" s="62">
        <v>9582.5</v>
      </c>
      <c r="I891" s="62">
        <v>4475</v>
      </c>
    </row>
    <row r="892" spans="1:9">
      <c r="A892" s="61" t="str">
        <f t="shared" si="13"/>
        <v>B2 carbonSouthWest2025</v>
      </c>
      <c r="B892" s="62">
        <v>1</v>
      </c>
      <c r="C892" s="62" t="s">
        <v>137</v>
      </c>
      <c r="D892" s="62">
        <v>0</v>
      </c>
      <c r="E892" s="62" t="s">
        <v>86</v>
      </c>
      <c r="F892" s="62">
        <v>0</v>
      </c>
      <c r="G892" s="62">
        <v>2025</v>
      </c>
      <c r="H892" s="62">
        <v>2941.2</v>
      </c>
      <c r="I892" s="62">
        <v>0</v>
      </c>
    </row>
    <row r="893" spans="1:9">
      <c r="A893" s="61" t="str">
        <f t="shared" si="13"/>
        <v>B2 carbonSouthEast2030</v>
      </c>
      <c r="B893" s="62">
        <v>1</v>
      </c>
      <c r="C893" s="62" t="s">
        <v>137</v>
      </c>
      <c r="D893" s="62">
        <v>0</v>
      </c>
      <c r="E893" s="62" t="s">
        <v>58</v>
      </c>
      <c r="F893" s="62">
        <v>0</v>
      </c>
      <c r="G893" s="62">
        <v>2030</v>
      </c>
      <c r="H893" s="62">
        <v>2802.2</v>
      </c>
      <c r="I893" s="62">
        <v>0</v>
      </c>
    </row>
    <row r="894" spans="1:9">
      <c r="A894" s="61" t="str">
        <f t="shared" si="13"/>
        <v>B2 carbonCentralWest2030</v>
      </c>
      <c r="B894" s="62">
        <v>1</v>
      </c>
      <c r="C894" s="62" t="s">
        <v>137</v>
      </c>
      <c r="D894" s="62">
        <v>0</v>
      </c>
      <c r="E894" s="62" t="s">
        <v>191</v>
      </c>
      <c r="F894" s="62">
        <v>0</v>
      </c>
      <c r="G894" s="62">
        <v>2030</v>
      </c>
      <c r="H894" s="62">
        <v>10971.4</v>
      </c>
      <c r="I894" s="62">
        <v>139.80000000000001</v>
      </c>
    </row>
    <row r="895" spans="1:9">
      <c r="A895" s="61" t="str">
        <f t="shared" si="13"/>
        <v>B2 carbonCentralEast2030</v>
      </c>
      <c r="B895" s="62">
        <v>1</v>
      </c>
      <c r="C895" s="62" t="s">
        <v>137</v>
      </c>
      <c r="D895" s="62">
        <v>0</v>
      </c>
      <c r="E895" s="62" t="s">
        <v>192</v>
      </c>
      <c r="F895" s="62">
        <v>0</v>
      </c>
      <c r="G895" s="62">
        <v>2030</v>
      </c>
      <c r="H895" s="62">
        <v>8023.2</v>
      </c>
      <c r="I895" s="62">
        <v>0</v>
      </c>
    </row>
    <row r="896" spans="1:9">
      <c r="A896" s="61" t="str">
        <f t="shared" si="13"/>
        <v>B2 carbonNorth2030</v>
      </c>
      <c r="B896" s="62">
        <v>1</v>
      </c>
      <c r="C896" s="62" t="s">
        <v>137</v>
      </c>
      <c r="D896" s="62">
        <v>0</v>
      </c>
      <c r="E896" s="62" t="s">
        <v>81</v>
      </c>
      <c r="F896" s="62">
        <v>0</v>
      </c>
      <c r="G896" s="62">
        <v>2030</v>
      </c>
      <c r="H896" s="62">
        <v>10189.5</v>
      </c>
      <c r="I896" s="62">
        <v>4686.3999999999996</v>
      </c>
    </row>
    <row r="897" spans="1:9">
      <c r="A897" s="61" t="str">
        <f t="shared" si="13"/>
        <v>B2 carbonSouthWest2030</v>
      </c>
      <c r="B897" s="62">
        <v>1</v>
      </c>
      <c r="C897" s="62" t="s">
        <v>137</v>
      </c>
      <c r="D897" s="62">
        <v>0</v>
      </c>
      <c r="E897" s="62" t="s">
        <v>86</v>
      </c>
      <c r="F897" s="62">
        <v>0</v>
      </c>
      <c r="G897" s="62">
        <v>2030</v>
      </c>
      <c r="H897" s="62">
        <v>3030.1000000000004</v>
      </c>
      <c r="I897" s="62">
        <v>0</v>
      </c>
    </row>
    <row r="898" spans="1:9">
      <c r="A898" s="61" t="str">
        <f t="shared" ref="A898:A961" si="14">CONCATENATE(C898,E898,G898)</f>
        <v>B2 wood energySouthEast2005</v>
      </c>
      <c r="B898" s="62">
        <v>1</v>
      </c>
      <c r="C898" s="62" t="s">
        <v>138</v>
      </c>
      <c r="D898" s="62">
        <v>0</v>
      </c>
      <c r="E898" s="62" t="s">
        <v>58</v>
      </c>
      <c r="F898" s="62">
        <v>0</v>
      </c>
      <c r="G898" s="62">
        <v>2005</v>
      </c>
      <c r="H898" s="62">
        <v>32.6</v>
      </c>
      <c r="I898" s="62">
        <v>0</v>
      </c>
    </row>
    <row r="899" spans="1:9">
      <c r="A899" s="61" t="str">
        <f t="shared" si="14"/>
        <v>B2 wood energyCentralWest2005</v>
      </c>
      <c r="B899" s="62">
        <v>1</v>
      </c>
      <c r="C899" s="62" t="s">
        <v>138</v>
      </c>
      <c r="D899" s="62">
        <v>0</v>
      </c>
      <c r="E899" s="62" t="s">
        <v>191</v>
      </c>
      <c r="F899" s="62">
        <v>0</v>
      </c>
      <c r="G899" s="62">
        <v>2005</v>
      </c>
      <c r="H899" s="62">
        <v>2218.4</v>
      </c>
      <c r="I899" s="62">
        <v>0</v>
      </c>
    </row>
    <row r="900" spans="1:9">
      <c r="A900" s="61" t="str">
        <f t="shared" si="14"/>
        <v>B2 wood energyCentralEast2005</v>
      </c>
      <c r="B900" s="62">
        <v>1</v>
      </c>
      <c r="C900" s="62" t="s">
        <v>138</v>
      </c>
      <c r="D900" s="62">
        <v>0</v>
      </c>
      <c r="E900" s="62" t="s">
        <v>192</v>
      </c>
      <c r="F900" s="62">
        <v>0</v>
      </c>
      <c r="G900" s="62">
        <v>2005</v>
      </c>
      <c r="H900" s="62">
        <v>928.30000000000007</v>
      </c>
      <c r="I900" s="62">
        <v>0</v>
      </c>
    </row>
    <row r="901" spans="1:9">
      <c r="A901" s="61" t="str">
        <f t="shared" si="14"/>
        <v>B2 wood energyNorth2005</v>
      </c>
      <c r="B901" s="62">
        <v>1</v>
      </c>
      <c r="C901" s="62" t="s">
        <v>138</v>
      </c>
      <c r="D901" s="62">
        <v>0</v>
      </c>
      <c r="E901" s="62" t="s">
        <v>81</v>
      </c>
      <c r="F901" s="62">
        <v>0</v>
      </c>
      <c r="G901" s="62">
        <v>2005</v>
      </c>
      <c r="H901" s="62">
        <v>179.1</v>
      </c>
      <c r="I901" s="62">
        <v>0</v>
      </c>
    </row>
    <row r="902" spans="1:9">
      <c r="A902" s="61" t="str">
        <f t="shared" si="14"/>
        <v>B2 wood energySouthWest2005</v>
      </c>
      <c r="B902" s="62">
        <v>1</v>
      </c>
      <c r="C902" s="62" t="s">
        <v>138</v>
      </c>
      <c r="D902" s="62">
        <v>0</v>
      </c>
      <c r="E902" s="62" t="s">
        <v>86</v>
      </c>
      <c r="F902" s="62">
        <v>0</v>
      </c>
      <c r="G902" s="62">
        <v>2005</v>
      </c>
      <c r="H902" s="62">
        <v>0</v>
      </c>
      <c r="I902" s="62">
        <v>0</v>
      </c>
    </row>
    <row r="903" spans="1:9">
      <c r="A903" s="61" t="str">
        <f t="shared" si="14"/>
        <v>B2 wood energySouthEast2010</v>
      </c>
      <c r="B903" s="62">
        <v>1</v>
      </c>
      <c r="C903" s="62" t="s">
        <v>138</v>
      </c>
      <c r="D903" s="62">
        <v>0</v>
      </c>
      <c r="E903" s="62" t="s">
        <v>58</v>
      </c>
      <c r="F903" s="62">
        <v>0</v>
      </c>
      <c r="G903" s="62">
        <v>2010</v>
      </c>
      <c r="H903" s="62">
        <v>1296.9000000000001</v>
      </c>
      <c r="I903" s="62">
        <v>0</v>
      </c>
    </row>
    <row r="904" spans="1:9">
      <c r="A904" s="61" t="str">
        <f t="shared" si="14"/>
        <v>B2 wood energyCentralWest2010</v>
      </c>
      <c r="B904" s="62">
        <v>1</v>
      </c>
      <c r="C904" s="62" t="s">
        <v>138</v>
      </c>
      <c r="D904" s="62">
        <v>0</v>
      </c>
      <c r="E904" s="62" t="s">
        <v>191</v>
      </c>
      <c r="F904" s="62">
        <v>0</v>
      </c>
      <c r="G904" s="62">
        <v>2010</v>
      </c>
      <c r="H904" s="62">
        <v>7774.2000000000007</v>
      </c>
      <c r="I904" s="62">
        <v>142.80000000000001</v>
      </c>
    </row>
    <row r="905" spans="1:9">
      <c r="A905" s="61" t="str">
        <f t="shared" si="14"/>
        <v>B2 wood energyCentralEast2010</v>
      </c>
      <c r="B905" s="62">
        <v>1</v>
      </c>
      <c r="C905" s="62" t="s">
        <v>138</v>
      </c>
      <c r="D905" s="62">
        <v>0</v>
      </c>
      <c r="E905" s="62" t="s">
        <v>192</v>
      </c>
      <c r="F905" s="62">
        <v>0</v>
      </c>
      <c r="G905" s="62">
        <v>2010</v>
      </c>
      <c r="H905" s="62">
        <v>5322.7999999999993</v>
      </c>
      <c r="I905" s="62">
        <v>0</v>
      </c>
    </row>
    <row r="906" spans="1:9">
      <c r="A906" s="61" t="str">
        <f t="shared" si="14"/>
        <v>B2 wood energyNorth2010</v>
      </c>
      <c r="B906" s="62">
        <v>1</v>
      </c>
      <c r="C906" s="62" t="s">
        <v>138</v>
      </c>
      <c r="D906" s="62">
        <v>0</v>
      </c>
      <c r="E906" s="62" t="s">
        <v>81</v>
      </c>
      <c r="F906" s="62">
        <v>0</v>
      </c>
      <c r="G906" s="62">
        <v>2010</v>
      </c>
      <c r="H906" s="62">
        <v>9674</v>
      </c>
      <c r="I906" s="62">
        <v>4872.7</v>
      </c>
    </row>
    <row r="907" spans="1:9">
      <c r="A907" s="61" t="str">
        <f t="shared" si="14"/>
        <v>B2 wood energySouthWest2010</v>
      </c>
      <c r="B907" s="62">
        <v>1</v>
      </c>
      <c r="C907" s="62" t="s">
        <v>138</v>
      </c>
      <c r="D907" s="62">
        <v>0</v>
      </c>
      <c r="E907" s="62" t="s">
        <v>86</v>
      </c>
      <c r="F907" s="62">
        <v>0</v>
      </c>
      <c r="G907" s="62">
        <v>2010</v>
      </c>
      <c r="H907" s="62">
        <v>1483.1</v>
      </c>
      <c r="I907" s="62">
        <v>0</v>
      </c>
    </row>
    <row r="908" spans="1:9">
      <c r="A908" s="61" t="str">
        <f t="shared" si="14"/>
        <v>B2 wood energySouthEast2015</v>
      </c>
      <c r="B908" s="62">
        <v>1</v>
      </c>
      <c r="C908" s="62" t="s">
        <v>138</v>
      </c>
      <c r="D908" s="62">
        <v>0</v>
      </c>
      <c r="E908" s="62" t="s">
        <v>58</v>
      </c>
      <c r="F908" s="62">
        <v>0</v>
      </c>
      <c r="G908" s="62">
        <v>2015</v>
      </c>
      <c r="H908" s="62">
        <v>3587.4000000000005</v>
      </c>
      <c r="I908" s="62">
        <v>2227.4</v>
      </c>
    </row>
    <row r="909" spans="1:9">
      <c r="A909" s="61" t="str">
        <f t="shared" si="14"/>
        <v>B2 wood energyCentralWest2015</v>
      </c>
      <c r="B909" s="62">
        <v>1</v>
      </c>
      <c r="C909" s="62" t="s">
        <v>138</v>
      </c>
      <c r="D909" s="62">
        <v>0</v>
      </c>
      <c r="E909" s="62" t="s">
        <v>191</v>
      </c>
      <c r="F909" s="62">
        <v>0</v>
      </c>
      <c r="G909" s="62">
        <v>2015</v>
      </c>
      <c r="H909" s="62">
        <v>13284.900000000001</v>
      </c>
      <c r="I909" s="62">
        <v>6246.4</v>
      </c>
    </row>
    <row r="910" spans="1:9">
      <c r="A910" s="61" t="str">
        <f t="shared" si="14"/>
        <v>B2 wood energyCentralEast2015</v>
      </c>
      <c r="B910" s="62">
        <v>1</v>
      </c>
      <c r="C910" s="62" t="s">
        <v>138</v>
      </c>
      <c r="D910" s="62">
        <v>0</v>
      </c>
      <c r="E910" s="62" t="s">
        <v>192</v>
      </c>
      <c r="F910" s="62">
        <v>0</v>
      </c>
      <c r="G910" s="62">
        <v>2015</v>
      </c>
      <c r="H910" s="62">
        <v>9770.6999999999989</v>
      </c>
      <c r="I910" s="62">
        <v>4561.5</v>
      </c>
    </row>
    <row r="911" spans="1:9">
      <c r="A911" s="61" t="str">
        <f t="shared" si="14"/>
        <v>B2 wood energyNorth2015</v>
      </c>
      <c r="B911" s="62">
        <v>1</v>
      </c>
      <c r="C911" s="62" t="s">
        <v>138</v>
      </c>
      <c r="D911" s="62">
        <v>0</v>
      </c>
      <c r="E911" s="62" t="s">
        <v>81</v>
      </c>
      <c r="F911" s="62">
        <v>0</v>
      </c>
      <c r="G911" s="62">
        <v>2015</v>
      </c>
      <c r="H911" s="62">
        <v>15996.300000000001</v>
      </c>
      <c r="I911" s="62">
        <v>11902.400000000001</v>
      </c>
    </row>
    <row r="912" spans="1:9">
      <c r="A912" s="61" t="str">
        <f t="shared" si="14"/>
        <v>B2 wood energySouthWest2015</v>
      </c>
      <c r="B912" s="62">
        <v>1</v>
      </c>
      <c r="C912" s="62" t="s">
        <v>138</v>
      </c>
      <c r="D912" s="62">
        <v>0</v>
      </c>
      <c r="E912" s="62" t="s">
        <v>86</v>
      </c>
      <c r="F912" s="62">
        <v>0</v>
      </c>
      <c r="G912" s="62">
        <v>2015</v>
      </c>
      <c r="H912" s="62">
        <v>3118.1</v>
      </c>
      <c r="I912" s="62">
        <v>990.7</v>
      </c>
    </row>
    <row r="913" spans="1:9">
      <c r="A913" s="61" t="str">
        <f t="shared" si="14"/>
        <v>B2 wood energySouthEast2020</v>
      </c>
      <c r="B913" s="62">
        <v>1</v>
      </c>
      <c r="C913" s="62" t="s">
        <v>138</v>
      </c>
      <c r="D913" s="62">
        <v>0</v>
      </c>
      <c r="E913" s="62" t="s">
        <v>58</v>
      </c>
      <c r="F913" s="62">
        <v>0</v>
      </c>
      <c r="G913" s="62">
        <v>2020</v>
      </c>
      <c r="H913" s="62">
        <v>5362.3</v>
      </c>
      <c r="I913" s="62">
        <v>4472.4000000000005</v>
      </c>
    </row>
    <row r="914" spans="1:9">
      <c r="A914" s="61" t="str">
        <f t="shared" si="14"/>
        <v>B2 wood energyCentralWest2020</v>
      </c>
      <c r="B914" s="62">
        <v>1</v>
      </c>
      <c r="C914" s="62" t="s">
        <v>138</v>
      </c>
      <c r="D914" s="62">
        <v>0</v>
      </c>
      <c r="E914" s="62" t="s">
        <v>191</v>
      </c>
      <c r="F914" s="62">
        <v>0</v>
      </c>
      <c r="G914" s="62">
        <v>2020</v>
      </c>
      <c r="H914" s="62">
        <v>19545.699999999997</v>
      </c>
      <c r="I914" s="62">
        <v>13033.299999999997</v>
      </c>
    </row>
    <row r="915" spans="1:9">
      <c r="A915" s="61" t="str">
        <f t="shared" si="14"/>
        <v>B2 wood energyCentralEast2020</v>
      </c>
      <c r="B915" s="62">
        <v>1</v>
      </c>
      <c r="C915" s="62" t="s">
        <v>138</v>
      </c>
      <c r="D915" s="62">
        <v>0</v>
      </c>
      <c r="E915" s="62" t="s">
        <v>192</v>
      </c>
      <c r="F915" s="62">
        <v>0</v>
      </c>
      <c r="G915" s="62">
        <v>2020</v>
      </c>
      <c r="H915" s="62">
        <v>14219.499999999998</v>
      </c>
      <c r="I915" s="62">
        <v>9445.5999999999985</v>
      </c>
    </row>
    <row r="916" spans="1:9">
      <c r="A916" s="61" t="str">
        <f t="shared" si="14"/>
        <v>B2 wood energyNorth2020</v>
      </c>
      <c r="B916" s="62">
        <v>1</v>
      </c>
      <c r="C916" s="62" t="s">
        <v>138</v>
      </c>
      <c r="D916" s="62">
        <v>0</v>
      </c>
      <c r="E916" s="62" t="s">
        <v>81</v>
      </c>
      <c r="F916" s="62">
        <v>0</v>
      </c>
      <c r="G916" s="62">
        <v>2020</v>
      </c>
      <c r="H916" s="62">
        <v>22256.7</v>
      </c>
      <c r="I916" s="62">
        <v>19060.2</v>
      </c>
    </row>
    <row r="917" spans="1:9">
      <c r="A917" s="61" t="str">
        <f t="shared" si="14"/>
        <v>B2 wood energySouthWest2020</v>
      </c>
      <c r="B917" s="62">
        <v>1</v>
      </c>
      <c r="C917" s="62" t="s">
        <v>138</v>
      </c>
      <c r="D917" s="62">
        <v>0</v>
      </c>
      <c r="E917" s="62" t="s">
        <v>86</v>
      </c>
      <c r="F917" s="62">
        <v>0</v>
      </c>
      <c r="G917" s="62">
        <v>2020</v>
      </c>
      <c r="H917" s="62">
        <v>4763.3</v>
      </c>
      <c r="I917" s="62">
        <v>2023.4</v>
      </c>
    </row>
    <row r="918" spans="1:9">
      <c r="A918" s="61" t="str">
        <f t="shared" si="14"/>
        <v>B2 wood energySouthEast2025</v>
      </c>
      <c r="B918" s="62">
        <v>1</v>
      </c>
      <c r="C918" s="62" t="s">
        <v>138</v>
      </c>
      <c r="D918" s="62">
        <v>0</v>
      </c>
      <c r="E918" s="62" t="s">
        <v>58</v>
      </c>
      <c r="F918" s="62">
        <v>0</v>
      </c>
      <c r="G918" s="62">
        <v>2025</v>
      </c>
      <c r="H918" s="62">
        <v>5504.4</v>
      </c>
      <c r="I918" s="62">
        <v>4575.2000000000007</v>
      </c>
    </row>
    <row r="919" spans="1:9">
      <c r="A919" s="61" t="str">
        <f t="shared" si="14"/>
        <v>B2 wood energyCentralWest2025</v>
      </c>
      <c r="B919" s="62">
        <v>1</v>
      </c>
      <c r="C919" s="62" t="s">
        <v>138</v>
      </c>
      <c r="D919" s="62">
        <v>0</v>
      </c>
      <c r="E919" s="62" t="s">
        <v>191</v>
      </c>
      <c r="F919" s="62">
        <v>0</v>
      </c>
      <c r="G919" s="62">
        <v>2025</v>
      </c>
      <c r="H919" s="62">
        <v>21320.400000000001</v>
      </c>
      <c r="I919" s="62">
        <v>14250.199999999999</v>
      </c>
    </row>
    <row r="920" spans="1:9">
      <c r="A920" s="61" t="str">
        <f t="shared" si="14"/>
        <v>B2 wood energyCentralEast2025</v>
      </c>
      <c r="B920" s="62">
        <v>1</v>
      </c>
      <c r="C920" s="62" t="s">
        <v>138</v>
      </c>
      <c r="D920" s="62">
        <v>0</v>
      </c>
      <c r="E920" s="62" t="s">
        <v>192</v>
      </c>
      <c r="F920" s="62">
        <v>0</v>
      </c>
      <c r="G920" s="62">
        <v>2025</v>
      </c>
      <c r="H920" s="62">
        <v>14869.8</v>
      </c>
      <c r="I920" s="62">
        <v>9728.6</v>
      </c>
    </row>
    <row r="921" spans="1:9">
      <c r="A921" s="61" t="str">
        <f t="shared" si="14"/>
        <v>B2 wood energyNorth2025</v>
      </c>
      <c r="B921" s="62">
        <v>1</v>
      </c>
      <c r="C921" s="62" t="s">
        <v>138</v>
      </c>
      <c r="D921" s="62">
        <v>0</v>
      </c>
      <c r="E921" s="62" t="s">
        <v>81</v>
      </c>
      <c r="F921" s="62">
        <v>0</v>
      </c>
      <c r="G921" s="62">
        <v>2025</v>
      </c>
      <c r="H921" s="62">
        <v>23389.200000000001</v>
      </c>
      <c r="I921" s="62">
        <v>20007.7</v>
      </c>
    </row>
    <row r="922" spans="1:9">
      <c r="A922" s="61" t="str">
        <f t="shared" si="14"/>
        <v>B2 wood energySouthWest2025</v>
      </c>
      <c r="B922" s="62">
        <v>1</v>
      </c>
      <c r="C922" s="62" t="s">
        <v>138</v>
      </c>
      <c r="D922" s="62">
        <v>0</v>
      </c>
      <c r="E922" s="62" t="s">
        <v>86</v>
      </c>
      <c r="F922" s="62">
        <v>0</v>
      </c>
      <c r="G922" s="62">
        <v>2025</v>
      </c>
      <c r="H922" s="62">
        <v>4819.2</v>
      </c>
      <c r="I922" s="62">
        <v>2024.9</v>
      </c>
    </row>
    <row r="923" spans="1:9">
      <c r="A923" s="61" t="str">
        <f t="shared" si="14"/>
        <v>B2 wood energySouthEast2030</v>
      </c>
      <c r="B923" s="62">
        <v>1</v>
      </c>
      <c r="C923" s="62" t="s">
        <v>138</v>
      </c>
      <c r="D923" s="62">
        <v>0</v>
      </c>
      <c r="E923" s="62" t="s">
        <v>58</v>
      </c>
      <c r="F923" s="62">
        <v>0</v>
      </c>
      <c r="G923" s="62">
        <v>2030</v>
      </c>
      <c r="H923" s="62">
        <v>5472.1</v>
      </c>
      <c r="I923" s="62">
        <v>4552.8999999999996</v>
      </c>
    </row>
    <row r="924" spans="1:9">
      <c r="A924" s="61" t="str">
        <f t="shared" si="14"/>
        <v>B2 wood energyCentralWest2030</v>
      </c>
      <c r="B924" s="62">
        <v>1</v>
      </c>
      <c r="C924" s="62" t="s">
        <v>138</v>
      </c>
      <c r="D924" s="62">
        <v>0</v>
      </c>
      <c r="E924" s="62" t="s">
        <v>191</v>
      </c>
      <c r="F924" s="62">
        <v>0</v>
      </c>
      <c r="G924" s="62">
        <v>2030</v>
      </c>
      <c r="H924" s="62">
        <v>21414.7</v>
      </c>
      <c r="I924" s="62">
        <v>14080.4</v>
      </c>
    </row>
    <row r="925" spans="1:9">
      <c r="A925" s="61" t="str">
        <f t="shared" si="14"/>
        <v>B2 wood energyCentralEast2030</v>
      </c>
      <c r="B925" s="62">
        <v>1</v>
      </c>
      <c r="C925" s="62" t="s">
        <v>138</v>
      </c>
      <c r="D925" s="62">
        <v>0</v>
      </c>
      <c r="E925" s="62" t="s">
        <v>192</v>
      </c>
      <c r="F925" s="62">
        <v>0</v>
      </c>
      <c r="G925" s="62">
        <v>2030</v>
      </c>
      <c r="H925" s="62">
        <v>15267.500000000002</v>
      </c>
      <c r="I925" s="62">
        <v>9826.4</v>
      </c>
    </row>
    <row r="926" spans="1:9">
      <c r="A926" s="61" t="str">
        <f t="shared" si="14"/>
        <v>B2 wood energyNorth2030</v>
      </c>
      <c r="B926" s="62">
        <v>1</v>
      </c>
      <c r="C926" s="62" t="s">
        <v>138</v>
      </c>
      <c r="D926" s="62">
        <v>0</v>
      </c>
      <c r="E926" s="62" t="s">
        <v>81</v>
      </c>
      <c r="F926" s="62">
        <v>0</v>
      </c>
      <c r="G926" s="62">
        <v>2030</v>
      </c>
      <c r="H926" s="62">
        <v>23982.3</v>
      </c>
      <c r="I926" s="62">
        <v>20573.699999999997</v>
      </c>
    </row>
    <row r="927" spans="1:9">
      <c r="A927" s="61" t="str">
        <f t="shared" si="14"/>
        <v>B2 wood energySouthWest2030</v>
      </c>
      <c r="B927" s="62">
        <v>1</v>
      </c>
      <c r="C927" s="62" t="s">
        <v>138</v>
      </c>
      <c r="D927" s="62">
        <v>0</v>
      </c>
      <c r="E927" s="62" t="s">
        <v>86</v>
      </c>
      <c r="F927" s="62">
        <v>0</v>
      </c>
      <c r="G927" s="62">
        <v>2030</v>
      </c>
      <c r="H927" s="62">
        <v>5070.5</v>
      </c>
      <c r="I927" s="62">
        <v>2121.3000000000002</v>
      </c>
    </row>
    <row r="928" spans="1:9">
      <c r="A928" s="61" t="str">
        <f t="shared" si="14"/>
        <v>B2 biodiversitySouthEast2005</v>
      </c>
      <c r="B928" s="62">
        <v>1</v>
      </c>
      <c r="C928" s="62" t="s">
        <v>139</v>
      </c>
      <c r="D928" s="62">
        <v>0</v>
      </c>
      <c r="E928" s="62" t="s">
        <v>58</v>
      </c>
      <c r="F928" s="62">
        <v>0</v>
      </c>
      <c r="G928" s="62">
        <v>2005</v>
      </c>
      <c r="H928" s="62">
        <v>21.4</v>
      </c>
      <c r="I928" s="62">
        <v>0</v>
      </c>
    </row>
    <row r="929" spans="1:9">
      <c r="A929" s="61" t="str">
        <f t="shared" si="14"/>
        <v>B2 biodiversityCentralWest2005</v>
      </c>
      <c r="B929" s="62">
        <v>1</v>
      </c>
      <c r="C929" s="62" t="s">
        <v>139</v>
      </c>
      <c r="D929" s="62">
        <v>0</v>
      </c>
      <c r="E929" s="62" t="s">
        <v>191</v>
      </c>
      <c r="F929" s="62">
        <v>0</v>
      </c>
      <c r="G929" s="62">
        <v>2005</v>
      </c>
      <c r="H929" s="62">
        <v>1316.8</v>
      </c>
      <c r="I929" s="62">
        <v>0</v>
      </c>
    </row>
    <row r="930" spans="1:9">
      <c r="A930" s="61" t="str">
        <f t="shared" si="14"/>
        <v>B2 biodiversityCentralEast2005</v>
      </c>
      <c r="B930" s="62">
        <v>1</v>
      </c>
      <c r="C930" s="62" t="s">
        <v>139</v>
      </c>
      <c r="D930" s="62">
        <v>0</v>
      </c>
      <c r="E930" s="62" t="s">
        <v>192</v>
      </c>
      <c r="F930" s="62">
        <v>0</v>
      </c>
      <c r="G930" s="62">
        <v>2005</v>
      </c>
      <c r="H930" s="62">
        <v>324.39999999999998</v>
      </c>
      <c r="I930" s="62">
        <v>0</v>
      </c>
    </row>
    <row r="931" spans="1:9">
      <c r="A931" s="61" t="str">
        <f t="shared" si="14"/>
        <v>B2 biodiversityNorth2005</v>
      </c>
      <c r="B931" s="62">
        <v>1</v>
      </c>
      <c r="C931" s="62" t="s">
        <v>139</v>
      </c>
      <c r="D931" s="62">
        <v>0</v>
      </c>
      <c r="E931" s="62" t="s">
        <v>81</v>
      </c>
      <c r="F931" s="62">
        <v>0</v>
      </c>
      <c r="G931" s="62">
        <v>2005</v>
      </c>
      <c r="H931" s="62">
        <v>47.3</v>
      </c>
      <c r="I931" s="62">
        <v>0</v>
      </c>
    </row>
    <row r="932" spans="1:9">
      <c r="A932" s="61" t="str">
        <f t="shared" si="14"/>
        <v>B2 biodiversitySouthWest2005</v>
      </c>
      <c r="B932" s="62">
        <v>1</v>
      </c>
      <c r="C932" s="62" t="s">
        <v>139</v>
      </c>
      <c r="D932" s="62">
        <v>0</v>
      </c>
      <c r="E932" s="62" t="s">
        <v>86</v>
      </c>
      <c r="F932" s="62">
        <v>0</v>
      </c>
      <c r="G932" s="62">
        <v>2005</v>
      </c>
      <c r="H932" s="62">
        <v>0</v>
      </c>
      <c r="I932" s="62">
        <v>0</v>
      </c>
    </row>
    <row r="933" spans="1:9">
      <c r="A933" s="61" t="str">
        <f t="shared" si="14"/>
        <v>B2 biodiversitySouthEast2010</v>
      </c>
      <c r="B933" s="62">
        <v>1</v>
      </c>
      <c r="C933" s="62" t="s">
        <v>139</v>
      </c>
      <c r="D933" s="62">
        <v>0</v>
      </c>
      <c r="E933" s="62" t="s">
        <v>58</v>
      </c>
      <c r="F933" s="62">
        <v>0</v>
      </c>
      <c r="G933" s="62">
        <v>2010</v>
      </c>
      <c r="H933" s="62">
        <v>730.1</v>
      </c>
      <c r="I933" s="62">
        <v>0</v>
      </c>
    </row>
    <row r="934" spans="1:9">
      <c r="A934" s="61" t="str">
        <f t="shared" si="14"/>
        <v>B2 biodiversityCentralWest2010</v>
      </c>
      <c r="B934" s="62">
        <v>1</v>
      </c>
      <c r="C934" s="62" t="s">
        <v>139</v>
      </c>
      <c r="D934" s="62">
        <v>0</v>
      </c>
      <c r="E934" s="62" t="s">
        <v>191</v>
      </c>
      <c r="F934" s="62">
        <v>0</v>
      </c>
      <c r="G934" s="62">
        <v>2010</v>
      </c>
      <c r="H934" s="62">
        <v>3773.5999999999995</v>
      </c>
      <c r="I934" s="62">
        <v>17.399999999999999</v>
      </c>
    </row>
    <row r="935" spans="1:9">
      <c r="A935" s="61" t="str">
        <f t="shared" si="14"/>
        <v>B2 biodiversityCentralEast2010</v>
      </c>
      <c r="B935" s="62">
        <v>1</v>
      </c>
      <c r="C935" s="62" t="s">
        <v>139</v>
      </c>
      <c r="D935" s="62">
        <v>0</v>
      </c>
      <c r="E935" s="62" t="s">
        <v>192</v>
      </c>
      <c r="F935" s="62">
        <v>0</v>
      </c>
      <c r="G935" s="62">
        <v>2010</v>
      </c>
      <c r="H935" s="62">
        <v>2111.1999999999998</v>
      </c>
      <c r="I935" s="62">
        <v>0</v>
      </c>
    </row>
    <row r="936" spans="1:9">
      <c r="A936" s="61" t="str">
        <f t="shared" si="14"/>
        <v>B2 biodiversityNorth2010</v>
      </c>
      <c r="B936" s="62">
        <v>1</v>
      </c>
      <c r="C936" s="62" t="s">
        <v>139</v>
      </c>
      <c r="D936" s="62">
        <v>0</v>
      </c>
      <c r="E936" s="62" t="s">
        <v>81</v>
      </c>
      <c r="F936" s="62">
        <v>0</v>
      </c>
      <c r="G936" s="62">
        <v>2010</v>
      </c>
      <c r="H936" s="62">
        <v>3856.4</v>
      </c>
      <c r="I936" s="62">
        <v>1480.5</v>
      </c>
    </row>
    <row r="937" spans="1:9">
      <c r="A937" s="61" t="str">
        <f t="shared" si="14"/>
        <v>B2 biodiversitySouthWest2010</v>
      </c>
      <c r="B937" s="62">
        <v>1</v>
      </c>
      <c r="C937" s="62" t="s">
        <v>139</v>
      </c>
      <c r="D937" s="62">
        <v>0</v>
      </c>
      <c r="E937" s="62" t="s">
        <v>86</v>
      </c>
      <c r="F937" s="62">
        <v>0</v>
      </c>
      <c r="G937" s="62">
        <v>2010</v>
      </c>
      <c r="H937" s="62">
        <v>929.1</v>
      </c>
      <c r="I937" s="62">
        <v>0</v>
      </c>
    </row>
    <row r="938" spans="1:9">
      <c r="A938" s="61" t="str">
        <f t="shared" si="14"/>
        <v>B2 biodiversitySouthEast2015</v>
      </c>
      <c r="B938" s="62">
        <v>1</v>
      </c>
      <c r="C938" s="62" t="s">
        <v>139</v>
      </c>
      <c r="D938" s="62">
        <v>0</v>
      </c>
      <c r="E938" s="62" t="s">
        <v>58</v>
      </c>
      <c r="F938" s="62">
        <v>0</v>
      </c>
      <c r="G938" s="62">
        <v>2015</v>
      </c>
      <c r="H938" s="62">
        <v>0</v>
      </c>
      <c r="I938" s="62">
        <v>0</v>
      </c>
    </row>
    <row r="939" spans="1:9">
      <c r="A939" s="61" t="str">
        <f t="shared" si="14"/>
        <v>B2 biodiversityCentralWest2015</v>
      </c>
      <c r="B939" s="62">
        <v>1</v>
      </c>
      <c r="C939" s="62" t="s">
        <v>139</v>
      </c>
      <c r="D939" s="62">
        <v>0</v>
      </c>
      <c r="E939" s="62" t="s">
        <v>191</v>
      </c>
      <c r="F939" s="62">
        <v>0</v>
      </c>
      <c r="G939" s="62">
        <v>2015</v>
      </c>
      <c r="H939" s="62">
        <v>0</v>
      </c>
      <c r="I939" s="62">
        <v>0</v>
      </c>
    </row>
    <row r="940" spans="1:9">
      <c r="A940" s="61" t="str">
        <f t="shared" si="14"/>
        <v>B2 biodiversityCentralEast2015</v>
      </c>
      <c r="B940" s="62">
        <v>1</v>
      </c>
      <c r="C940" s="62" t="s">
        <v>139</v>
      </c>
      <c r="D940" s="62">
        <v>0</v>
      </c>
      <c r="E940" s="62" t="s">
        <v>192</v>
      </c>
      <c r="F940" s="62">
        <v>0</v>
      </c>
      <c r="G940" s="62">
        <v>2015</v>
      </c>
      <c r="H940" s="62">
        <v>0</v>
      </c>
      <c r="I940" s="62">
        <v>0</v>
      </c>
    </row>
    <row r="941" spans="1:9">
      <c r="A941" s="61" t="str">
        <f t="shared" si="14"/>
        <v>B2 biodiversityNorth2015</v>
      </c>
      <c r="B941" s="62">
        <v>1</v>
      </c>
      <c r="C941" s="62" t="s">
        <v>139</v>
      </c>
      <c r="D941" s="62">
        <v>0</v>
      </c>
      <c r="E941" s="62" t="s">
        <v>81</v>
      </c>
      <c r="F941" s="62">
        <v>0</v>
      </c>
      <c r="G941" s="62">
        <v>2015</v>
      </c>
      <c r="H941" s="62">
        <v>0</v>
      </c>
      <c r="I941" s="62">
        <v>0</v>
      </c>
    </row>
    <row r="942" spans="1:9">
      <c r="A942" s="61" t="str">
        <f t="shared" si="14"/>
        <v>B2 biodiversitySouthWest2015</v>
      </c>
      <c r="B942" s="62">
        <v>1</v>
      </c>
      <c r="C942" s="62" t="s">
        <v>139</v>
      </c>
      <c r="D942" s="62">
        <v>0</v>
      </c>
      <c r="E942" s="62" t="s">
        <v>86</v>
      </c>
      <c r="F942" s="62">
        <v>0</v>
      </c>
      <c r="G942" s="62">
        <v>2015</v>
      </c>
      <c r="H942" s="62">
        <v>0</v>
      </c>
      <c r="I942" s="62">
        <v>0</v>
      </c>
    </row>
    <row r="943" spans="1:9">
      <c r="A943" s="61" t="str">
        <f t="shared" si="14"/>
        <v>B2 biodiversitySouthEast2020</v>
      </c>
      <c r="B943" s="62">
        <v>1</v>
      </c>
      <c r="C943" s="62" t="s">
        <v>139</v>
      </c>
      <c r="D943" s="62">
        <v>0</v>
      </c>
      <c r="E943" s="62" t="s">
        <v>58</v>
      </c>
      <c r="F943" s="62">
        <v>0</v>
      </c>
      <c r="G943" s="62">
        <v>2020</v>
      </c>
      <c r="H943" s="62">
        <v>0</v>
      </c>
      <c r="I943" s="62">
        <v>0</v>
      </c>
    </row>
    <row r="944" spans="1:9">
      <c r="A944" s="61" t="str">
        <f t="shared" si="14"/>
        <v>B2 biodiversityCentralWest2020</v>
      </c>
      <c r="B944" s="62">
        <v>1</v>
      </c>
      <c r="C944" s="62" t="s">
        <v>139</v>
      </c>
      <c r="D944" s="62">
        <v>0</v>
      </c>
      <c r="E944" s="62" t="s">
        <v>191</v>
      </c>
      <c r="F944" s="62">
        <v>0</v>
      </c>
      <c r="G944" s="62">
        <v>2020</v>
      </c>
      <c r="H944" s="62">
        <v>0</v>
      </c>
      <c r="I944" s="62">
        <v>0</v>
      </c>
    </row>
    <row r="945" spans="1:9">
      <c r="A945" s="61" t="str">
        <f t="shared" si="14"/>
        <v>B2 biodiversityCentralEast2020</v>
      </c>
      <c r="B945" s="62">
        <v>1</v>
      </c>
      <c r="C945" s="62" t="s">
        <v>139</v>
      </c>
      <c r="D945" s="62">
        <v>0</v>
      </c>
      <c r="E945" s="62" t="s">
        <v>192</v>
      </c>
      <c r="F945" s="62">
        <v>0</v>
      </c>
      <c r="G945" s="62">
        <v>2020</v>
      </c>
      <c r="H945" s="62">
        <v>0</v>
      </c>
      <c r="I945" s="62">
        <v>0</v>
      </c>
    </row>
    <row r="946" spans="1:9">
      <c r="A946" s="61" t="str">
        <f t="shared" si="14"/>
        <v>B2 biodiversityNorth2020</v>
      </c>
      <c r="B946" s="62">
        <v>1</v>
      </c>
      <c r="C946" s="62" t="s">
        <v>139</v>
      </c>
      <c r="D946" s="62">
        <v>0</v>
      </c>
      <c r="E946" s="62" t="s">
        <v>81</v>
      </c>
      <c r="F946" s="62">
        <v>0</v>
      </c>
      <c r="G946" s="62">
        <v>2020</v>
      </c>
      <c r="H946" s="62">
        <v>0</v>
      </c>
      <c r="I946" s="62">
        <v>0</v>
      </c>
    </row>
    <row r="947" spans="1:9">
      <c r="A947" s="61" t="str">
        <f t="shared" si="14"/>
        <v>B2 biodiversitySouthWest2020</v>
      </c>
      <c r="B947" s="62">
        <v>1</v>
      </c>
      <c r="C947" s="62" t="s">
        <v>139</v>
      </c>
      <c r="D947" s="62">
        <v>0</v>
      </c>
      <c r="E947" s="62" t="s">
        <v>86</v>
      </c>
      <c r="F947" s="62">
        <v>0</v>
      </c>
      <c r="G947" s="62">
        <v>2020</v>
      </c>
      <c r="H947" s="62">
        <v>0</v>
      </c>
      <c r="I947" s="62">
        <v>0</v>
      </c>
    </row>
    <row r="948" spans="1:9">
      <c r="A948" s="61" t="str">
        <f t="shared" si="14"/>
        <v>B2 biodiversitySouthEast2025</v>
      </c>
      <c r="B948" s="62">
        <v>1</v>
      </c>
      <c r="C948" s="62" t="s">
        <v>139</v>
      </c>
      <c r="D948" s="62">
        <v>0</v>
      </c>
      <c r="E948" s="62" t="s">
        <v>58</v>
      </c>
      <c r="F948" s="62">
        <v>0</v>
      </c>
      <c r="G948" s="62">
        <v>2025</v>
      </c>
      <c r="H948" s="62">
        <v>0</v>
      </c>
      <c r="I948" s="62">
        <v>0</v>
      </c>
    </row>
    <row r="949" spans="1:9">
      <c r="A949" s="61" t="str">
        <f t="shared" si="14"/>
        <v>B2 biodiversityCentralWest2025</v>
      </c>
      <c r="B949" s="62">
        <v>1</v>
      </c>
      <c r="C949" s="62" t="s">
        <v>139</v>
      </c>
      <c r="D949" s="62">
        <v>0</v>
      </c>
      <c r="E949" s="62" t="s">
        <v>191</v>
      </c>
      <c r="F949" s="62">
        <v>0</v>
      </c>
      <c r="G949" s="62">
        <v>2025</v>
      </c>
      <c r="H949" s="62">
        <v>0</v>
      </c>
      <c r="I949" s="62">
        <v>0</v>
      </c>
    </row>
    <row r="950" spans="1:9">
      <c r="A950" s="61" t="str">
        <f t="shared" si="14"/>
        <v>B2 biodiversityCentralEast2025</v>
      </c>
      <c r="B950" s="62">
        <v>1</v>
      </c>
      <c r="C950" s="62" t="s">
        <v>139</v>
      </c>
      <c r="D950" s="62">
        <v>0</v>
      </c>
      <c r="E950" s="62" t="s">
        <v>192</v>
      </c>
      <c r="F950" s="62">
        <v>0</v>
      </c>
      <c r="G950" s="62">
        <v>2025</v>
      </c>
      <c r="H950" s="62">
        <v>0</v>
      </c>
      <c r="I950" s="62">
        <v>0</v>
      </c>
    </row>
    <row r="951" spans="1:9">
      <c r="A951" s="61" t="str">
        <f t="shared" si="14"/>
        <v>B2 biodiversityNorth2025</v>
      </c>
      <c r="B951" s="62">
        <v>1</v>
      </c>
      <c r="C951" s="62" t="s">
        <v>139</v>
      </c>
      <c r="D951" s="62">
        <v>0</v>
      </c>
      <c r="E951" s="62" t="s">
        <v>81</v>
      </c>
      <c r="F951" s="62">
        <v>0</v>
      </c>
      <c r="G951" s="62">
        <v>2025</v>
      </c>
      <c r="H951" s="62">
        <v>0</v>
      </c>
      <c r="I951" s="62">
        <v>0</v>
      </c>
    </row>
    <row r="952" spans="1:9">
      <c r="A952" s="61" t="str">
        <f t="shared" si="14"/>
        <v>B2 biodiversitySouthWest2025</v>
      </c>
      <c r="B952" s="62">
        <v>1</v>
      </c>
      <c r="C952" s="62" t="s">
        <v>139</v>
      </c>
      <c r="D952" s="62">
        <v>0</v>
      </c>
      <c r="E952" s="62" t="s">
        <v>86</v>
      </c>
      <c r="F952" s="62">
        <v>0</v>
      </c>
      <c r="G952" s="62">
        <v>2025</v>
      </c>
      <c r="H952" s="62">
        <v>0</v>
      </c>
      <c r="I952" s="62">
        <v>0</v>
      </c>
    </row>
    <row r="953" spans="1:9">
      <c r="A953" s="61" t="str">
        <f t="shared" si="14"/>
        <v>B2 biodiversitySouthEast2030</v>
      </c>
      <c r="B953" s="62">
        <v>1</v>
      </c>
      <c r="C953" s="62" t="s">
        <v>139</v>
      </c>
      <c r="D953" s="62">
        <v>0</v>
      </c>
      <c r="E953" s="62" t="s">
        <v>58</v>
      </c>
      <c r="F953" s="62">
        <v>0</v>
      </c>
      <c r="G953" s="62">
        <v>2030</v>
      </c>
      <c r="H953" s="62">
        <v>0</v>
      </c>
      <c r="I953" s="62">
        <v>0</v>
      </c>
    </row>
    <row r="954" spans="1:9">
      <c r="A954" s="61" t="str">
        <f t="shared" si="14"/>
        <v>B2 biodiversityCentralWest2030</v>
      </c>
      <c r="B954" s="62">
        <v>1</v>
      </c>
      <c r="C954" s="62" t="s">
        <v>139</v>
      </c>
      <c r="D954" s="62">
        <v>0</v>
      </c>
      <c r="E954" s="62" t="s">
        <v>191</v>
      </c>
      <c r="F954" s="62">
        <v>0</v>
      </c>
      <c r="G954" s="62">
        <v>2030</v>
      </c>
      <c r="H954" s="62">
        <v>0</v>
      </c>
      <c r="I954" s="62">
        <v>0</v>
      </c>
    </row>
    <row r="955" spans="1:9">
      <c r="A955" s="61" t="str">
        <f t="shared" si="14"/>
        <v>B2 biodiversityCentralEast2030</v>
      </c>
      <c r="B955" s="62">
        <v>1</v>
      </c>
      <c r="C955" s="62" t="s">
        <v>139</v>
      </c>
      <c r="D955" s="62">
        <v>0</v>
      </c>
      <c r="E955" s="62" t="s">
        <v>192</v>
      </c>
      <c r="F955" s="62">
        <v>0</v>
      </c>
      <c r="G955" s="62">
        <v>2030</v>
      </c>
      <c r="H955" s="62">
        <v>0</v>
      </c>
      <c r="I955" s="62">
        <v>0</v>
      </c>
    </row>
    <row r="956" spans="1:9">
      <c r="A956" s="61" t="str">
        <f t="shared" si="14"/>
        <v>B2 biodiversityNorth2030</v>
      </c>
      <c r="B956" s="62">
        <v>1</v>
      </c>
      <c r="C956" s="62" t="s">
        <v>139</v>
      </c>
      <c r="D956" s="62">
        <v>0</v>
      </c>
      <c r="E956" s="62" t="s">
        <v>81</v>
      </c>
      <c r="F956" s="62">
        <v>0</v>
      </c>
      <c r="G956" s="62">
        <v>2030</v>
      </c>
      <c r="H956" s="62">
        <v>0</v>
      </c>
      <c r="I956" s="62">
        <v>0</v>
      </c>
    </row>
    <row r="957" spans="1:9">
      <c r="A957" s="61" t="str">
        <f t="shared" si="14"/>
        <v>B2 biodiversitySouthWest2030</v>
      </c>
      <c r="B957" s="62">
        <v>1</v>
      </c>
      <c r="C957" s="62" t="s">
        <v>139</v>
      </c>
      <c r="D957" s="62">
        <v>0</v>
      </c>
      <c r="E957" s="62" t="s">
        <v>86</v>
      </c>
      <c r="F957" s="62">
        <v>0</v>
      </c>
      <c r="G957" s="62">
        <v>2030</v>
      </c>
      <c r="H957" s="62">
        <v>0</v>
      </c>
      <c r="I957" s="62">
        <v>0</v>
      </c>
    </row>
    <row r="958" spans="1:9">
      <c r="A958" s="61" t="str">
        <f t="shared" si="14"/>
        <v>B2 referenceEFSOS Total2005</v>
      </c>
      <c r="B958" s="62">
        <v>1</v>
      </c>
      <c r="C958" s="62" t="s">
        <v>55</v>
      </c>
      <c r="D958" s="62">
        <v>0</v>
      </c>
      <c r="E958" s="62" t="s">
        <v>140</v>
      </c>
      <c r="F958" s="62">
        <v>0</v>
      </c>
      <c r="G958" s="62">
        <v>2005</v>
      </c>
      <c r="H958" s="62">
        <v>2082</v>
      </c>
      <c r="I958" s="62">
        <v>0</v>
      </c>
    </row>
    <row r="959" spans="1:9">
      <c r="A959" s="61" t="str">
        <f t="shared" si="14"/>
        <v>B2 referenceEFSOS Total2010</v>
      </c>
      <c r="B959" s="62">
        <v>1</v>
      </c>
      <c r="C959" s="62" t="s">
        <v>55</v>
      </c>
      <c r="D959" s="62">
        <v>0</v>
      </c>
      <c r="E959" s="62" t="s">
        <v>140</v>
      </c>
      <c r="F959" s="62">
        <v>0</v>
      </c>
      <c r="G959" s="62">
        <v>2010</v>
      </c>
      <c r="H959" s="62">
        <v>14775.599999999997</v>
      </c>
      <c r="I959" s="62">
        <v>1603.8999999999999</v>
      </c>
    </row>
    <row r="960" spans="1:9">
      <c r="A960" s="61" t="str">
        <f t="shared" si="14"/>
        <v>B2 referenceEFSOS Total2015</v>
      </c>
      <c r="B960" s="62">
        <v>1</v>
      </c>
      <c r="C960" s="62" t="s">
        <v>55</v>
      </c>
      <c r="D960" s="62">
        <v>0</v>
      </c>
      <c r="E960" s="62" t="s">
        <v>140</v>
      </c>
      <c r="F960" s="62">
        <v>0</v>
      </c>
      <c r="G960" s="62">
        <v>2015</v>
      </c>
      <c r="H960" s="62">
        <v>26509.4</v>
      </c>
      <c r="I960" s="62">
        <v>3354.9</v>
      </c>
    </row>
    <row r="961" spans="1:9">
      <c r="A961" s="61" t="str">
        <f t="shared" si="14"/>
        <v>B2 referenceEFSOS Total2020</v>
      </c>
      <c r="B961" s="62">
        <v>1</v>
      </c>
      <c r="C961" s="62" t="s">
        <v>55</v>
      </c>
      <c r="D961" s="62">
        <v>0</v>
      </c>
      <c r="E961" s="62" t="s">
        <v>140</v>
      </c>
      <c r="F961" s="62">
        <v>0</v>
      </c>
      <c r="G961" s="62">
        <v>2020</v>
      </c>
      <c r="H961" s="62">
        <v>38449.899999999987</v>
      </c>
      <c r="I961" s="62">
        <v>5048.1000000000004</v>
      </c>
    </row>
    <row r="962" spans="1:9">
      <c r="A962" s="61" t="str">
        <f t="shared" ref="A962:A981" si="15">CONCATENATE(C962,E962,G962)</f>
        <v>B2 referenceEFSOS Total2025</v>
      </c>
      <c r="B962" s="62">
        <v>1</v>
      </c>
      <c r="C962" s="62" t="s">
        <v>55</v>
      </c>
      <c r="D962" s="62">
        <v>0</v>
      </c>
      <c r="E962" s="62" t="s">
        <v>140</v>
      </c>
      <c r="F962" s="62">
        <v>0</v>
      </c>
      <c r="G962" s="62">
        <v>2025</v>
      </c>
      <c r="H962" s="62">
        <v>39790.1</v>
      </c>
      <c r="I962" s="62">
        <v>5226.7000000000007</v>
      </c>
    </row>
    <row r="963" spans="1:9">
      <c r="A963" s="61" t="str">
        <f t="shared" si="15"/>
        <v>B2 referenceEFSOS Total2030</v>
      </c>
      <c r="B963" s="62">
        <v>1</v>
      </c>
      <c r="C963" s="62" t="s">
        <v>55</v>
      </c>
      <c r="D963" s="62">
        <v>0</v>
      </c>
      <c r="E963" s="62" t="s">
        <v>140</v>
      </c>
      <c r="F963" s="62">
        <v>0</v>
      </c>
      <c r="G963" s="62">
        <v>2030</v>
      </c>
      <c r="H963" s="62">
        <v>41119.700000000012</v>
      </c>
      <c r="I963" s="62">
        <v>5465.4000000000005</v>
      </c>
    </row>
    <row r="964" spans="1:9">
      <c r="A964" s="61" t="str">
        <f t="shared" si="15"/>
        <v>B2 carbonEFSOS Total2005</v>
      </c>
      <c r="B964" s="62">
        <v>1</v>
      </c>
      <c r="C964" s="62" t="s">
        <v>137</v>
      </c>
      <c r="D964" s="62">
        <v>0</v>
      </c>
      <c r="E964" s="62" t="s">
        <v>140</v>
      </c>
      <c r="F964" s="62">
        <v>0</v>
      </c>
      <c r="G964" s="62">
        <v>2005</v>
      </c>
      <c r="H964" s="62">
        <v>2075.7000000000003</v>
      </c>
      <c r="I964" s="62">
        <v>0</v>
      </c>
    </row>
    <row r="965" spans="1:9">
      <c r="A965" s="61" t="str">
        <f t="shared" si="15"/>
        <v>B2 carbonEFSOS Total2010</v>
      </c>
      <c r="B965" s="62">
        <v>1</v>
      </c>
      <c r="C965" s="62" t="s">
        <v>137</v>
      </c>
      <c r="D965" s="62">
        <v>0</v>
      </c>
      <c r="E965" s="62" t="s">
        <v>140</v>
      </c>
      <c r="F965" s="62">
        <v>0</v>
      </c>
      <c r="G965" s="62">
        <v>2010</v>
      </c>
      <c r="H965" s="62">
        <v>12951</v>
      </c>
      <c r="I965" s="62">
        <v>1415.9</v>
      </c>
    </row>
    <row r="966" spans="1:9">
      <c r="A966" s="61" t="str">
        <f t="shared" si="15"/>
        <v>B2 carbonEFSOS Total2015</v>
      </c>
      <c r="B966" s="62">
        <v>1</v>
      </c>
      <c r="C966" s="62" t="s">
        <v>137</v>
      </c>
      <c r="D966" s="62">
        <v>0</v>
      </c>
      <c r="E966" s="62" t="s">
        <v>140</v>
      </c>
      <c r="F966" s="62">
        <v>0</v>
      </c>
      <c r="G966" s="62">
        <v>2015</v>
      </c>
      <c r="H966" s="62">
        <v>23039.9</v>
      </c>
      <c r="I966" s="62">
        <v>2959.6</v>
      </c>
    </row>
    <row r="967" spans="1:9">
      <c r="A967" s="61" t="str">
        <f t="shared" si="15"/>
        <v>B2 carbonEFSOS Total2020</v>
      </c>
      <c r="B967" s="62">
        <v>1</v>
      </c>
      <c r="C967" s="62" t="s">
        <v>137</v>
      </c>
      <c r="D967" s="62">
        <v>0</v>
      </c>
      <c r="E967" s="62" t="s">
        <v>140</v>
      </c>
      <c r="F967" s="62">
        <v>0</v>
      </c>
      <c r="G967" s="62">
        <v>2020</v>
      </c>
      <c r="H967" s="62">
        <v>33051.599999999991</v>
      </c>
      <c r="I967" s="62">
        <v>4460.6000000000004</v>
      </c>
    </row>
    <row r="968" spans="1:9">
      <c r="A968" s="61" t="str">
        <f t="shared" si="15"/>
        <v>B2 carbonEFSOS Total2025</v>
      </c>
      <c r="B968" s="62">
        <v>1</v>
      </c>
      <c r="C968" s="62" t="s">
        <v>137</v>
      </c>
      <c r="D968" s="62">
        <v>0</v>
      </c>
      <c r="E968" s="62" t="s">
        <v>140</v>
      </c>
      <c r="F968" s="62">
        <v>0</v>
      </c>
      <c r="G968" s="62">
        <v>2025</v>
      </c>
      <c r="H968" s="62">
        <v>34067.499999999993</v>
      </c>
      <c r="I968" s="62">
        <v>4614.1000000000004</v>
      </c>
    </row>
    <row r="969" spans="1:9">
      <c r="A969" s="61" t="str">
        <f t="shared" si="15"/>
        <v>B2 carbonEFSOS Total2030</v>
      </c>
      <c r="B969" s="62">
        <v>1</v>
      </c>
      <c r="C969" s="62" t="s">
        <v>137</v>
      </c>
      <c r="D969" s="62">
        <v>0</v>
      </c>
      <c r="E969" s="62" t="s">
        <v>140</v>
      </c>
      <c r="F969" s="62">
        <v>0</v>
      </c>
      <c r="G969" s="62">
        <v>2030</v>
      </c>
      <c r="H969" s="62">
        <v>35016.400000000001</v>
      </c>
      <c r="I969" s="62">
        <v>4826.2</v>
      </c>
    </row>
    <row r="970" spans="1:9">
      <c r="A970" s="61" t="str">
        <f t="shared" si="15"/>
        <v>B2 wood energyEFSOS Total2005</v>
      </c>
      <c r="B970" s="62">
        <v>1</v>
      </c>
      <c r="C970" s="62" t="s">
        <v>138</v>
      </c>
      <c r="D970" s="62">
        <v>0</v>
      </c>
      <c r="E970" s="62" t="s">
        <v>140</v>
      </c>
      <c r="F970" s="62">
        <v>0</v>
      </c>
      <c r="G970" s="62">
        <v>2005</v>
      </c>
      <c r="H970" s="62">
        <v>3358.3999999999996</v>
      </c>
      <c r="I970" s="62">
        <v>0</v>
      </c>
    </row>
    <row r="971" spans="1:9">
      <c r="A971" s="61" t="str">
        <f t="shared" si="15"/>
        <v>B2 wood energyEFSOS Total2010</v>
      </c>
      <c r="B971" s="62">
        <v>1</v>
      </c>
      <c r="C971" s="62" t="s">
        <v>138</v>
      </c>
      <c r="D971" s="62">
        <v>0</v>
      </c>
      <c r="E971" s="62" t="s">
        <v>140</v>
      </c>
      <c r="F971" s="62">
        <v>0</v>
      </c>
      <c r="G971" s="62">
        <v>2010</v>
      </c>
      <c r="H971" s="62">
        <v>25551.000000000004</v>
      </c>
      <c r="I971" s="62">
        <v>5015.5</v>
      </c>
    </row>
    <row r="972" spans="1:9">
      <c r="A972" s="61" t="str">
        <f t="shared" si="15"/>
        <v>B2 wood energyEFSOS Total2015</v>
      </c>
      <c r="B972" s="62">
        <v>1</v>
      </c>
      <c r="C972" s="62" t="s">
        <v>138</v>
      </c>
      <c r="D972" s="62">
        <v>0</v>
      </c>
      <c r="E972" s="62" t="s">
        <v>140</v>
      </c>
      <c r="F972" s="62">
        <v>0</v>
      </c>
      <c r="G972" s="62">
        <v>2015</v>
      </c>
      <c r="H972" s="62">
        <v>45757.399999999994</v>
      </c>
      <c r="I972" s="62">
        <v>25928.399999999998</v>
      </c>
    </row>
    <row r="973" spans="1:9">
      <c r="A973" s="61" t="str">
        <f t="shared" si="15"/>
        <v>B2 wood energyEFSOS Total2020</v>
      </c>
      <c r="B973" s="62">
        <v>1</v>
      </c>
      <c r="C973" s="62" t="s">
        <v>138</v>
      </c>
      <c r="D973" s="62">
        <v>0</v>
      </c>
      <c r="E973" s="62" t="s">
        <v>140</v>
      </c>
      <c r="F973" s="62">
        <v>0</v>
      </c>
      <c r="G973" s="62">
        <v>2020</v>
      </c>
      <c r="H973" s="62">
        <v>66147.5</v>
      </c>
      <c r="I973" s="62">
        <v>48034.900000000009</v>
      </c>
    </row>
    <row r="974" spans="1:9">
      <c r="A974" s="61" t="str">
        <f t="shared" si="15"/>
        <v>B2 wood energyEFSOS Total2025</v>
      </c>
      <c r="B974" s="62">
        <v>1</v>
      </c>
      <c r="C974" s="62" t="s">
        <v>138</v>
      </c>
      <c r="D974" s="62">
        <v>0</v>
      </c>
      <c r="E974" s="62" t="s">
        <v>140</v>
      </c>
      <c r="F974" s="62">
        <v>0</v>
      </c>
      <c r="G974" s="62">
        <v>2025</v>
      </c>
      <c r="H974" s="62">
        <v>69903</v>
      </c>
      <c r="I974" s="62">
        <v>50586.600000000006</v>
      </c>
    </row>
    <row r="975" spans="1:9">
      <c r="A975" s="61" t="str">
        <f t="shared" si="15"/>
        <v>B2 wood energyEFSOS Total2030</v>
      </c>
      <c r="B975" s="62">
        <v>1</v>
      </c>
      <c r="C975" s="62" t="s">
        <v>138</v>
      </c>
      <c r="D975" s="62">
        <v>0</v>
      </c>
      <c r="E975" s="62" t="s">
        <v>140</v>
      </c>
      <c r="F975" s="62">
        <v>0</v>
      </c>
      <c r="G975" s="62">
        <v>2030</v>
      </c>
      <c r="H975" s="62">
        <v>71207.100000000006</v>
      </c>
      <c r="I975" s="62">
        <v>51154.69999999999</v>
      </c>
    </row>
    <row r="976" spans="1:9">
      <c r="A976" s="61" t="str">
        <f t="shared" si="15"/>
        <v>B2 biodiversityEFSOS Total2005</v>
      </c>
      <c r="B976" s="62">
        <v>1</v>
      </c>
      <c r="C976" s="62" t="s">
        <v>139</v>
      </c>
      <c r="D976" s="62">
        <v>0</v>
      </c>
      <c r="E976" s="62" t="s">
        <v>140</v>
      </c>
      <c r="F976" s="62">
        <v>0</v>
      </c>
      <c r="G976" s="62">
        <v>2005</v>
      </c>
      <c r="H976" s="62">
        <v>1709.9</v>
      </c>
      <c r="I976" s="62">
        <v>0</v>
      </c>
    </row>
    <row r="977" spans="1:9">
      <c r="A977" s="61" t="str">
        <f t="shared" si="15"/>
        <v>B2 biodiversityEFSOS Total2010</v>
      </c>
      <c r="B977" s="62">
        <v>1</v>
      </c>
      <c r="C977" s="62" t="s">
        <v>139</v>
      </c>
      <c r="D977" s="62">
        <v>0</v>
      </c>
      <c r="E977" s="62" t="s">
        <v>140</v>
      </c>
      <c r="F977" s="62">
        <v>0</v>
      </c>
      <c r="G977" s="62">
        <v>2010</v>
      </c>
      <c r="H977" s="62">
        <v>11400.400000000003</v>
      </c>
      <c r="I977" s="62">
        <v>1497.9</v>
      </c>
    </row>
    <row r="978" spans="1:9">
      <c r="A978" s="61" t="str">
        <f t="shared" si="15"/>
        <v>B2 biodiversityEFSOS Total2015</v>
      </c>
      <c r="B978" s="62">
        <v>1</v>
      </c>
      <c r="C978" s="62" t="s">
        <v>139</v>
      </c>
      <c r="D978" s="62">
        <v>0</v>
      </c>
      <c r="E978" s="62" t="s">
        <v>140</v>
      </c>
      <c r="F978" s="62">
        <v>0</v>
      </c>
      <c r="G978" s="62">
        <v>2015</v>
      </c>
      <c r="H978" s="62">
        <v>0</v>
      </c>
      <c r="I978" s="62">
        <v>0</v>
      </c>
    </row>
    <row r="979" spans="1:9">
      <c r="A979" s="61" t="str">
        <f t="shared" si="15"/>
        <v>B2 biodiversityEFSOS Total2020</v>
      </c>
      <c r="B979" s="62">
        <v>1</v>
      </c>
      <c r="C979" s="62" t="s">
        <v>139</v>
      </c>
      <c r="D979" s="62">
        <v>0</v>
      </c>
      <c r="E979" s="62" t="s">
        <v>140</v>
      </c>
      <c r="F979" s="62">
        <v>0</v>
      </c>
      <c r="G979" s="62">
        <v>2020</v>
      </c>
      <c r="H979" s="62">
        <v>0</v>
      </c>
      <c r="I979" s="62">
        <v>0</v>
      </c>
    </row>
    <row r="980" spans="1:9">
      <c r="A980" s="61" t="str">
        <f t="shared" si="15"/>
        <v>B2 biodiversityEFSOS Total2025</v>
      </c>
      <c r="B980" s="62">
        <v>1</v>
      </c>
      <c r="C980" s="62" t="s">
        <v>139</v>
      </c>
      <c r="D980" s="62">
        <v>0</v>
      </c>
      <c r="E980" s="62" t="s">
        <v>140</v>
      </c>
      <c r="F980" s="62">
        <v>0</v>
      </c>
      <c r="G980" s="62">
        <v>2025</v>
      </c>
      <c r="H980" s="62">
        <v>0</v>
      </c>
      <c r="I980" s="62">
        <v>0</v>
      </c>
    </row>
    <row r="981" spans="1:9">
      <c r="A981" s="61" t="str">
        <f t="shared" si="15"/>
        <v>B2 biodiversityEFSOS Total2030</v>
      </c>
      <c r="B981" s="62">
        <v>1</v>
      </c>
      <c r="C981" s="62" t="s">
        <v>139</v>
      </c>
      <c r="D981" s="62">
        <v>0</v>
      </c>
      <c r="E981" s="62" t="s">
        <v>140</v>
      </c>
      <c r="F981" s="62">
        <v>0</v>
      </c>
      <c r="G981" s="62">
        <v>2030</v>
      </c>
      <c r="H981" s="62">
        <v>0</v>
      </c>
      <c r="I981" s="62">
        <v>0</v>
      </c>
    </row>
  </sheetData>
  <autoFilter ref="A1:I981"/>
  <phoneticPr fontId="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O241"/>
  <sheetViews>
    <sheetView workbookViewId="0">
      <pane ySplit="1" topLeftCell="A169" activePane="bottomLeft" state="frozen"/>
      <selection activeCell="A2" sqref="A2:A881"/>
      <selection pane="bottomLeft" activeCell="A2" sqref="A2:A881"/>
    </sheetView>
  </sheetViews>
  <sheetFormatPr defaultRowHeight="15"/>
  <cols>
    <col min="1" max="1" width="48.42578125" bestFit="1" customWidth="1"/>
  </cols>
  <sheetData>
    <row r="1" spans="1:15" ht="77.25">
      <c r="A1" t="s">
        <v>143</v>
      </c>
      <c r="B1" s="64" t="s">
        <v>144</v>
      </c>
      <c r="C1" s="64" t="s">
        <v>145</v>
      </c>
      <c r="D1" s="64" t="s">
        <v>52</v>
      </c>
      <c r="E1" s="65" t="s">
        <v>146</v>
      </c>
      <c r="F1" s="66" t="s">
        <v>147</v>
      </c>
      <c r="G1" s="67" t="s">
        <v>148</v>
      </c>
      <c r="H1" s="67" t="s">
        <v>149</v>
      </c>
      <c r="I1" s="67" t="s">
        <v>150</v>
      </c>
      <c r="J1" s="67" t="s">
        <v>151</v>
      </c>
      <c r="K1" s="67" t="s">
        <v>152</v>
      </c>
      <c r="L1" s="67" t="s">
        <v>153</v>
      </c>
      <c r="M1" s="67" t="s">
        <v>154</v>
      </c>
      <c r="N1" s="67" t="s">
        <v>155</v>
      </c>
      <c r="O1" s="68" t="s">
        <v>156</v>
      </c>
    </row>
    <row r="2" spans="1:15">
      <c r="A2" t="str">
        <f>CONCATENATE(E2,C2,F2)</f>
        <v>Wood energy scenarioAustria2030</v>
      </c>
      <c r="B2" s="69" t="s">
        <v>157</v>
      </c>
      <c r="C2" t="s">
        <v>60</v>
      </c>
      <c r="D2" t="s">
        <v>191</v>
      </c>
      <c r="E2" s="70" t="s">
        <v>158</v>
      </c>
      <c r="F2" s="71">
        <v>2030</v>
      </c>
      <c r="G2" s="71">
        <v>-56.354299999999057</v>
      </c>
      <c r="H2" s="71">
        <v>2202.1388000000002</v>
      </c>
      <c r="I2" s="71">
        <v>1486.86</v>
      </c>
      <c r="J2" s="71">
        <v>1193.5999999999999</v>
      </c>
      <c r="K2" s="71">
        <v>2152.52</v>
      </c>
      <c r="L2" s="71">
        <v>3282.1</v>
      </c>
      <c r="M2" s="71">
        <v>2075.2200000000003</v>
      </c>
      <c r="N2" s="71">
        <v>10768.1</v>
      </c>
      <c r="O2" s="72">
        <v>-1322.5</v>
      </c>
    </row>
    <row r="3" spans="1:15">
      <c r="A3" t="str">
        <f t="shared" ref="A3:A66" si="0">CONCATENATE(E3,C3,F3)</f>
        <v>Wood energy scenarioBelgium2030</v>
      </c>
      <c r="B3" s="69" t="s">
        <v>159</v>
      </c>
      <c r="C3" t="s">
        <v>65</v>
      </c>
      <c r="D3" t="s">
        <v>191</v>
      </c>
      <c r="E3" s="70" t="s">
        <v>158</v>
      </c>
      <c r="F3" s="71">
        <v>2030</v>
      </c>
      <c r="G3" s="71">
        <v>2994.9045000000006</v>
      </c>
      <c r="H3" s="71">
        <v>657.8</v>
      </c>
      <c r="I3" s="71">
        <v>717.74</v>
      </c>
      <c r="J3" s="71">
        <v>2294.77</v>
      </c>
      <c r="K3" s="71">
        <v>850.63</v>
      </c>
      <c r="L3" s="71">
        <v>1849.4</v>
      </c>
      <c r="M3" s="71">
        <v>327.35000000000002</v>
      </c>
      <c r="N3" s="71">
        <v>1400</v>
      </c>
      <c r="O3" s="72">
        <v>14301.9</v>
      </c>
    </row>
    <row r="4" spans="1:15">
      <c r="A4" t="str">
        <f t="shared" si="0"/>
        <v>Wood energy scenarioBelarus2030</v>
      </c>
      <c r="B4" s="69" t="s">
        <v>160</v>
      </c>
      <c r="C4" t="s">
        <v>69</v>
      </c>
      <c r="D4" t="s">
        <v>192</v>
      </c>
      <c r="E4" s="70" t="s">
        <v>158</v>
      </c>
      <c r="F4" s="71">
        <v>2030</v>
      </c>
      <c r="G4" s="71">
        <v>-2665.2509999999984</v>
      </c>
      <c r="H4" s="71">
        <v>963.02</v>
      </c>
      <c r="I4" s="71">
        <v>2874.34</v>
      </c>
      <c r="J4" s="71">
        <v>1466.25</v>
      </c>
      <c r="K4" s="71">
        <v>1002.35</v>
      </c>
      <c r="L4" s="71">
        <v>457.9</v>
      </c>
      <c r="M4" s="71">
        <v>3058.88</v>
      </c>
      <c r="N4" s="71">
        <v>9629.4</v>
      </c>
      <c r="O4" s="72">
        <v>-18802.7</v>
      </c>
    </row>
    <row r="5" spans="1:15">
      <c r="A5" t="str">
        <f t="shared" si="0"/>
        <v>Wood energy scenarioBosnia and Herzegovina2030</v>
      </c>
      <c r="B5" s="69" t="s">
        <v>161</v>
      </c>
      <c r="C5" t="s">
        <v>63</v>
      </c>
      <c r="D5" t="s">
        <v>58</v>
      </c>
      <c r="E5" s="70" t="s">
        <v>158</v>
      </c>
      <c r="F5" s="71">
        <v>2030</v>
      </c>
      <c r="G5" s="71">
        <v>-82.916000000000167</v>
      </c>
      <c r="H5" s="71">
        <v>1651</v>
      </c>
      <c r="I5" s="71">
        <v>773.6</v>
      </c>
      <c r="J5" s="71">
        <v>407.66</v>
      </c>
      <c r="K5" s="71">
        <v>201.14</v>
      </c>
      <c r="L5" s="71">
        <v>99.6</v>
      </c>
      <c r="M5" s="71">
        <v>434.2</v>
      </c>
      <c r="N5" s="71">
        <v>1240.5999999999999</v>
      </c>
      <c r="O5" s="72">
        <v>-2157.6999999999998</v>
      </c>
    </row>
    <row r="6" spans="1:15">
      <c r="A6" t="str">
        <f t="shared" si="0"/>
        <v>Wood energy scenarioBulgaria2030</v>
      </c>
      <c r="B6" s="69" t="s">
        <v>162</v>
      </c>
      <c r="C6" t="s">
        <v>67</v>
      </c>
      <c r="D6" t="s">
        <v>58</v>
      </c>
      <c r="E6" s="70" t="s">
        <v>158</v>
      </c>
      <c r="F6" s="71">
        <v>2030</v>
      </c>
      <c r="G6" s="71">
        <v>-2.9965000000006512</v>
      </c>
      <c r="H6" s="71">
        <v>2373</v>
      </c>
      <c r="I6" s="71">
        <v>1660.6</v>
      </c>
      <c r="J6" s="71">
        <v>182.29</v>
      </c>
      <c r="K6" s="71">
        <v>420.26</v>
      </c>
      <c r="L6" s="71">
        <v>661.3</v>
      </c>
      <c r="M6" s="71">
        <v>539.75</v>
      </c>
      <c r="N6" s="71">
        <v>3269.2</v>
      </c>
      <c r="O6" s="72">
        <v>-1768.9999999999998</v>
      </c>
    </row>
    <row r="7" spans="1:15">
      <c r="A7" t="str">
        <f t="shared" si="0"/>
        <v>Wood energy scenarioCroatia2030</v>
      </c>
      <c r="B7" s="69" t="s">
        <v>163</v>
      </c>
      <c r="C7" t="s">
        <v>94</v>
      </c>
      <c r="D7" t="s">
        <v>58</v>
      </c>
      <c r="E7" s="70" t="s">
        <v>158</v>
      </c>
      <c r="F7" s="71">
        <v>2030</v>
      </c>
      <c r="G7" s="71">
        <v>-2821.4415000000008</v>
      </c>
      <c r="H7" s="71">
        <v>828.09580000000005</v>
      </c>
      <c r="I7" s="71">
        <v>711.9</v>
      </c>
      <c r="J7" s="71">
        <v>364.58</v>
      </c>
      <c r="K7" s="71">
        <v>153.69999999999999</v>
      </c>
      <c r="L7" s="71">
        <v>190.4</v>
      </c>
      <c r="M7" s="71">
        <v>665.65</v>
      </c>
      <c r="N7" s="71">
        <v>1697.2</v>
      </c>
      <c r="O7" s="72">
        <v>-1981.4</v>
      </c>
    </row>
    <row r="8" spans="1:15">
      <c r="A8" t="str">
        <f t="shared" si="0"/>
        <v>Wood energy scenarioCzech Republic2030</v>
      </c>
      <c r="B8" s="69" t="s">
        <v>164</v>
      </c>
      <c r="C8" t="s">
        <v>76</v>
      </c>
      <c r="D8" t="s">
        <v>192</v>
      </c>
      <c r="E8" s="70" t="s">
        <v>158</v>
      </c>
      <c r="F8" s="71">
        <v>2030</v>
      </c>
      <c r="G8" s="71">
        <v>-10.861999999999171</v>
      </c>
      <c r="H8" s="71">
        <v>1329.24</v>
      </c>
      <c r="I8" s="71">
        <v>1583.23</v>
      </c>
      <c r="J8" s="71">
        <v>918.4</v>
      </c>
      <c r="K8" s="71">
        <v>1059.96</v>
      </c>
      <c r="L8" s="71">
        <v>2794.8</v>
      </c>
      <c r="M8" s="71">
        <v>1519.14</v>
      </c>
      <c r="N8" s="71">
        <v>8057.4</v>
      </c>
      <c r="O8" s="72">
        <v>-1694.2000000000007</v>
      </c>
    </row>
    <row r="9" spans="1:15">
      <c r="A9" t="str">
        <f t="shared" si="0"/>
        <v>Wood energy scenarioDenmark2030</v>
      </c>
      <c r="B9" s="73" t="s">
        <v>165</v>
      </c>
      <c r="C9" t="s">
        <v>80</v>
      </c>
      <c r="D9" t="s">
        <v>81</v>
      </c>
      <c r="E9" s="70" t="s">
        <v>158</v>
      </c>
      <c r="F9" s="71">
        <v>2030</v>
      </c>
      <c r="G9" s="71">
        <v>-219.96699999999987</v>
      </c>
      <c r="H9" s="71">
        <v>697.74</v>
      </c>
      <c r="I9" s="71">
        <v>895.06</v>
      </c>
      <c r="J9" s="71">
        <v>1265.6099999999999</v>
      </c>
      <c r="K9" s="71">
        <v>97.14</v>
      </c>
      <c r="L9" s="71">
        <v>0</v>
      </c>
      <c r="M9" s="71">
        <v>166.6</v>
      </c>
      <c r="N9" s="71">
        <v>1485.2</v>
      </c>
      <c r="O9" s="72">
        <v>10704.599999999999</v>
      </c>
    </row>
    <row r="10" spans="1:15">
      <c r="A10" t="str">
        <f t="shared" si="0"/>
        <v>Wood energy scenarioEstonia2030</v>
      </c>
      <c r="B10" s="73" t="s">
        <v>166</v>
      </c>
      <c r="C10" t="s">
        <v>83</v>
      </c>
      <c r="D10" t="s">
        <v>81</v>
      </c>
      <c r="E10" s="70" t="s">
        <v>158</v>
      </c>
      <c r="F10" s="71">
        <v>2030</v>
      </c>
      <c r="G10" s="71">
        <v>-3519.0110000000004</v>
      </c>
      <c r="H10" s="71">
        <v>2948.1096000000002</v>
      </c>
      <c r="I10" s="71">
        <v>515.76</v>
      </c>
      <c r="J10" s="71">
        <v>208.82</v>
      </c>
      <c r="K10" s="71">
        <v>435.33</v>
      </c>
      <c r="L10" s="71">
        <v>265.10000000000002</v>
      </c>
      <c r="M10" s="71">
        <v>895.84</v>
      </c>
      <c r="N10" s="71">
        <v>2450.8000000000002</v>
      </c>
      <c r="O10" s="72">
        <v>-3505.5</v>
      </c>
    </row>
    <row r="11" spans="1:15">
      <c r="A11" t="str">
        <f t="shared" si="0"/>
        <v>Wood energy scenarioFinland2030</v>
      </c>
      <c r="B11" s="73" t="s">
        <v>167</v>
      </c>
      <c r="C11" t="s">
        <v>88</v>
      </c>
      <c r="D11" t="s">
        <v>81</v>
      </c>
      <c r="E11" s="70" t="s">
        <v>158</v>
      </c>
      <c r="F11" s="71">
        <v>2030</v>
      </c>
      <c r="G11" s="71">
        <v>3218.7675000000017</v>
      </c>
      <c r="H11" s="71">
        <v>5287.45</v>
      </c>
      <c r="I11" s="71">
        <v>3163.12</v>
      </c>
      <c r="J11" s="71">
        <v>1331.83</v>
      </c>
      <c r="K11" s="71">
        <v>2811.67</v>
      </c>
      <c r="L11" s="71">
        <v>18352.3</v>
      </c>
      <c r="M11" s="71">
        <v>5670.9</v>
      </c>
      <c r="N11" s="71">
        <v>38642.400000000001</v>
      </c>
      <c r="O11" s="72">
        <v>-27102.799999999999</v>
      </c>
    </row>
    <row r="12" spans="1:15">
      <c r="A12" t="str">
        <f t="shared" si="0"/>
        <v>Wood energy scenarioFrance2030</v>
      </c>
      <c r="B12" s="69" t="s">
        <v>168</v>
      </c>
      <c r="C12" t="s">
        <v>90</v>
      </c>
      <c r="D12" t="s">
        <v>191</v>
      </c>
      <c r="E12" s="70" t="s">
        <v>158</v>
      </c>
      <c r="F12" s="71">
        <v>2030</v>
      </c>
      <c r="G12" s="71">
        <v>-112.04690000000119</v>
      </c>
      <c r="H12" s="71">
        <v>26765.385199999997</v>
      </c>
      <c r="I12" s="71">
        <v>9341.94</v>
      </c>
      <c r="J12" s="71">
        <v>6490.6</v>
      </c>
      <c r="K12" s="71">
        <v>3012.94</v>
      </c>
      <c r="L12" s="71">
        <v>4583.8</v>
      </c>
      <c r="M12" s="71">
        <v>6080.9500000000007</v>
      </c>
      <c r="N12" s="71">
        <v>28893.9</v>
      </c>
      <c r="O12" s="72">
        <v>5468.1999999999971</v>
      </c>
    </row>
    <row r="13" spans="1:15">
      <c r="A13" t="str">
        <f t="shared" si="0"/>
        <v>Wood energy scenarioGermany2030</v>
      </c>
      <c r="B13" s="69" t="s">
        <v>169</v>
      </c>
      <c r="C13" t="s">
        <v>78</v>
      </c>
      <c r="D13" t="s">
        <v>191</v>
      </c>
      <c r="E13" s="70" t="s">
        <v>158</v>
      </c>
      <c r="F13" s="71">
        <v>2030</v>
      </c>
      <c r="G13" s="71">
        <v>5678.5309999999881</v>
      </c>
      <c r="H13" s="71">
        <v>3786.6092000000003</v>
      </c>
      <c r="I13" s="71">
        <v>5925.46</v>
      </c>
      <c r="J13" s="71">
        <v>9224.99</v>
      </c>
      <c r="K13" s="71">
        <v>7662.26</v>
      </c>
      <c r="L13" s="71">
        <v>7071.4</v>
      </c>
      <c r="M13" s="71">
        <v>6179.9400000000005</v>
      </c>
      <c r="N13" s="71">
        <v>39807.9</v>
      </c>
      <c r="O13" s="72">
        <v>26299.800000000003</v>
      </c>
    </row>
    <row r="14" spans="1:15">
      <c r="A14" t="str">
        <f t="shared" si="0"/>
        <v>Wood energy scenarioGreece2030</v>
      </c>
      <c r="B14" s="69" t="s">
        <v>170</v>
      </c>
      <c r="C14" t="s">
        <v>92</v>
      </c>
      <c r="D14" t="s">
        <v>58</v>
      </c>
      <c r="E14" s="70" t="s">
        <v>158</v>
      </c>
      <c r="F14" s="71">
        <v>2030</v>
      </c>
      <c r="G14" s="71">
        <v>80.121999999999844</v>
      </c>
      <c r="H14" s="71">
        <v>893.15680000000009</v>
      </c>
      <c r="I14" s="71">
        <v>1886.88</v>
      </c>
      <c r="J14" s="71">
        <v>904.32</v>
      </c>
      <c r="K14" s="71">
        <v>310.42</v>
      </c>
      <c r="L14" s="71">
        <v>0</v>
      </c>
      <c r="M14" s="71">
        <v>299.74</v>
      </c>
      <c r="N14" s="71">
        <v>969.7</v>
      </c>
      <c r="O14" s="72">
        <v>11107.5</v>
      </c>
    </row>
    <row r="15" spans="1:15">
      <c r="A15" t="str">
        <f t="shared" si="0"/>
        <v>Wood energy scenarioHungary2030</v>
      </c>
      <c r="B15" s="69" t="s">
        <v>171</v>
      </c>
      <c r="C15" t="s">
        <v>96</v>
      </c>
      <c r="D15" t="s">
        <v>192</v>
      </c>
      <c r="E15" s="70" t="s">
        <v>158</v>
      </c>
      <c r="F15" s="71">
        <v>2030</v>
      </c>
      <c r="G15" s="71">
        <v>5831.075499999999</v>
      </c>
      <c r="H15" s="71">
        <v>2832.04</v>
      </c>
      <c r="I15" s="71">
        <v>1688.26</v>
      </c>
      <c r="J15" s="71">
        <v>633.04999999999995</v>
      </c>
      <c r="K15" s="71">
        <v>280.64999999999998</v>
      </c>
      <c r="L15" s="71">
        <v>0</v>
      </c>
      <c r="M15" s="71">
        <v>729.23</v>
      </c>
      <c r="N15" s="71">
        <v>3454.2</v>
      </c>
      <c r="O15" s="72">
        <v>5</v>
      </c>
    </row>
    <row r="16" spans="1:15">
      <c r="A16" t="str">
        <f t="shared" si="0"/>
        <v>Wood energy scenarioIreland2030</v>
      </c>
      <c r="B16" s="69" t="s">
        <v>172</v>
      </c>
      <c r="C16" t="s">
        <v>98</v>
      </c>
      <c r="D16" t="s">
        <v>191</v>
      </c>
      <c r="E16" s="70" t="s">
        <v>158</v>
      </c>
      <c r="F16" s="71">
        <v>2030</v>
      </c>
      <c r="G16" s="71">
        <v>-8.9091000000003078</v>
      </c>
      <c r="H16" s="71">
        <v>508.0428</v>
      </c>
      <c r="I16" s="71">
        <v>1296.19</v>
      </c>
      <c r="J16" s="71">
        <v>591.76</v>
      </c>
      <c r="K16" s="71">
        <v>345.92</v>
      </c>
      <c r="L16" s="71">
        <v>0</v>
      </c>
      <c r="M16" s="71">
        <v>522.66</v>
      </c>
      <c r="N16" s="71">
        <v>1006.6</v>
      </c>
      <c r="O16" s="72">
        <v>0.40000000000009095</v>
      </c>
    </row>
    <row r="17" spans="1:15">
      <c r="A17" t="str">
        <f t="shared" si="0"/>
        <v>Wood energy scenarioItaly2030</v>
      </c>
      <c r="B17" s="69" t="s">
        <v>173</v>
      </c>
      <c r="C17" t="s">
        <v>100</v>
      </c>
      <c r="D17" t="s">
        <v>86</v>
      </c>
      <c r="E17" s="70" t="s">
        <v>158</v>
      </c>
      <c r="F17" s="71">
        <v>2030</v>
      </c>
      <c r="G17" s="71">
        <v>2992.0153999999993</v>
      </c>
      <c r="H17" s="71">
        <v>5551.4278000000004</v>
      </c>
      <c r="I17" s="71">
        <v>4097.8999999999996</v>
      </c>
      <c r="J17" s="71">
        <v>7143.23</v>
      </c>
      <c r="K17" s="71">
        <v>2332.75</v>
      </c>
      <c r="L17" s="71">
        <v>307.60000000000002</v>
      </c>
      <c r="M17" s="71">
        <v>3946.12</v>
      </c>
      <c r="N17" s="71">
        <v>2158.1</v>
      </c>
      <c r="O17" s="72">
        <v>13513.900000000001</v>
      </c>
    </row>
    <row r="18" spans="1:15">
      <c r="A18" t="str">
        <f t="shared" si="0"/>
        <v>Wood energy scenarioLatvia2030</v>
      </c>
      <c r="B18" s="73" t="s">
        <v>174</v>
      </c>
      <c r="C18" t="s">
        <v>106</v>
      </c>
      <c r="D18" t="s">
        <v>81</v>
      </c>
      <c r="E18" s="70" t="s">
        <v>158</v>
      </c>
      <c r="F18" s="71">
        <v>2030</v>
      </c>
      <c r="G18" s="71">
        <v>-1015.3649999999998</v>
      </c>
      <c r="H18" s="71">
        <v>958.57280000000014</v>
      </c>
      <c r="I18" s="71">
        <v>1029.1300000000001</v>
      </c>
      <c r="J18" s="71">
        <v>300.83999999999997</v>
      </c>
      <c r="K18" s="71">
        <v>831.16</v>
      </c>
      <c r="L18" s="71">
        <v>0</v>
      </c>
      <c r="M18" s="71">
        <v>1274.8899999999999</v>
      </c>
      <c r="N18" s="71">
        <v>7003.6</v>
      </c>
      <c r="O18" s="72">
        <v>-7634.4999999999991</v>
      </c>
    </row>
    <row r="19" spans="1:15">
      <c r="A19" t="str">
        <f t="shared" si="0"/>
        <v>Wood energy scenarioLithuania2030</v>
      </c>
      <c r="B19" s="73" t="s">
        <v>175</v>
      </c>
      <c r="C19" t="s">
        <v>102</v>
      </c>
      <c r="D19" t="s">
        <v>81</v>
      </c>
      <c r="E19" s="70" t="s">
        <v>158</v>
      </c>
      <c r="F19" s="71">
        <v>2030</v>
      </c>
      <c r="G19" s="71">
        <v>-1239.1824999999999</v>
      </c>
      <c r="H19" s="71">
        <v>845.60640000000001</v>
      </c>
      <c r="I19" s="71">
        <v>1099.3800000000001</v>
      </c>
      <c r="J19" s="71">
        <v>355.67</v>
      </c>
      <c r="K19" s="71">
        <v>359.7</v>
      </c>
      <c r="L19" s="71">
        <v>0</v>
      </c>
      <c r="M19" s="71">
        <v>724.81000000000006</v>
      </c>
      <c r="N19" s="71">
        <v>4256.7</v>
      </c>
      <c r="O19" s="72">
        <v>-2972.6</v>
      </c>
    </row>
    <row r="20" spans="1:15">
      <c r="A20" t="str">
        <f t="shared" si="0"/>
        <v>Wood energy scenarioNetherlands2030</v>
      </c>
      <c r="B20" s="69" t="s">
        <v>176</v>
      </c>
      <c r="C20" t="s">
        <v>114</v>
      </c>
      <c r="D20" t="s">
        <v>191</v>
      </c>
      <c r="E20" s="70" t="s">
        <v>158</v>
      </c>
      <c r="F20" s="71">
        <v>2030</v>
      </c>
      <c r="G20" s="71">
        <v>228.21199999999999</v>
      </c>
      <c r="H20" s="71">
        <v>959.75419999999997</v>
      </c>
      <c r="I20" s="71">
        <v>791.81</v>
      </c>
      <c r="J20" s="71">
        <v>2492.5100000000002</v>
      </c>
      <c r="K20" s="71">
        <v>43.74</v>
      </c>
      <c r="L20" s="71">
        <v>37.200000000000003</v>
      </c>
      <c r="M20" s="71">
        <v>101.25</v>
      </c>
      <c r="N20" s="71">
        <v>481.7</v>
      </c>
      <c r="O20" s="72">
        <v>20196.399999999998</v>
      </c>
    </row>
    <row r="21" spans="1:15">
      <c r="A21" t="str">
        <f t="shared" si="0"/>
        <v>Wood energy scenarioNorway2030</v>
      </c>
      <c r="B21" s="73" t="s">
        <v>177</v>
      </c>
      <c r="C21" t="s">
        <v>116</v>
      </c>
      <c r="D21" t="s">
        <v>81</v>
      </c>
      <c r="E21" s="70" t="s">
        <v>158</v>
      </c>
      <c r="F21" s="71">
        <v>2030</v>
      </c>
      <c r="G21" s="71">
        <v>-94.416600000000471</v>
      </c>
      <c r="H21" s="71">
        <v>3207.3198000000002</v>
      </c>
      <c r="I21" s="71">
        <v>4785.6000000000004</v>
      </c>
      <c r="J21" s="71">
        <v>814.16</v>
      </c>
      <c r="K21" s="71">
        <v>402.01</v>
      </c>
      <c r="L21" s="71">
        <v>2816</v>
      </c>
      <c r="M21" s="71">
        <v>2136.5</v>
      </c>
      <c r="N21" s="71">
        <v>9520.7000000000007</v>
      </c>
      <c r="O21" s="72">
        <v>-17288</v>
      </c>
    </row>
    <row r="22" spans="1:15">
      <c r="A22" t="str">
        <f t="shared" si="0"/>
        <v>Wood energy scenarioPoland2030</v>
      </c>
      <c r="B22" s="69" t="s">
        <v>178</v>
      </c>
      <c r="C22" t="s">
        <v>118</v>
      </c>
      <c r="D22" t="s">
        <v>192</v>
      </c>
      <c r="E22" s="70" t="s">
        <v>158</v>
      </c>
      <c r="F22" s="71">
        <v>2030</v>
      </c>
      <c r="G22" s="71">
        <v>8190.2194999999992</v>
      </c>
      <c r="H22" s="71">
        <v>2054.5868</v>
      </c>
      <c r="I22" s="71">
        <v>6042.75</v>
      </c>
      <c r="J22" s="71">
        <v>4356.83</v>
      </c>
      <c r="K22" s="71">
        <v>3223.4</v>
      </c>
      <c r="L22" s="71">
        <v>3034.4</v>
      </c>
      <c r="M22" s="71">
        <v>3247.13</v>
      </c>
      <c r="N22" s="71">
        <v>19446.400000000001</v>
      </c>
      <c r="O22" s="72">
        <v>5.9000000000014552</v>
      </c>
    </row>
    <row r="23" spans="1:15">
      <c r="A23" t="str">
        <f t="shared" si="0"/>
        <v>Wood energy scenarioPortugal2030</v>
      </c>
      <c r="B23" s="73" t="s">
        <v>179</v>
      </c>
      <c r="C23" t="s">
        <v>120</v>
      </c>
      <c r="D23" t="s">
        <v>86</v>
      </c>
      <c r="E23" s="70" t="s">
        <v>158</v>
      </c>
      <c r="F23" s="71">
        <v>2030</v>
      </c>
      <c r="G23" s="71">
        <v>6445.7839999999997</v>
      </c>
      <c r="H23" s="71">
        <v>1098.5</v>
      </c>
      <c r="I23" s="71">
        <v>2145.94</v>
      </c>
      <c r="J23" s="71">
        <v>764.06</v>
      </c>
      <c r="K23" s="71">
        <v>640.95000000000005</v>
      </c>
      <c r="L23" s="71">
        <v>5638.8</v>
      </c>
      <c r="M23" s="71">
        <v>480.93</v>
      </c>
      <c r="N23" s="71">
        <v>3978.9</v>
      </c>
      <c r="O23" s="72">
        <v>43.400000000001455</v>
      </c>
    </row>
    <row r="24" spans="1:15">
      <c r="A24" t="str">
        <f t="shared" si="0"/>
        <v>Wood energy scenarioRomania2030</v>
      </c>
      <c r="B24" s="69" t="s">
        <v>180</v>
      </c>
      <c r="C24" t="s">
        <v>122</v>
      </c>
      <c r="D24" t="s">
        <v>192</v>
      </c>
      <c r="E24" s="70" t="s">
        <v>158</v>
      </c>
      <c r="F24" s="71">
        <v>2030</v>
      </c>
      <c r="G24" s="71">
        <v>-1505.067500000001</v>
      </c>
      <c r="H24" s="71">
        <v>3250.08</v>
      </c>
      <c r="I24" s="71">
        <v>3674.2</v>
      </c>
      <c r="J24" s="71">
        <v>2097.46</v>
      </c>
      <c r="K24" s="71">
        <v>1201.49</v>
      </c>
      <c r="L24" s="71">
        <v>424.6</v>
      </c>
      <c r="M24" s="71">
        <v>2246.6</v>
      </c>
      <c r="N24" s="71">
        <v>8092.4</v>
      </c>
      <c r="O24" s="72">
        <v>0</v>
      </c>
    </row>
    <row r="25" spans="1:15">
      <c r="A25" t="str">
        <f t="shared" si="0"/>
        <v>Wood energy scenarioSerbia2030</v>
      </c>
      <c r="B25" s="69" t="s">
        <v>181</v>
      </c>
      <c r="C25" t="s">
        <v>124</v>
      </c>
      <c r="D25" t="s">
        <v>58</v>
      </c>
      <c r="E25" s="70" t="s">
        <v>158</v>
      </c>
      <c r="F25" s="71">
        <v>2030</v>
      </c>
      <c r="G25" s="71">
        <v>-1370.2535000000003</v>
      </c>
      <c r="H25" s="71">
        <v>1794.9362000000001</v>
      </c>
      <c r="I25" s="71">
        <v>1442.4</v>
      </c>
      <c r="J25" s="71">
        <v>478.48</v>
      </c>
      <c r="K25" s="71">
        <v>137.26</v>
      </c>
      <c r="L25" s="71">
        <v>327.10000000000002</v>
      </c>
      <c r="M25" s="71">
        <v>440.22</v>
      </c>
      <c r="N25" s="71">
        <v>1315.6</v>
      </c>
      <c r="O25" s="72">
        <v>4512.8</v>
      </c>
    </row>
    <row r="26" spans="1:15">
      <c r="A26" t="str">
        <f t="shared" si="0"/>
        <v>Wood energy scenarioSlovakia2030</v>
      </c>
      <c r="B26" s="69" t="s">
        <v>182</v>
      </c>
      <c r="C26" t="s">
        <v>130</v>
      </c>
      <c r="D26" t="s">
        <v>192</v>
      </c>
      <c r="E26" s="70" t="s">
        <v>158</v>
      </c>
      <c r="F26" s="71">
        <v>2030</v>
      </c>
      <c r="G26" s="71">
        <v>434.82600000000184</v>
      </c>
      <c r="H26" s="71">
        <v>323.85879999999997</v>
      </c>
      <c r="I26" s="71">
        <v>929.88</v>
      </c>
      <c r="J26" s="71">
        <v>289.13</v>
      </c>
      <c r="K26" s="71">
        <v>606.26</v>
      </c>
      <c r="L26" s="71">
        <v>2226.6</v>
      </c>
      <c r="M26" s="71">
        <v>775.38</v>
      </c>
      <c r="N26" s="71">
        <v>3685.5</v>
      </c>
      <c r="O26" s="72">
        <v>-3675.5</v>
      </c>
    </row>
    <row r="27" spans="1:15">
      <c r="A27" t="str">
        <f t="shared" si="0"/>
        <v>Wood energy scenarioSlovenia2030</v>
      </c>
      <c r="B27" s="69" t="s">
        <v>183</v>
      </c>
      <c r="C27" t="s">
        <v>128</v>
      </c>
      <c r="D27" t="s">
        <v>58</v>
      </c>
      <c r="E27" s="70" t="s">
        <v>158</v>
      </c>
      <c r="F27" s="71">
        <v>2030</v>
      </c>
      <c r="G27" s="71">
        <v>-858.9404999999997</v>
      </c>
      <c r="H27" s="71">
        <v>1254.3308000000002</v>
      </c>
      <c r="I27" s="71">
        <v>254.26</v>
      </c>
      <c r="J27" s="71">
        <v>177.75</v>
      </c>
      <c r="K27" s="71">
        <v>386.42</v>
      </c>
      <c r="L27" s="71">
        <v>411.4</v>
      </c>
      <c r="M27" s="71">
        <v>436.46</v>
      </c>
      <c r="N27" s="71">
        <v>1410.1</v>
      </c>
      <c r="O27" s="72">
        <v>-1870.7999999999997</v>
      </c>
    </row>
    <row r="28" spans="1:15">
      <c r="A28" t="str">
        <f t="shared" si="0"/>
        <v>Wood energy scenarioSpain2030</v>
      </c>
      <c r="B28" s="73" t="s">
        <v>184</v>
      </c>
      <c r="C28" t="s">
        <v>85</v>
      </c>
      <c r="D28" t="s">
        <v>86</v>
      </c>
      <c r="E28" s="70" t="s">
        <v>158</v>
      </c>
      <c r="F28" s="71">
        <v>2030</v>
      </c>
      <c r="G28" s="71">
        <v>11890.787</v>
      </c>
      <c r="H28" s="71">
        <v>5064.3999999999996</v>
      </c>
      <c r="I28" s="71">
        <v>7888</v>
      </c>
      <c r="J28" s="71">
        <v>4325.1099999999997</v>
      </c>
      <c r="K28" s="71">
        <v>2322.16</v>
      </c>
      <c r="L28" s="71">
        <v>4607.3</v>
      </c>
      <c r="M28" s="71">
        <v>1387.99</v>
      </c>
      <c r="N28" s="71">
        <v>8989.2999999999993</v>
      </c>
      <c r="O28" s="72">
        <v>7835.7000000000007</v>
      </c>
    </row>
    <row r="29" spans="1:15">
      <c r="A29" t="str">
        <f t="shared" si="0"/>
        <v>Wood energy scenarioSweden2030</v>
      </c>
      <c r="B29" s="73" t="s">
        <v>185</v>
      </c>
      <c r="C29" t="s">
        <v>126</v>
      </c>
      <c r="D29" t="s">
        <v>81</v>
      </c>
      <c r="E29" s="70" t="s">
        <v>158</v>
      </c>
      <c r="F29" s="71">
        <v>2030</v>
      </c>
      <c r="G29" s="71">
        <v>-7862.5794999999634</v>
      </c>
      <c r="H29" s="71">
        <v>3029.3296</v>
      </c>
      <c r="I29" s="71">
        <v>6018.59</v>
      </c>
      <c r="J29" s="71">
        <v>1095.67</v>
      </c>
      <c r="K29" s="71">
        <v>1935.86</v>
      </c>
      <c r="L29" s="71">
        <v>22594.3</v>
      </c>
      <c r="M29" s="71">
        <v>8574.1899999999987</v>
      </c>
      <c r="N29" s="71">
        <v>53572.800000000003</v>
      </c>
      <c r="O29" s="72">
        <v>-52376.6</v>
      </c>
    </row>
    <row r="30" spans="1:15">
      <c r="A30" t="str">
        <f t="shared" si="0"/>
        <v>Wood energy scenarioSwitzerland2030</v>
      </c>
      <c r="B30" s="69" t="s">
        <v>186</v>
      </c>
      <c r="C30" t="s">
        <v>72</v>
      </c>
      <c r="D30" t="s">
        <v>191</v>
      </c>
      <c r="E30" s="70" t="s">
        <v>158</v>
      </c>
      <c r="F30" s="71">
        <v>2030</v>
      </c>
      <c r="G30" s="71">
        <v>-442.60500000000047</v>
      </c>
      <c r="H30" s="71">
        <v>2911.1671999999999</v>
      </c>
      <c r="I30" s="71">
        <v>562.79999999999995</v>
      </c>
      <c r="J30" s="71">
        <v>857.62</v>
      </c>
      <c r="K30" s="71">
        <v>470.82</v>
      </c>
      <c r="L30" s="71">
        <v>628.5</v>
      </c>
      <c r="M30" s="71">
        <v>940.55</v>
      </c>
      <c r="N30" s="71">
        <v>2720.9</v>
      </c>
      <c r="O30" s="72">
        <v>-3675</v>
      </c>
    </row>
    <row r="31" spans="1:15">
      <c r="A31" t="str">
        <f t="shared" si="0"/>
        <v>Wood energy scenarioTurkey2030</v>
      </c>
      <c r="B31" s="69" t="s">
        <v>187</v>
      </c>
      <c r="C31" t="s">
        <v>132</v>
      </c>
      <c r="D31" t="s">
        <v>58</v>
      </c>
      <c r="E31" s="70" t="s">
        <v>158</v>
      </c>
      <c r="F31" s="71">
        <v>2030</v>
      </c>
      <c r="G31" s="71">
        <v>8791.9960999999985</v>
      </c>
      <c r="H31" s="71">
        <v>6655.8050000000003</v>
      </c>
      <c r="I31" s="71">
        <v>13663</v>
      </c>
      <c r="J31" s="71">
        <v>7732.81</v>
      </c>
      <c r="K31" s="71">
        <v>2439.48</v>
      </c>
      <c r="L31" s="71">
        <v>378.3</v>
      </c>
      <c r="M31" s="71">
        <v>1973.87</v>
      </c>
      <c r="N31" s="71">
        <v>10160</v>
      </c>
      <c r="O31" s="72">
        <v>-8765.7000000000007</v>
      </c>
    </row>
    <row r="32" spans="1:15">
      <c r="A32" t="str">
        <f t="shared" si="0"/>
        <v>Wood energy scenarioUnited Kingdom2030</v>
      </c>
      <c r="B32" s="69" t="s">
        <v>188</v>
      </c>
      <c r="C32" t="s">
        <v>136</v>
      </c>
      <c r="D32" t="s">
        <v>191</v>
      </c>
      <c r="E32" s="70" t="s">
        <v>158</v>
      </c>
      <c r="F32" s="71">
        <v>2030</v>
      </c>
      <c r="G32" s="71">
        <v>-122.22240000000056</v>
      </c>
      <c r="H32" s="71">
        <v>262.7</v>
      </c>
      <c r="I32" s="71">
        <v>4560.82</v>
      </c>
      <c r="J32" s="71">
        <v>7355.86</v>
      </c>
      <c r="K32" s="71">
        <v>1197.77</v>
      </c>
      <c r="L32" s="71">
        <v>101.1</v>
      </c>
      <c r="M32" s="71">
        <v>1022.8900000000001</v>
      </c>
      <c r="N32" s="71">
        <v>3096.1</v>
      </c>
      <c r="O32" s="72">
        <v>45973.599999999999</v>
      </c>
    </row>
    <row r="33" spans="1:15">
      <c r="A33" t="str">
        <f t="shared" si="0"/>
        <v>Wood energy scenarioUkraine2030</v>
      </c>
      <c r="B33" s="69" t="s">
        <v>189</v>
      </c>
      <c r="C33" t="s">
        <v>134</v>
      </c>
      <c r="D33" t="s">
        <v>192</v>
      </c>
      <c r="E33" s="70" t="s">
        <v>158</v>
      </c>
      <c r="F33" s="71">
        <v>2030</v>
      </c>
      <c r="G33" s="71">
        <v>-148.53350000000046</v>
      </c>
      <c r="H33" s="71">
        <v>5743.0149999999994</v>
      </c>
      <c r="I33" s="71">
        <v>10427.799999999999</v>
      </c>
      <c r="J33" s="71">
        <v>2556.17</v>
      </c>
      <c r="K33" s="71">
        <v>1051.73</v>
      </c>
      <c r="L33" s="71">
        <v>44.5</v>
      </c>
      <c r="M33" s="71">
        <v>2900.93</v>
      </c>
      <c r="N33" s="71">
        <v>5706.4</v>
      </c>
      <c r="O33" s="72">
        <v>-5696.4</v>
      </c>
    </row>
    <row r="34" spans="1:15">
      <c r="A34" t="str">
        <f t="shared" si="0"/>
        <v>Wood energy scenarioSmall countries in Europe2030</v>
      </c>
      <c r="B34" s="69" t="s">
        <v>190</v>
      </c>
      <c r="C34" t="s">
        <v>265</v>
      </c>
      <c r="D34" t="s">
        <v>193</v>
      </c>
      <c r="E34" s="70" t="s">
        <v>158</v>
      </c>
      <c r="F34" s="71">
        <v>2030</v>
      </c>
      <c r="G34" s="71">
        <v>251.73800000000006</v>
      </c>
      <c r="H34" s="71">
        <v>5399.4851999999992</v>
      </c>
      <c r="I34" s="71">
        <v>4042.7999999999993</v>
      </c>
      <c r="J34" s="71">
        <v>714.2399999999999</v>
      </c>
      <c r="K34" s="71">
        <v>239.87999999999997</v>
      </c>
      <c r="L34" s="71">
        <v>0</v>
      </c>
      <c r="M34" s="71">
        <v>317.02000000000004</v>
      </c>
      <c r="N34" s="71">
        <v>1237.7</v>
      </c>
      <c r="O34" s="72">
        <v>2322</v>
      </c>
    </row>
    <row r="35" spans="1:15">
      <c r="A35" t="str">
        <f t="shared" si="0"/>
        <v>Wood energy scenarioAustria2020</v>
      </c>
      <c r="B35" s="69" t="s">
        <v>157</v>
      </c>
      <c r="C35" t="s">
        <v>60</v>
      </c>
      <c r="D35" t="s">
        <v>191</v>
      </c>
      <c r="E35" s="70" t="s">
        <v>158</v>
      </c>
      <c r="F35" s="71">
        <v>2020</v>
      </c>
      <c r="G35" s="71">
        <v>471.64040000000023</v>
      </c>
      <c r="H35" s="71">
        <v>2202.1388000000002</v>
      </c>
      <c r="I35" s="71">
        <v>1204.3599999999999</v>
      </c>
      <c r="J35" s="71">
        <v>1119.5</v>
      </c>
      <c r="K35" s="71">
        <v>2097.81</v>
      </c>
      <c r="L35" s="71">
        <v>3049.4</v>
      </c>
      <c r="M35" s="71">
        <v>2163.9</v>
      </c>
      <c r="N35" s="71">
        <v>8777.6</v>
      </c>
      <c r="O35" s="74">
        <v>-404.59999999999854</v>
      </c>
    </row>
    <row r="36" spans="1:15">
      <c r="A36" t="str">
        <f t="shared" si="0"/>
        <v>Wood energy scenarioBelgium2020</v>
      </c>
      <c r="B36" s="69" t="s">
        <v>159</v>
      </c>
      <c r="C36" t="s">
        <v>65</v>
      </c>
      <c r="D36" t="s">
        <v>191</v>
      </c>
      <c r="E36" s="70" t="s">
        <v>158</v>
      </c>
      <c r="F36" s="71">
        <v>2020</v>
      </c>
      <c r="G36" s="71">
        <v>2858.2499999999991</v>
      </c>
      <c r="H36" s="71">
        <v>657.8</v>
      </c>
      <c r="I36" s="71">
        <v>581.37</v>
      </c>
      <c r="J36" s="71">
        <v>2127.35</v>
      </c>
      <c r="K36" s="71">
        <v>816.26</v>
      </c>
      <c r="L36" s="71">
        <v>1706.9</v>
      </c>
      <c r="M36" s="71">
        <v>317.09000000000003</v>
      </c>
      <c r="N36" s="71">
        <v>1400</v>
      </c>
      <c r="O36" s="74">
        <v>10087</v>
      </c>
    </row>
    <row r="37" spans="1:15">
      <c r="A37" t="str">
        <f t="shared" si="0"/>
        <v>Wood energy scenarioBelarus2020</v>
      </c>
      <c r="B37" s="69" t="s">
        <v>160</v>
      </c>
      <c r="C37" t="s">
        <v>69</v>
      </c>
      <c r="D37" t="s">
        <v>192</v>
      </c>
      <c r="E37" s="70" t="s">
        <v>158</v>
      </c>
      <c r="F37" s="71">
        <v>2020</v>
      </c>
      <c r="G37" s="71">
        <v>-2445.3204999999998</v>
      </c>
      <c r="H37" s="71">
        <v>963.02</v>
      </c>
      <c r="I37" s="71">
        <v>2328.2199999999998</v>
      </c>
      <c r="J37" s="71">
        <v>1113.82</v>
      </c>
      <c r="K37" s="71">
        <v>833.81</v>
      </c>
      <c r="L37" s="71">
        <v>366.3</v>
      </c>
      <c r="M37" s="71">
        <v>3124.65</v>
      </c>
      <c r="N37" s="71">
        <v>4598.8</v>
      </c>
      <c r="O37" s="74">
        <v>-6285.2</v>
      </c>
    </row>
    <row r="38" spans="1:15">
      <c r="A38" t="str">
        <f t="shared" si="0"/>
        <v>Wood energy scenarioBosnia and Herzegovina2020</v>
      </c>
      <c r="B38" s="69" t="s">
        <v>161</v>
      </c>
      <c r="C38" t="s">
        <v>63</v>
      </c>
      <c r="D38" t="s">
        <v>58</v>
      </c>
      <c r="E38" s="70" t="s">
        <v>158</v>
      </c>
      <c r="F38" s="71">
        <v>2020</v>
      </c>
      <c r="G38" s="71">
        <v>-373.08950000000004</v>
      </c>
      <c r="H38" s="71">
        <v>1651</v>
      </c>
      <c r="I38" s="71">
        <v>626.62</v>
      </c>
      <c r="J38" s="71">
        <v>324.14</v>
      </c>
      <c r="K38" s="71">
        <v>171.79</v>
      </c>
      <c r="L38" s="71">
        <v>78.3</v>
      </c>
      <c r="M38" s="71">
        <v>434.25</v>
      </c>
      <c r="N38" s="71">
        <v>1240.5999999999999</v>
      </c>
      <c r="O38" s="74">
        <v>-1648.4</v>
      </c>
    </row>
    <row r="39" spans="1:15">
      <c r="A39" t="str">
        <f t="shared" si="0"/>
        <v>Wood energy scenarioBulgaria2020</v>
      </c>
      <c r="B39" s="69" t="s">
        <v>162</v>
      </c>
      <c r="C39" t="s">
        <v>67</v>
      </c>
      <c r="D39" t="s">
        <v>58</v>
      </c>
      <c r="E39" s="70" t="s">
        <v>158</v>
      </c>
      <c r="F39" s="71">
        <v>2020</v>
      </c>
      <c r="G39" s="71">
        <v>-87.860500000000229</v>
      </c>
      <c r="H39" s="71">
        <v>2373</v>
      </c>
      <c r="I39" s="71">
        <v>1345.09</v>
      </c>
      <c r="J39" s="71">
        <v>143.81</v>
      </c>
      <c r="K39" s="71">
        <v>344.43</v>
      </c>
      <c r="L39" s="71">
        <v>529.1</v>
      </c>
      <c r="M39" s="71">
        <v>528.28</v>
      </c>
      <c r="N39" s="71">
        <v>3359.7</v>
      </c>
      <c r="O39" s="74">
        <v>-2870.6</v>
      </c>
    </row>
    <row r="40" spans="1:15">
      <c r="A40" t="str">
        <f t="shared" si="0"/>
        <v>Wood energy scenarioCroatia2020</v>
      </c>
      <c r="B40" s="69" t="s">
        <v>163</v>
      </c>
      <c r="C40" t="s">
        <v>94</v>
      </c>
      <c r="D40" t="s">
        <v>58</v>
      </c>
      <c r="E40" s="70" t="s">
        <v>158</v>
      </c>
      <c r="F40" s="71">
        <v>2020</v>
      </c>
      <c r="G40" s="71">
        <v>-3623.6355000000003</v>
      </c>
      <c r="H40" s="71">
        <v>828.09580000000005</v>
      </c>
      <c r="I40" s="71">
        <v>576.64</v>
      </c>
      <c r="J40" s="71">
        <v>292.87</v>
      </c>
      <c r="K40" s="71">
        <v>127.3</v>
      </c>
      <c r="L40" s="71">
        <v>149.5</v>
      </c>
      <c r="M40" s="71">
        <v>685.84</v>
      </c>
      <c r="N40" s="71">
        <v>1735.8</v>
      </c>
      <c r="O40" s="74">
        <v>-1725.8</v>
      </c>
    </row>
    <row r="41" spans="1:15">
      <c r="A41" t="str">
        <f t="shared" si="0"/>
        <v>Wood energy scenarioCzech Republic2020</v>
      </c>
      <c r="B41" s="69" t="s">
        <v>164</v>
      </c>
      <c r="C41" t="s">
        <v>76</v>
      </c>
      <c r="D41" t="s">
        <v>192</v>
      </c>
      <c r="E41" s="70" t="s">
        <v>158</v>
      </c>
      <c r="F41" s="71">
        <v>2020</v>
      </c>
      <c r="G41" s="71">
        <v>-47.467499999998836</v>
      </c>
      <c r="H41" s="71">
        <v>1329.24</v>
      </c>
      <c r="I41" s="71">
        <v>1282.42</v>
      </c>
      <c r="J41" s="71">
        <v>674.77</v>
      </c>
      <c r="K41" s="71">
        <v>934.87</v>
      </c>
      <c r="L41" s="71">
        <v>2356</v>
      </c>
      <c r="M41" s="71">
        <v>1661.77</v>
      </c>
      <c r="N41" s="71">
        <v>8227.6</v>
      </c>
      <c r="O41" s="74">
        <v>-4239.2000000000007</v>
      </c>
    </row>
    <row r="42" spans="1:15">
      <c r="A42" t="str">
        <f t="shared" si="0"/>
        <v>Wood energy scenarioDenmark2020</v>
      </c>
      <c r="B42" s="73" t="s">
        <v>165</v>
      </c>
      <c r="C42" t="s">
        <v>80</v>
      </c>
      <c r="D42" t="s">
        <v>81</v>
      </c>
      <c r="E42" s="70" t="s">
        <v>158</v>
      </c>
      <c r="F42" s="71">
        <v>2020</v>
      </c>
      <c r="G42" s="71">
        <v>-85.536499999999933</v>
      </c>
      <c r="H42" s="71">
        <v>697.74</v>
      </c>
      <c r="I42" s="71">
        <v>725</v>
      </c>
      <c r="J42" s="71">
        <v>1220.45</v>
      </c>
      <c r="K42" s="71">
        <v>94.25</v>
      </c>
      <c r="L42" s="71">
        <v>0</v>
      </c>
      <c r="M42" s="71">
        <v>147.14000000000001</v>
      </c>
      <c r="N42" s="71">
        <v>1321.4</v>
      </c>
      <c r="O42" s="74">
        <v>8363.7999999999993</v>
      </c>
    </row>
    <row r="43" spans="1:15">
      <c r="A43" t="str">
        <f t="shared" si="0"/>
        <v>Wood energy scenarioEstonia2020</v>
      </c>
      <c r="B43" s="73" t="s">
        <v>166</v>
      </c>
      <c r="C43" t="s">
        <v>83</v>
      </c>
      <c r="D43" t="s">
        <v>81</v>
      </c>
      <c r="E43" s="70" t="s">
        <v>158</v>
      </c>
      <c r="F43" s="71">
        <v>2020</v>
      </c>
      <c r="G43" s="71">
        <v>-4228.0500000000011</v>
      </c>
      <c r="H43" s="71">
        <v>2948.1096000000002</v>
      </c>
      <c r="I43" s="71">
        <v>417.77</v>
      </c>
      <c r="J43" s="71">
        <v>159.25</v>
      </c>
      <c r="K43" s="71">
        <v>357.15</v>
      </c>
      <c r="L43" s="71">
        <v>203.4</v>
      </c>
      <c r="M43" s="71">
        <v>944.90000000000009</v>
      </c>
      <c r="N43" s="71">
        <v>2247.1999999999998</v>
      </c>
      <c r="O43" s="74">
        <v>-2474.8000000000002</v>
      </c>
    </row>
    <row r="44" spans="1:15">
      <c r="A44" t="str">
        <f t="shared" si="0"/>
        <v>Wood energy scenarioFinland2020</v>
      </c>
      <c r="B44" s="73" t="s">
        <v>167</v>
      </c>
      <c r="C44" t="s">
        <v>88</v>
      </c>
      <c r="D44" t="s">
        <v>81</v>
      </c>
      <c r="E44" s="70" t="s">
        <v>158</v>
      </c>
      <c r="F44" s="71">
        <v>2020</v>
      </c>
      <c r="G44" s="71">
        <v>5008.383499999989</v>
      </c>
      <c r="H44" s="71">
        <v>5287.45</v>
      </c>
      <c r="I44" s="71">
        <v>2562.13</v>
      </c>
      <c r="J44" s="71">
        <v>1214.17</v>
      </c>
      <c r="K44" s="71">
        <v>2753.42</v>
      </c>
      <c r="L44" s="71">
        <v>17367</v>
      </c>
      <c r="M44" s="71">
        <v>5736.19</v>
      </c>
      <c r="N44" s="71">
        <v>38044.800000000003</v>
      </c>
      <c r="O44" s="74">
        <v>-34865.100000000006</v>
      </c>
    </row>
    <row r="45" spans="1:15">
      <c r="A45" t="str">
        <f t="shared" si="0"/>
        <v>Wood energy scenarioFrance2020</v>
      </c>
      <c r="B45" s="69" t="s">
        <v>168</v>
      </c>
      <c r="C45" t="s">
        <v>90</v>
      </c>
      <c r="D45" t="s">
        <v>191</v>
      </c>
      <c r="E45" s="70" t="s">
        <v>158</v>
      </c>
      <c r="F45" s="71">
        <v>2020</v>
      </c>
      <c r="G45" s="71">
        <v>-153.94339999999647</v>
      </c>
      <c r="H45" s="71">
        <v>26765.385199999997</v>
      </c>
      <c r="I45" s="71">
        <v>7566.97</v>
      </c>
      <c r="J45" s="71">
        <v>6134.2</v>
      </c>
      <c r="K45" s="71">
        <v>2879.86</v>
      </c>
      <c r="L45" s="71">
        <v>4124.7</v>
      </c>
      <c r="M45" s="71">
        <v>5781.12</v>
      </c>
      <c r="N45" s="71">
        <v>20170.7</v>
      </c>
      <c r="O45" s="74">
        <v>3262.8999999999978</v>
      </c>
    </row>
    <row r="46" spans="1:15">
      <c r="A46" t="str">
        <f t="shared" si="0"/>
        <v>Wood energy scenarioGermany2020</v>
      </c>
      <c r="B46" s="69" t="s">
        <v>169</v>
      </c>
      <c r="C46" t="s">
        <v>78</v>
      </c>
      <c r="D46" t="s">
        <v>191</v>
      </c>
      <c r="E46" s="70" t="s">
        <v>158</v>
      </c>
      <c r="F46" s="71">
        <v>2020</v>
      </c>
      <c r="G46" s="71">
        <v>2710.7206000000006</v>
      </c>
      <c r="H46" s="71">
        <v>3786.6092000000003</v>
      </c>
      <c r="I46" s="71">
        <v>4799.63</v>
      </c>
      <c r="J46" s="71">
        <v>8616.35</v>
      </c>
      <c r="K46" s="71">
        <v>7371.8</v>
      </c>
      <c r="L46" s="71">
        <v>5511.3</v>
      </c>
      <c r="M46" s="71">
        <v>6548.61</v>
      </c>
      <c r="N46" s="71">
        <v>34243.9</v>
      </c>
      <c r="O46" s="74">
        <v>21452.6</v>
      </c>
    </row>
    <row r="47" spans="1:15">
      <c r="A47" t="str">
        <f t="shared" si="0"/>
        <v>Wood energy scenarioGreece2020</v>
      </c>
      <c r="B47" s="69" t="s">
        <v>170</v>
      </c>
      <c r="C47" t="s">
        <v>92</v>
      </c>
      <c r="D47" t="s">
        <v>58</v>
      </c>
      <c r="E47" s="70" t="s">
        <v>158</v>
      </c>
      <c r="F47" s="71">
        <v>2020</v>
      </c>
      <c r="G47" s="71">
        <v>-104.37299999999959</v>
      </c>
      <c r="H47" s="71">
        <v>893.15680000000009</v>
      </c>
      <c r="I47" s="71">
        <v>1528.37</v>
      </c>
      <c r="J47" s="71">
        <v>754.09</v>
      </c>
      <c r="K47" s="71">
        <v>282.89999999999998</v>
      </c>
      <c r="L47" s="71">
        <v>0</v>
      </c>
      <c r="M47" s="71">
        <v>326.14999999999998</v>
      </c>
      <c r="N47" s="71">
        <v>844.5</v>
      </c>
      <c r="O47" s="74">
        <v>8131.0000000000009</v>
      </c>
    </row>
    <row r="48" spans="1:15">
      <c r="A48" t="str">
        <f t="shared" si="0"/>
        <v>Wood energy scenarioHungary2020</v>
      </c>
      <c r="B48" s="69" t="s">
        <v>171</v>
      </c>
      <c r="C48" t="s">
        <v>96</v>
      </c>
      <c r="D48" t="s">
        <v>192</v>
      </c>
      <c r="E48" s="70" t="s">
        <v>158</v>
      </c>
      <c r="F48" s="71">
        <v>2020</v>
      </c>
      <c r="G48" s="71">
        <v>-980.98950000000013</v>
      </c>
      <c r="H48" s="71">
        <v>2832.04</v>
      </c>
      <c r="I48" s="71">
        <v>1367.49</v>
      </c>
      <c r="J48" s="71">
        <v>470.77</v>
      </c>
      <c r="K48" s="71">
        <v>231.91</v>
      </c>
      <c r="L48" s="71">
        <v>0</v>
      </c>
      <c r="M48" s="71">
        <v>743.43</v>
      </c>
      <c r="N48" s="71">
        <v>3555.7</v>
      </c>
      <c r="O48" s="74">
        <v>3292.7</v>
      </c>
    </row>
    <row r="49" spans="1:15">
      <c r="A49" t="str">
        <f t="shared" si="0"/>
        <v>Wood energy scenarioIreland2020</v>
      </c>
      <c r="B49" s="69" t="s">
        <v>172</v>
      </c>
      <c r="C49" t="s">
        <v>98</v>
      </c>
      <c r="D49" t="s">
        <v>191</v>
      </c>
      <c r="E49" s="70" t="s">
        <v>158</v>
      </c>
      <c r="F49" s="71">
        <v>2020</v>
      </c>
      <c r="G49" s="71">
        <v>633.56870000000026</v>
      </c>
      <c r="H49" s="71">
        <v>508.0428</v>
      </c>
      <c r="I49" s="71">
        <v>1049.92</v>
      </c>
      <c r="J49" s="71">
        <v>537.91</v>
      </c>
      <c r="K49" s="71">
        <v>335.15</v>
      </c>
      <c r="L49" s="71">
        <v>0</v>
      </c>
      <c r="M49" s="71">
        <v>526.90000000000009</v>
      </c>
      <c r="N49" s="71">
        <v>856.7</v>
      </c>
      <c r="O49" s="74">
        <v>97.799999999999955</v>
      </c>
    </row>
    <row r="50" spans="1:15">
      <c r="A50" t="str">
        <f t="shared" si="0"/>
        <v>Wood energy scenarioItaly2020</v>
      </c>
      <c r="B50" s="69" t="s">
        <v>173</v>
      </c>
      <c r="C50" t="s">
        <v>100</v>
      </c>
      <c r="D50" t="s">
        <v>86</v>
      </c>
      <c r="E50" s="70" t="s">
        <v>158</v>
      </c>
      <c r="F50" s="71">
        <v>2020</v>
      </c>
      <c r="G50" s="71">
        <v>4260.2535000000007</v>
      </c>
      <c r="H50" s="71">
        <v>5551.4278000000004</v>
      </c>
      <c r="I50" s="71">
        <v>3319.3</v>
      </c>
      <c r="J50" s="71">
        <v>6233.55</v>
      </c>
      <c r="K50" s="71">
        <v>2219.5300000000002</v>
      </c>
      <c r="L50" s="71">
        <v>348</v>
      </c>
      <c r="M50" s="71">
        <v>4301.0199999999995</v>
      </c>
      <c r="N50" s="71">
        <v>1331.6</v>
      </c>
      <c r="O50" s="74">
        <v>13236.8</v>
      </c>
    </row>
    <row r="51" spans="1:15">
      <c r="A51" t="str">
        <f t="shared" si="0"/>
        <v>Wood energy scenarioLatvia2020</v>
      </c>
      <c r="B51" s="73" t="s">
        <v>174</v>
      </c>
      <c r="C51" t="s">
        <v>106</v>
      </c>
      <c r="D51" t="s">
        <v>81</v>
      </c>
      <c r="E51" s="70" t="s">
        <v>158</v>
      </c>
      <c r="F51" s="71">
        <v>2020</v>
      </c>
      <c r="G51" s="71">
        <v>-3561.9540000000025</v>
      </c>
      <c r="H51" s="71">
        <v>958.57280000000014</v>
      </c>
      <c r="I51" s="71">
        <v>833.6</v>
      </c>
      <c r="J51" s="71">
        <v>223.2</v>
      </c>
      <c r="K51" s="71">
        <v>683.07</v>
      </c>
      <c r="L51" s="71">
        <v>0</v>
      </c>
      <c r="M51" s="71">
        <v>1051.9099999999999</v>
      </c>
      <c r="N51" s="71">
        <v>5842.9</v>
      </c>
      <c r="O51" s="74">
        <v>-2528.4999999999995</v>
      </c>
    </row>
    <row r="52" spans="1:15">
      <c r="A52" t="str">
        <f t="shared" si="0"/>
        <v>Wood energy scenarioLithuania2020</v>
      </c>
      <c r="B52" s="73" t="s">
        <v>175</v>
      </c>
      <c r="C52" t="s">
        <v>102</v>
      </c>
      <c r="D52" t="s">
        <v>81</v>
      </c>
      <c r="E52" s="70" t="s">
        <v>158</v>
      </c>
      <c r="F52" s="71">
        <v>2020</v>
      </c>
      <c r="G52" s="71">
        <v>-2086.1379999999999</v>
      </c>
      <c r="H52" s="71">
        <v>845.60640000000001</v>
      </c>
      <c r="I52" s="71">
        <v>890.5</v>
      </c>
      <c r="J52" s="71">
        <v>261.73</v>
      </c>
      <c r="K52" s="71">
        <v>335.95</v>
      </c>
      <c r="L52" s="71">
        <v>0</v>
      </c>
      <c r="M52" s="71">
        <v>664.43000000000006</v>
      </c>
      <c r="N52" s="71">
        <v>3926.9</v>
      </c>
      <c r="O52" s="74">
        <v>-2340.9</v>
      </c>
    </row>
    <row r="53" spans="1:15">
      <c r="A53" t="str">
        <f t="shared" si="0"/>
        <v>Wood energy scenarioNetherlands2020</v>
      </c>
      <c r="B53" s="69" t="s">
        <v>176</v>
      </c>
      <c r="C53" t="s">
        <v>114</v>
      </c>
      <c r="D53" t="s">
        <v>191</v>
      </c>
      <c r="E53" s="70" t="s">
        <v>158</v>
      </c>
      <c r="F53" s="71">
        <v>2020</v>
      </c>
      <c r="G53" s="71">
        <v>312.46789999999987</v>
      </c>
      <c r="H53" s="71">
        <v>959.75419999999997</v>
      </c>
      <c r="I53" s="71">
        <v>641.36</v>
      </c>
      <c r="J53" s="71">
        <v>2372.3000000000002</v>
      </c>
      <c r="K53" s="71">
        <v>42.67</v>
      </c>
      <c r="L53" s="71">
        <v>34.200000000000003</v>
      </c>
      <c r="M53" s="71">
        <v>92.59</v>
      </c>
      <c r="N53" s="71">
        <v>443.7</v>
      </c>
      <c r="O53" s="74">
        <v>15278.3</v>
      </c>
    </row>
    <row r="54" spans="1:15">
      <c r="A54" t="str">
        <f t="shared" si="0"/>
        <v>Wood energy scenarioNorway2020</v>
      </c>
      <c r="B54" s="73" t="s">
        <v>177</v>
      </c>
      <c r="C54" t="s">
        <v>116</v>
      </c>
      <c r="D54" t="s">
        <v>81</v>
      </c>
      <c r="E54" s="70" t="s">
        <v>158</v>
      </c>
      <c r="F54" s="71">
        <v>2020</v>
      </c>
      <c r="G54" s="71">
        <v>500.72980000000098</v>
      </c>
      <c r="H54" s="71">
        <v>3207.3198000000002</v>
      </c>
      <c r="I54" s="71">
        <v>3876.34</v>
      </c>
      <c r="J54" s="71">
        <v>753.48</v>
      </c>
      <c r="K54" s="71">
        <v>384.92</v>
      </c>
      <c r="L54" s="71">
        <v>2633.8</v>
      </c>
      <c r="M54" s="71">
        <v>2145.77</v>
      </c>
      <c r="N54" s="71">
        <v>5142.8999999999996</v>
      </c>
      <c r="O54" s="74">
        <v>-6594.2</v>
      </c>
    </row>
    <row r="55" spans="1:15">
      <c r="A55" t="str">
        <f t="shared" si="0"/>
        <v>Wood energy scenarioPoland2020</v>
      </c>
      <c r="B55" s="69" t="s">
        <v>178</v>
      </c>
      <c r="C55" t="s">
        <v>118</v>
      </c>
      <c r="D55" t="s">
        <v>192</v>
      </c>
      <c r="E55" s="70" t="s">
        <v>158</v>
      </c>
      <c r="F55" s="71">
        <v>2020</v>
      </c>
      <c r="G55" s="71">
        <v>-3641.690499999997</v>
      </c>
      <c r="H55" s="71">
        <v>2054.5868</v>
      </c>
      <c r="I55" s="71">
        <v>4894.63</v>
      </c>
      <c r="J55" s="71">
        <v>3033.55</v>
      </c>
      <c r="K55" s="71">
        <v>2793.07</v>
      </c>
      <c r="L55" s="71">
        <v>2650.7</v>
      </c>
      <c r="M55" s="71">
        <v>3285.1400000000003</v>
      </c>
      <c r="N55" s="71">
        <v>19932.2</v>
      </c>
      <c r="O55" s="74">
        <v>2498.0999999999985</v>
      </c>
    </row>
    <row r="56" spans="1:15">
      <c r="A56" t="str">
        <f t="shared" si="0"/>
        <v>Wood energy scenarioPortugal2020</v>
      </c>
      <c r="B56" s="73" t="s">
        <v>179</v>
      </c>
      <c r="C56" t="s">
        <v>120</v>
      </c>
      <c r="D56" t="s">
        <v>86</v>
      </c>
      <c r="E56" s="70" t="s">
        <v>158</v>
      </c>
      <c r="F56" s="71">
        <v>2020</v>
      </c>
      <c r="G56" s="71">
        <v>2375.3865000000005</v>
      </c>
      <c r="H56" s="71">
        <v>1098.5</v>
      </c>
      <c r="I56" s="71">
        <v>1738.21</v>
      </c>
      <c r="J56" s="71">
        <v>631.29999999999995</v>
      </c>
      <c r="K56" s="71">
        <v>596.13</v>
      </c>
      <c r="L56" s="71">
        <v>5325.6</v>
      </c>
      <c r="M56" s="71">
        <v>456.95000000000005</v>
      </c>
      <c r="N56" s="71">
        <v>3611.9</v>
      </c>
      <c r="O56" s="74">
        <v>2132.7000000000003</v>
      </c>
    </row>
    <row r="57" spans="1:15">
      <c r="A57" t="str">
        <f t="shared" si="0"/>
        <v>Wood energy scenarioRomania2020</v>
      </c>
      <c r="B57" s="69" t="s">
        <v>180</v>
      </c>
      <c r="C57" t="s">
        <v>122</v>
      </c>
      <c r="D57" t="s">
        <v>192</v>
      </c>
      <c r="E57" s="70" t="s">
        <v>158</v>
      </c>
      <c r="F57" s="71">
        <v>2020</v>
      </c>
      <c r="G57" s="71">
        <v>-3977.1385000000009</v>
      </c>
      <c r="H57" s="71">
        <v>3250.08</v>
      </c>
      <c r="I57" s="71">
        <v>2976.1</v>
      </c>
      <c r="J57" s="71">
        <v>1541.72</v>
      </c>
      <c r="K57" s="71">
        <v>1005.37</v>
      </c>
      <c r="L57" s="71">
        <v>333.9</v>
      </c>
      <c r="M57" s="71">
        <v>2266.91</v>
      </c>
      <c r="N57" s="71">
        <v>8432.2000000000007</v>
      </c>
      <c r="O57" s="74">
        <v>-1991.5999999999995</v>
      </c>
    </row>
    <row r="58" spans="1:15">
      <c r="A58" t="str">
        <f t="shared" si="0"/>
        <v>Wood energy scenarioSerbia2020</v>
      </c>
      <c r="B58" s="69" t="s">
        <v>181</v>
      </c>
      <c r="C58" t="s">
        <v>124</v>
      </c>
      <c r="D58" t="s">
        <v>58</v>
      </c>
      <c r="E58" s="70" t="s">
        <v>158</v>
      </c>
      <c r="F58" s="71">
        <v>2020</v>
      </c>
      <c r="G58" s="71">
        <v>-1306.0790000000002</v>
      </c>
      <c r="H58" s="71">
        <v>1794.9362000000001</v>
      </c>
      <c r="I58" s="71">
        <v>1168.3399999999999</v>
      </c>
      <c r="J58" s="71">
        <v>383.76</v>
      </c>
      <c r="K58" s="71">
        <v>114.03</v>
      </c>
      <c r="L58" s="71">
        <v>248.8</v>
      </c>
      <c r="M58" s="71">
        <v>431.87</v>
      </c>
      <c r="N58" s="71">
        <v>1135.9000000000001</v>
      </c>
      <c r="O58" s="74">
        <v>3901.8999999999996</v>
      </c>
    </row>
    <row r="59" spans="1:15">
      <c r="A59" t="str">
        <f t="shared" si="0"/>
        <v>Wood energy scenarioSlovakia2020</v>
      </c>
      <c r="B59" s="69" t="s">
        <v>182</v>
      </c>
      <c r="C59" t="s">
        <v>130</v>
      </c>
      <c r="D59" t="s">
        <v>192</v>
      </c>
      <c r="E59" s="70" t="s">
        <v>158</v>
      </c>
      <c r="F59" s="71">
        <v>2020</v>
      </c>
      <c r="G59" s="71">
        <v>706.04050000000007</v>
      </c>
      <c r="H59" s="71">
        <v>323.85879999999997</v>
      </c>
      <c r="I59" s="71">
        <v>753.2</v>
      </c>
      <c r="J59" s="71">
        <v>219.6</v>
      </c>
      <c r="K59" s="71">
        <v>518.24</v>
      </c>
      <c r="L59" s="71">
        <v>1848.2</v>
      </c>
      <c r="M59" s="71">
        <v>771.16000000000008</v>
      </c>
      <c r="N59" s="71">
        <v>3403.7</v>
      </c>
      <c r="O59" s="74">
        <v>-3393.7</v>
      </c>
    </row>
    <row r="60" spans="1:15">
      <c r="A60" t="str">
        <f t="shared" si="0"/>
        <v>Wood energy scenarioSlovenia2020</v>
      </c>
      <c r="B60" s="69" t="s">
        <v>183</v>
      </c>
      <c r="C60" t="s">
        <v>128</v>
      </c>
      <c r="D60" t="s">
        <v>58</v>
      </c>
      <c r="E60" s="70" t="s">
        <v>158</v>
      </c>
      <c r="F60" s="71">
        <v>2020</v>
      </c>
      <c r="G60" s="71">
        <v>-312.84099999999989</v>
      </c>
      <c r="H60" s="71">
        <v>1254.3308000000002</v>
      </c>
      <c r="I60" s="71">
        <v>205.95</v>
      </c>
      <c r="J60" s="71">
        <v>138.88999999999999</v>
      </c>
      <c r="K60" s="71">
        <v>318.02999999999997</v>
      </c>
      <c r="L60" s="71">
        <v>332.6</v>
      </c>
      <c r="M60" s="71">
        <v>492.3</v>
      </c>
      <c r="N60" s="71">
        <v>824.8</v>
      </c>
      <c r="O60" s="74">
        <v>-529.59999999999991</v>
      </c>
    </row>
    <row r="61" spans="1:15">
      <c r="A61" t="str">
        <f t="shared" si="0"/>
        <v>Wood energy scenarioSpain2020</v>
      </c>
      <c r="B61" s="73" t="s">
        <v>184</v>
      </c>
      <c r="C61" t="s">
        <v>85</v>
      </c>
      <c r="D61" t="s">
        <v>86</v>
      </c>
      <c r="E61" s="70" t="s">
        <v>158</v>
      </c>
      <c r="F61" s="71">
        <v>2020</v>
      </c>
      <c r="G61" s="71">
        <v>3891.6419999999998</v>
      </c>
      <c r="H61" s="71">
        <v>5064.3999999999996</v>
      </c>
      <c r="I61" s="71">
        <v>6389.28</v>
      </c>
      <c r="J61" s="71">
        <v>3835.73</v>
      </c>
      <c r="K61" s="71">
        <v>2182.9499999999998</v>
      </c>
      <c r="L61" s="71">
        <v>4247.3999999999996</v>
      </c>
      <c r="M61" s="71">
        <v>1424.52</v>
      </c>
      <c r="N61" s="71">
        <v>9048.4</v>
      </c>
      <c r="O61" s="74">
        <v>8939.6999999999989</v>
      </c>
    </row>
    <row r="62" spans="1:15">
      <c r="A62" t="str">
        <f t="shared" si="0"/>
        <v>Wood energy scenarioSweden2020</v>
      </c>
      <c r="B62" s="73" t="s">
        <v>185</v>
      </c>
      <c r="C62" t="s">
        <v>126</v>
      </c>
      <c r="D62" t="s">
        <v>81</v>
      </c>
      <c r="E62" s="70" t="s">
        <v>158</v>
      </c>
      <c r="F62" s="71">
        <v>2020</v>
      </c>
      <c r="G62" s="71">
        <v>-2783.8009999999922</v>
      </c>
      <c r="H62" s="71">
        <v>3029.3296</v>
      </c>
      <c r="I62" s="71">
        <v>4875.0600000000004</v>
      </c>
      <c r="J62" s="71">
        <v>1021.12</v>
      </c>
      <c r="K62" s="71">
        <v>1903.58</v>
      </c>
      <c r="L62" s="71">
        <v>22353.200000000001</v>
      </c>
      <c r="M62" s="71">
        <v>8008.68</v>
      </c>
      <c r="N62" s="71">
        <v>48718</v>
      </c>
      <c r="O62" s="74">
        <v>-48658.5</v>
      </c>
    </row>
    <row r="63" spans="1:15">
      <c r="A63" t="str">
        <f t="shared" si="0"/>
        <v>Wood energy scenarioSwitzerland2020</v>
      </c>
      <c r="B63" s="69" t="s">
        <v>186</v>
      </c>
      <c r="C63" t="s">
        <v>72</v>
      </c>
      <c r="D63" t="s">
        <v>191</v>
      </c>
      <c r="E63" s="70" t="s">
        <v>158</v>
      </c>
      <c r="F63" s="71">
        <v>2020</v>
      </c>
      <c r="G63" s="71">
        <v>-83.67850000000044</v>
      </c>
      <c r="H63" s="71">
        <v>2911.1671999999999</v>
      </c>
      <c r="I63" s="71">
        <v>455.87</v>
      </c>
      <c r="J63" s="71">
        <v>824.27</v>
      </c>
      <c r="K63" s="71">
        <v>460.84</v>
      </c>
      <c r="L63" s="71">
        <v>555.4</v>
      </c>
      <c r="M63" s="71">
        <v>961.94</v>
      </c>
      <c r="N63" s="71">
        <v>1767.2</v>
      </c>
      <c r="O63" s="74">
        <v>-1969.5</v>
      </c>
    </row>
    <row r="64" spans="1:15">
      <c r="A64" t="str">
        <f t="shared" si="0"/>
        <v>Wood energy scenarioTurkey2020</v>
      </c>
      <c r="B64" s="69" t="s">
        <v>187</v>
      </c>
      <c r="C64" t="s">
        <v>132</v>
      </c>
      <c r="D64" t="s">
        <v>58</v>
      </c>
      <c r="E64" s="70" t="s">
        <v>158</v>
      </c>
      <c r="F64" s="71">
        <v>2020</v>
      </c>
      <c r="G64" s="71">
        <v>7257.8109999999979</v>
      </c>
      <c r="H64" s="71">
        <v>6655.8050000000003</v>
      </c>
      <c r="I64" s="71">
        <v>11067.03</v>
      </c>
      <c r="J64" s="71">
        <v>6845.47</v>
      </c>
      <c r="K64" s="71">
        <v>2270.15</v>
      </c>
      <c r="L64" s="71">
        <v>360.5</v>
      </c>
      <c r="M64" s="71">
        <v>2162.6799999999998</v>
      </c>
      <c r="N64" s="71">
        <v>10068</v>
      </c>
      <c r="O64" s="74">
        <v>-9320.7999999999993</v>
      </c>
    </row>
    <row r="65" spans="1:15">
      <c r="A65" t="str">
        <f t="shared" si="0"/>
        <v>Wood energy scenarioUnited Kingdom2020</v>
      </c>
      <c r="B65" s="69" t="s">
        <v>188</v>
      </c>
      <c r="C65" t="s">
        <v>136</v>
      </c>
      <c r="D65" t="s">
        <v>191</v>
      </c>
      <c r="E65" s="70" t="s">
        <v>158</v>
      </c>
      <c r="F65" s="71">
        <v>2020</v>
      </c>
      <c r="G65" s="71">
        <v>537.55060000000049</v>
      </c>
      <c r="H65" s="71">
        <v>262.7</v>
      </c>
      <c r="I65" s="71">
        <v>3694.26</v>
      </c>
      <c r="J65" s="71">
        <v>6810.3</v>
      </c>
      <c r="K65" s="71">
        <v>1164.3499999999999</v>
      </c>
      <c r="L65" s="71">
        <v>94.8</v>
      </c>
      <c r="M65" s="71">
        <v>1008.07</v>
      </c>
      <c r="N65" s="71">
        <v>2926</v>
      </c>
      <c r="O65" s="74">
        <v>35452.400000000001</v>
      </c>
    </row>
    <row r="66" spans="1:15">
      <c r="A66" t="str">
        <f t="shared" si="0"/>
        <v>Wood energy scenarioUkraine2020</v>
      </c>
      <c r="B66" s="69" t="s">
        <v>189</v>
      </c>
      <c r="C66" t="s">
        <v>134</v>
      </c>
      <c r="D66" t="s">
        <v>192</v>
      </c>
      <c r="E66" s="70" t="s">
        <v>158</v>
      </c>
      <c r="F66" s="71">
        <v>2020</v>
      </c>
      <c r="G66" s="71">
        <v>-856.56200000000081</v>
      </c>
      <c r="H66" s="71">
        <v>5743.0149999999994</v>
      </c>
      <c r="I66" s="71">
        <v>8446.52</v>
      </c>
      <c r="J66" s="71">
        <v>1926.19</v>
      </c>
      <c r="K66" s="71">
        <v>836.47</v>
      </c>
      <c r="L66" s="71">
        <v>37.4</v>
      </c>
      <c r="M66" s="71">
        <v>3065.81</v>
      </c>
      <c r="N66" s="71">
        <v>5623.7</v>
      </c>
      <c r="O66" s="74">
        <v>-6278.4</v>
      </c>
    </row>
    <row r="67" spans="1:15">
      <c r="A67" t="str">
        <f t="shared" ref="A67:A130" si="1">CONCATENATE(E67,C67,F67)</f>
        <v>Wood energy scenarioSmall countries in Europe2020</v>
      </c>
      <c r="B67" s="69" t="s">
        <v>190</v>
      </c>
      <c r="C67" t="s">
        <v>265</v>
      </c>
      <c r="D67" t="s">
        <v>193</v>
      </c>
      <c r="E67" s="70" t="s">
        <v>158</v>
      </c>
      <c r="F67" s="71">
        <v>2020</v>
      </c>
      <c r="G67" s="71">
        <v>131.41650000000004</v>
      </c>
      <c r="H67" s="71">
        <v>5399.4851999999992</v>
      </c>
      <c r="I67" s="71">
        <v>3274.6699999999996</v>
      </c>
      <c r="J67" s="71">
        <v>588.22</v>
      </c>
      <c r="K67" s="71">
        <v>226.79</v>
      </c>
      <c r="L67" s="71">
        <v>0</v>
      </c>
      <c r="M67" s="71">
        <v>346.92</v>
      </c>
      <c r="N67" s="71">
        <v>1123.5999999999999</v>
      </c>
      <c r="O67" s="74">
        <v>1983.9999999999998</v>
      </c>
    </row>
    <row r="68" spans="1:15">
      <c r="A68" t="str">
        <f t="shared" si="1"/>
        <v>Wood energy scenarioAustria2010</v>
      </c>
      <c r="B68" s="69" t="s">
        <v>157</v>
      </c>
      <c r="C68" t="s">
        <v>60</v>
      </c>
      <c r="D68" t="s">
        <v>191</v>
      </c>
      <c r="E68" s="70" t="s">
        <v>158</v>
      </c>
      <c r="F68" s="71">
        <v>2010</v>
      </c>
      <c r="G68" s="71">
        <v>2385.5211999999992</v>
      </c>
      <c r="H68" s="71">
        <v>2202.1388000000002</v>
      </c>
      <c r="I68" s="71">
        <v>921.86</v>
      </c>
      <c r="J68" s="71">
        <v>1003.79</v>
      </c>
      <c r="K68" s="71">
        <v>1992.16</v>
      </c>
      <c r="L68" s="71">
        <v>3151.7</v>
      </c>
      <c r="M68" s="71">
        <v>2209.59</v>
      </c>
      <c r="N68" s="71">
        <v>3910.2</v>
      </c>
      <c r="O68" s="72">
        <v>2091.5</v>
      </c>
    </row>
    <row r="69" spans="1:15">
      <c r="A69" t="str">
        <f t="shared" si="1"/>
        <v>Wood energy scenarioBelgium2010</v>
      </c>
      <c r="B69" s="69" t="s">
        <v>159</v>
      </c>
      <c r="C69" t="s">
        <v>65</v>
      </c>
      <c r="D69" t="s">
        <v>191</v>
      </c>
      <c r="E69" s="70" t="s">
        <v>158</v>
      </c>
      <c r="F69" s="71">
        <v>2010</v>
      </c>
      <c r="G69" s="71">
        <v>3365.7259999999997</v>
      </c>
      <c r="H69" s="71">
        <v>657.8</v>
      </c>
      <c r="I69" s="71">
        <v>445</v>
      </c>
      <c r="J69" s="71">
        <v>1856.09</v>
      </c>
      <c r="K69" s="71">
        <v>749.93</v>
      </c>
      <c r="L69" s="71">
        <v>1497.4</v>
      </c>
      <c r="M69" s="71">
        <v>336.42</v>
      </c>
      <c r="N69" s="71">
        <v>552.4</v>
      </c>
      <c r="O69" s="72">
        <v>-4.6000000000000227</v>
      </c>
    </row>
    <row r="70" spans="1:15">
      <c r="A70" t="str">
        <f t="shared" si="1"/>
        <v>Wood energy scenarioBelarus2010</v>
      </c>
      <c r="B70" s="69" t="s">
        <v>160</v>
      </c>
      <c r="C70" t="s">
        <v>69</v>
      </c>
      <c r="D70" t="s">
        <v>192</v>
      </c>
      <c r="E70" s="70" t="s">
        <v>158</v>
      </c>
      <c r="F70" s="71">
        <v>2010</v>
      </c>
      <c r="G70" s="71">
        <v>-3097.0267999999996</v>
      </c>
      <c r="H70" s="71">
        <v>963.02</v>
      </c>
      <c r="I70" s="71">
        <v>1782.09</v>
      </c>
      <c r="J70" s="71">
        <v>481.17</v>
      </c>
      <c r="K70" s="71">
        <v>744.96</v>
      </c>
      <c r="L70" s="71">
        <v>320.2</v>
      </c>
      <c r="M70" s="71">
        <v>3235.1</v>
      </c>
      <c r="N70" s="71">
        <v>1990.9</v>
      </c>
      <c r="O70" s="72">
        <v>-1080.9000000000001</v>
      </c>
    </row>
    <row r="71" spans="1:15">
      <c r="A71" t="str">
        <f t="shared" si="1"/>
        <v>Wood energy scenarioBosnia and Herzegovina2010</v>
      </c>
      <c r="B71" s="69" t="s">
        <v>161</v>
      </c>
      <c r="C71" t="s">
        <v>63</v>
      </c>
      <c r="D71" t="s">
        <v>58</v>
      </c>
      <c r="E71" s="70" t="s">
        <v>158</v>
      </c>
      <c r="F71" s="71">
        <v>2010</v>
      </c>
      <c r="G71" s="71">
        <v>-866.17200000000025</v>
      </c>
      <c r="H71" s="71">
        <v>1651</v>
      </c>
      <c r="I71" s="71">
        <v>479.63</v>
      </c>
      <c r="J71" s="71">
        <v>215.04</v>
      </c>
      <c r="K71" s="71">
        <v>153.99</v>
      </c>
      <c r="L71" s="71">
        <v>66.8</v>
      </c>
      <c r="M71" s="71">
        <v>447.01</v>
      </c>
      <c r="N71" s="71">
        <v>511.2</v>
      </c>
      <c r="O71" s="72">
        <v>-501.2</v>
      </c>
    </row>
    <row r="72" spans="1:15">
      <c r="A72" t="str">
        <f t="shared" si="1"/>
        <v>Wood energy scenarioBulgaria2010</v>
      </c>
      <c r="B72" s="69" t="s">
        <v>162</v>
      </c>
      <c r="C72" t="s">
        <v>67</v>
      </c>
      <c r="D72" t="s">
        <v>58</v>
      </c>
      <c r="E72" s="70" t="s">
        <v>158</v>
      </c>
      <c r="F72" s="71">
        <v>2010</v>
      </c>
      <c r="G72" s="71">
        <v>-376.11000000000013</v>
      </c>
      <c r="H72" s="71">
        <v>2373</v>
      </c>
      <c r="I72" s="71">
        <v>1029.57</v>
      </c>
      <c r="J72" s="71">
        <v>96.08</v>
      </c>
      <c r="K72" s="71">
        <v>304.61</v>
      </c>
      <c r="L72" s="71">
        <v>459.4</v>
      </c>
      <c r="M72" s="71">
        <v>460.47</v>
      </c>
      <c r="N72" s="71">
        <v>1735.9</v>
      </c>
      <c r="O72" s="72">
        <v>-1725.9</v>
      </c>
    </row>
    <row r="73" spans="1:15">
      <c r="A73" t="str">
        <f t="shared" si="1"/>
        <v>Wood energy scenarioCroatia2010</v>
      </c>
      <c r="B73" s="69" t="s">
        <v>163</v>
      </c>
      <c r="C73" t="s">
        <v>94</v>
      </c>
      <c r="D73" t="s">
        <v>58</v>
      </c>
      <c r="E73" s="70" t="s">
        <v>158</v>
      </c>
      <c r="F73" s="71">
        <v>2010</v>
      </c>
      <c r="G73" s="71">
        <v>-3640.5839999999998</v>
      </c>
      <c r="H73" s="71">
        <v>828.09580000000005</v>
      </c>
      <c r="I73" s="71">
        <v>441.38</v>
      </c>
      <c r="J73" s="71">
        <v>196.99</v>
      </c>
      <c r="K73" s="71">
        <v>112.03</v>
      </c>
      <c r="L73" s="71">
        <v>124.8</v>
      </c>
      <c r="M73" s="71">
        <v>681.5</v>
      </c>
      <c r="N73" s="71">
        <v>699.5</v>
      </c>
      <c r="O73" s="72">
        <v>-689.5</v>
      </c>
    </row>
    <row r="74" spans="1:15">
      <c r="A74" t="str">
        <f t="shared" si="1"/>
        <v>Wood energy scenarioCzech Republic2010</v>
      </c>
      <c r="B74" s="69" t="s">
        <v>164</v>
      </c>
      <c r="C74" t="s">
        <v>76</v>
      </c>
      <c r="D74" t="s">
        <v>192</v>
      </c>
      <c r="E74" s="70" t="s">
        <v>158</v>
      </c>
      <c r="F74" s="71">
        <v>2010</v>
      </c>
      <c r="G74" s="71">
        <v>-215.64300000000003</v>
      </c>
      <c r="H74" s="71">
        <v>1329.24</v>
      </c>
      <c r="I74" s="71">
        <v>981.6</v>
      </c>
      <c r="J74" s="71">
        <v>257.92</v>
      </c>
      <c r="K74" s="71">
        <v>851.24</v>
      </c>
      <c r="L74" s="71">
        <v>1774.2</v>
      </c>
      <c r="M74" s="71">
        <v>1692.03</v>
      </c>
      <c r="N74" s="71">
        <v>3121.5</v>
      </c>
      <c r="O74" s="72">
        <v>-2056.5</v>
      </c>
    </row>
    <row r="75" spans="1:15">
      <c r="A75" t="str">
        <f t="shared" si="1"/>
        <v>Wood energy scenarioDenmark2010</v>
      </c>
      <c r="B75" s="73" t="s">
        <v>165</v>
      </c>
      <c r="C75" t="s">
        <v>80</v>
      </c>
      <c r="D75" t="s">
        <v>81</v>
      </c>
      <c r="E75" s="70" t="s">
        <v>158</v>
      </c>
      <c r="F75" s="71">
        <v>2010</v>
      </c>
      <c r="G75" s="71">
        <v>-160.952</v>
      </c>
      <c r="H75" s="71">
        <v>697.74</v>
      </c>
      <c r="I75" s="71">
        <v>554.92999999999995</v>
      </c>
      <c r="J75" s="71">
        <v>1194.33</v>
      </c>
      <c r="K75" s="71">
        <v>88.89</v>
      </c>
      <c r="L75" s="71">
        <v>0</v>
      </c>
      <c r="M75" s="71">
        <v>161.18</v>
      </c>
      <c r="N75" s="71">
        <v>478.7</v>
      </c>
      <c r="O75" s="72">
        <v>5857.1</v>
      </c>
    </row>
    <row r="76" spans="1:15">
      <c r="A76" t="str">
        <f t="shared" si="1"/>
        <v>Wood energy scenarioEstonia2010</v>
      </c>
      <c r="B76" s="73" t="s">
        <v>166</v>
      </c>
      <c r="C76" t="s">
        <v>83</v>
      </c>
      <c r="D76" t="s">
        <v>81</v>
      </c>
      <c r="E76" s="70" t="s">
        <v>158</v>
      </c>
      <c r="F76" s="71">
        <v>2010</v>
      </c>
      <c r="G76" s="71">
        <v>-3429.3625000000006</v>
      </c>
      <c r="H76" s="71">
        <v>2948.1096000000002</v>
      </c>
      <c r="I76" s="71">
        <v>319.77</v>
      </c>
      <c r="J76" s="71">
        <v>68.84</v>
      </c>
      <c r="K76" s="71">
        <v>314.86</v>
      </c>
      <c r="L76" s="71">
        <v>162.19999999999999</v>
      </c>
      <c r="M76" s="71">
        <v>966.64</v>
      </c>
      <c r="N76" s="71">
        <v>841.2</v>
      </c>
      <c r="O76" s="72">
        <v>-831.2</v>
      </c>
    </row>
    <row r="77" spans="1:15">
      <c r="A77" t="str">
        <f t="shared" si="1"/>
        <v>Wood energy scenarioFinland2010</v>
      </c>
      <c r="B77" s="73" t="s">
        <v>167</v>
      </c>
      <c r="C77" t="s">
        <v>88</v>
      </c>
      <c r="D77" t="s">
        <v>81</v>
      </c>
      <c r="E77" s="70" t="s">
        <v>158</v>
      </c>
      <c r="F77" s="71">
        <v>2010</v>
      </c>
      <c r="G77" s="71">
        <v>10240.0245</v>
      </c>
      <c r="H77" s="71">
        <v>5287.45</v>
      </c>
      <c r="I77" s="71">
        <v>1961.13</v>
      </c>
      <c r="J77" s="71">
        <v>1118.18</v>
      </c>
      <c r="K77" s="71">
        <v>2468.5700000000002</v>
      </c>
      <c r="L77" s="71">
        <v>16054.1</v>
      </c>
      <c r="M77" s="71">
        <v>5679.5300000000007</v>
      </c>
      <c r="N77" s="71">
        <v>1570.7</v>
      </c>
      <c r="O77" s="72">
        <v>-3</v>
      </c>
    </row>
    <row r="78" spans="1:15">
      <c r="A78" t="str">
        <f t="shared" si="1"/>
        <v>Wood energy scenarioFrance2010</v>
      </c>
      <c r="B78" s="69" t="s">
        <v>168</v>
      </c>
      <c r="C78" t="s">
        <v>90</v>
      </c>
      <c r="D78" t="s">
        <v>191</v>
      </c>
      <c r="E78" s="70" t="s">
        <v>158</v>
      </c>
      <c r="F78" s="71">
        <v>2010</v>
      </c>
      <c r="G78" s="71">
        <v>371.08550000000105</v>
      </c>
      <c r="H78" s="71">
        <v>26765.385199999997</v>
      </c>
      <c r="I78" s="71">
        <v>5792.01</v>
      </c>
      <c r="J78" s="71">
        <v>5471.47</v>
      </c>
      <c r="K78" s="71">
        <v>2683.23</v>
      </c>
      <c r="L78" s="71">
        <v>4223.8999999999996</v>
      </c>
      <c r="M78" s="71">
        <v>6029.84</v>
      </c>
      <c r="N78" s="71">
        <v>8557.2000000000007</v>
      </c>
      <c r="O78" s="72">
        <v>-8547.2000000000007</v>
      </c>
    </row>
    <row r="79" spans="1:15">
      <c r="A79" t="str">
        <f t="shared" si="1"/>
        <v>Wood energy scenarioGermany2010</v>
      </c>
      <c r="B79" s="69" t="s">
        <v>169</v>
      </c>
      <c r="C79" t="s">
        <v>78</v>
      </c>
      <c r="D79" t="s">
        <v>191</v>
      </c>
      <c r="E79" s="70" t="s">
        <v>158</v>
      </c>
      <c r="F79" s="71">
        <v>2010</v>
      </c>
      <c r="G79" s="71">
        <v>6917.7604000000065</v>
      </c>
      <c r="H79" s="71">
        <v>3786.6092000000003</v>
      </c>
      <c r="I79" s="71">
        <v>3673.79</v>
      </c>
      <c r="J79" s="71">
        <v>7568.42</v>
      </c>
      <c r="K79" s="71">
        <v>6857.17</v>
      </c>
      <c r="L79" s="71">
        <v>4180.6000000000004</v>
      </c>
      <c r="M79" s="71">
        <v>6439.4</v>
      </c>
      <c r="N79" s="71">
        <v>13265.3</v>
      </c>
      <c r="O79" s="72">
        <v>-5.7999999999992724</v>
      </c>
    </row>
    <row r="80" spans="1:15">
      <c r="A80" t="str">
        <f t="shared" si="1"/>
        <v>Wood energy scenarioGreece2010</v>
      </c>
      <c r="B80" s="69" t="s">
        <v>170</v>
      </c>
      <c r="C80" t="s">
        <v>92</v>
      </c>
      <c r="D80" t="s">
        <v>58</v>
      </c>
      <c r="E80" s="70" t="s">
        <v>158</v>
      </c>
      <c r="F80" s="71">
        <v>2010</v>
      </c>
      <c r="G80" s="71">
        <v>333.22300000000018</v>
      </c>
      <c r="H80" s="71">
        <v>893.15680000000009</v>
      </c>
      <c r="I80" s="71">
        <v>1169.8699999999999</v>
      </c>
      <c r="J80" s="71">
        <v>268.05</v>
      </c>
      <c r="K80" s="71">
        <v>241.82</v>
      </c>
      <c r="L80" s="71">
        <v>0</v>
      </c>
      <c r="M80" s="71">
        <v>307.35000000000002</v>
      </c>
      <c r="N80" s="71">
        <v>357.5</v>
      </c>
      <c r="O80" s="72">
        <v>3325.3</v>
      </c>
    </row>
    <row r="81" spans="1:15">
      <c r="A81" t="str">
        <f t="shared" si="1"/>
        <v>Wood energy scenarioHungary2010</v>
      </c>
      <c r="B81" s="69" t="s">
        <v>171</v>
      </c>
      <c r="C81" t="s">
        <v>96</v>
      </c>
      <c r="D81" t="s">
        <v>192</v>
      </c>
      <c r="E81" s="70" t="s">
        <v>158</v>
      </c>
      <c r="F81" s="71">
        <v>2010</v>
      </c>
      <c r="G81" s="71">
        <v>-1041.538</v>
      </c>
      <c r="H81" s="71">
        <v>2832.04</v>
      </c>
      <c r="I81" s="71">
        <v>1046.72</v>
      </c>
      <c r="J81" s="71">
        <v>165.89</v>
      </c>
      <c r="K81" s="71">
        <v>204.69</v>
      </c>
      <c r="L81" s="71">
        <v>0</v>
      </c>
      <c r="M81" s="71">
        <v>740.6</v>
      </c>
      <c r="N81" s="71">
        <v>1088.5999999999999</v>
      </c>
      <c r="O81" s="72">
        <v>77.400000000000091</v>
      </c>
    </row>
    <row r="82" spans="1:15">
      <c r="A82" t="str">
        <f t="shared" si="1"/>
        <v>Wood energy scenarioIreland2010</v>
      </c>
      <c r="B82" s="69" t="s">
        <v>172</v>
      </c>
      <c r="C82" t="s">
        <v>98</v>
      </c>
      <c r="D82" t="s">
        <v>191</v>
      </c>
      <c r="E82" s="70" t="s">
        <v>158</v>
      </c>
      <c r="F82" s="71">
        <v>2010</v>
      </c>
      <c r="G82" s="71">
        <v>977.52039999999943</v>
      </c>
      <c r="H82" s="71">
        <v>508.0428</v>
      </c>
      <c r="I82" s="71">
        <v>803.64</v>
      </c>
      <c r="J82" s="71">
        <v>348.82</v>
      </c>
      <c r="K82" s="71">
        <v>301.72000000000003</v>
      </c>
      <c r="L82" s="71">
        <v>0</v>
      </c>
      <c r="M82" s="71">
        <v>387.26</v>
      </c>
      <c r="N82" s="71">
        <v>231.9</v>
      </c>
      <c r="O82" s="72">
        <v>-221.9</v>
      </c>
    </row>
    <row r="83" spans="1:15">
      <c r="A83" t="str">
        <f t="shared" si="1"/>
        <v>Wood energy scenarioItaly2010</v>
      </c>
      <c r="B83" s="69" t="s">
        <v>173</v>
      </c>
      <c r="C83" t="s">
        <v>100</v>
      </c>
      <c r="D83" t="s">
        <v>86</v>
      </c>
      <c r="E83" s="70" t="s">
        <v>158</v>
      </c>
      <c r="F83" s="71">
        <v>2010</v>
      </c>
      <c r="G83" s="71">
        <v>7574.6017999999985</v>
      </c>
      <c r="H83" s="71">
        <v>5551.4278000000004</v>
      </c>
      <c r="I83" s="71">
        <v>2540.6999999999998</v>
      </c>
      <c r="J83" s="71">
        <v>4440.3</v>
      </c>
      <c r="K83" s="71">
        <v>1997.15</v>
      </c>
      <c r="L83" s="71">
        <v>359.1</v>
      </c>
      <c r="M83" s="71">
        <v>4898.92</v>
      </c>
      <c r="N83" s="71">
        <v>638.29999999999995</v>
      </c>
      <c r="O83" s="72">
        <v>6063.5</v>
      </c>
    </row>
    <row r="84" spans="1:15">
      <c r="A84" t="str">
        <f t="shared" si="1"/>
        <v>Wood energy scenarioLatvia2010</v>
      </c>
      <c r="B84" s="73" t="s">
        <v>174</v>
      </c>
      <c r="C84" t="s">
        <v>106</v>
      </c>
      <c r="D84" t="s">
        <v>81</v>
      </c>
      <c r="E84" s="70" t="s">
        <v>158</v>
      </c>
      <c r="F84" s="71">
        <v>2010</v>
      </c>
      <c r="G84" s="71">
        <v>-5760.1454999999996</v>
      </c>
      <c r="H84" s="71">
        <v>958.57280000000014</v>
      </c>
      <c r="I84" s="71">
        <v>638.05999999999995</v>
      </c>
      <c r="J84" s="71">
        <v>77.83</v>
      </c>
      <c r="K84" s="71">
        <v>601.20000000000005</v>
      </c>
      <c r="L84" s="71">
        <v>0</v>
      </c>
      <c r="M84" s="71">
        <v>1166.04</v>
      </c>
      <c r="N84" s="71">
        <v>2507.1</v>
      </c>
      <c r="O84" s="72">
        <v>563.09999999999991</v>
      </c>
    </row>
    <row r="85" spans="1:15">
      <c r="A85" t="str">
        <f t="shared" si="1"/>
        <v>Wood energy scenarioLithuania2010</v>
      </c>
      <c r="B85" s="73" t="s">
        <v>175</v>
      </c>
      <c r="C85" t="s">
        <v>102</v>
      </c>
      <c r="D85" t="s">
        <v>81</v>
      </c>
      <c r="E85" s="70" t="s">
        <v>158</v>
      </c>
      <c r="F85" s="71">
        <v>2010</v>
      </c>
      <c r="G85" s="71">
        <v>-2166.4085000000009</v>
      </c>
      <c r="H85" s="71">
        <v>845.60640000000001</v>
      </c>
      <c r="I85" s="71">
        <v>681.62</v>
      </c>
      <c r="J85" s="71">
        <v>110.6</v>
      </c>
      <c r="K85" s="71">
        <v>300.83</v>
      </c>
      <c r="L85" s="71">
        <v>0</v>
      </c>
      <c r="M85" s="71">
        <v>721.94999999999993</v>
      </c>
      <c r="N85" s="71">
        <v>1367.2</v>
      </c>
      <c r="O85" s="72">
        <v>-370.5</v>
      </c>
    </row>
    <row r="86" spans="1:15">
      <c r="A86" t="str">
        <f t="shared" si="1"/>
        <v>Wood energy scenarioNetherlands2010</v>
      </c>
      <c r="B86" s="69" t="s">
        <v>176</v>
      </c>
      <c r="C86" t="s">
        <v>114</v>
      </c>
      <c r="D86" t="s">
        <v>191</v>
      </c>
      <c r="E86" s="70" t="s">
        <v>158</v>
      </c>
      <c r="F86" s="71">
        <v>2010</v>
      </c>
      <c r="G86" s="71">
        <v>237.75950000000012</v>
      </c>
      <c r="H86" s="71">
        <v>959.75419999999997</v>
      </c>
      <c r="I86" s="71">
        <v>490.92</v>
      </c>
      <c r="J86" s="71">
        <v>2333.7199999999998</v>
      </c>
      <c r="K86" s="71">
        <v>40.9</v>
      </c>
      <c r="L86" s="71">
        <v>29.8</v>
      </c>
      <c r="M86" s="71">
        <v>99.58</v>
      </c>
      <c r="N86" s="71">
        <v>121.7</v>
      </c>
      <c r="O86" s="72">
        <v>2894.2000000000003</v>
      </c>
    </row>
    <row r="87" spans="1:15">
      <c r="A87" t="str">
        <f t="shared" si="1"/>
        <v>Wood energy scenarioNorway2010</v>
      </c>
      <c r="B87" s="73" t="s">
        <v>177</v>
      </c>
      <c r="C87" t="s">
        <v>116</v>
      </c>
      <c r="D87" t="s">
        <v>81</v>
      </c>
      <c r="E87" s="70" t="s">
        <v>158</v>
      </c>
      <c r="F87" s="71">
        <v>2010</v>
      </c>
      <c r="G87" s="71">
        <v>1110.9757000000009</v>
      </c>
      <c r="H87" s="71">
        <v>3207.3198000000002</v>
      </c>
      <c r="I87" s="71">
        <v>2967.07</v>
      </c>
      <c r="J87" s="71">
        <v>716.07</v>
      </c>
      <c r="K87" s="71">
        <v>351</v>
      </c>
      <c r="L87" s="71">
        <v>2341.6999999999998</v>
      </c>
      <c r="M87" s="71">
        <v>2151.56</v>
      </c>
      <c r="N87" s="71">
        <v>20.3</v>
      </c>
      <c r="O87" s="72">
        <v>-10.3</v>
      </c>
    </row>
    <row r="88" spans="1:15">
      <c r="A88" t="str">
        <f t="shared" si="1"/>
        <v>Wood energy scenarioPoland2010</v>
      </c>
      <c r="B88" s="69" t="s">
        <v>178</v>
      </c>
      <c r="C88" t="s">
        <v>118</v>
      </c>
      <c r="D88" t="s">
        <v>192</v>
      </c>
      <c r="E88" s="70" t="s">
        <v>158</v>
      </c>
      <c r="F88" s="71">
        <v>2010</v>
      </c>
      <c r="G88" s="71">
        <v>-7990.887999999999</v>
      </c>
      <c r="H88" s="71">
        <v>2054.5868</v>
      </c>
      <c r="I88" s="71">
        <v>3746.51</v>
      </c>
      <c r="J88" s="71">
        <v>787.57</v>
      </c>
      <c r="K88" s="71">
        <v>2550.4299999999998</v>
      </c>
      <c r="L88" s="71">
        <v>2092.3000000000002</v>
      </c>
      <c r="M88" s="71">
        <v>3342.94</v>
      </c>
      <c r="N88" s="71">
        <v>6705.2</v>
      </c>
      <c r="O88" s="72">
        <v>3997.9000000000005</v>
      </c>
    </row>
    <row r="89" spans="1:15">
      <c r="A89" t="str">
        <f t="shared" si="1"/>
        <v>Wood energy scenarioPortugal2010</v>
      </c>
      <c r="B89" s="73" t="s">
        <v>179</v>
      </c>
      <c r="C89" t="s">
        <v>120</v>
      </c>
      <c r="D89" t="s">
        <v>86</v>
      </c>
      <c r="E89" s="70" t="s">
        <v>158</v>
      </c>
      <c r="F89" s="71">
        <v>2010</v>
      </c>
      <c r="G89" s="71">
        <v>2865.6015000000007</v>
      </c>
      <c r="H89" s="71">
        <v>1098.5</v>
      </c>
      <c r="I89" s="71">
        <v>1330.48</v>
      </c>
      <c r="J89" s="71">
        <v>213.34</v>
      </c>
      <c r="K89" s="71">
        <v>490.97</v>
      </c>
      <c r="L89" s="71">
        <v>4686.8999999999996</v>
      </c>
      <c r="M89" s="71">
        <v>461.34000000000003</v>
      </c>
      <c r="N89" s="71">
        <v>2064.5</v>
      </c>
      <c r="O89" s="72">
        <v>2230</v>
      </c>
    </row>
    <row r="90" spans="1:15">
      <c r="A90" t="str">
        <f t="shared" si="1"/>
        <v>Wood energy scenarioRomania2010</v>
      </c>
      <c r="B90" s="69" t="s">
        <v>180</v>
      </c>
      <c r="C90" t="s">
        <v>122</v>
      </c>
      <c r="D90" t="s">
        <v>192</v>
      </c>
      <c r="E90" s="70" t="s">
        <v>158</v>
      </c>
      <c r="F90" s="71">
        <v>2010</v>
      </c>
      <c r="G90" s="71">
        <v>-3375.8499999999985</v>
      </c>
      <c r="H90" s="71">
        <v>3250.08</v>
      </c>
      <c r="I90" s="71">
        <v>2278</v>
      </c>
      <c r="J90" s="71">
        <v>535.95000000000005</v>
      </c>
      <c r="K90" s="71">
        <v>896.93</v>
      </c>
      <c r="L90" s="71">
        <v>367.8</v>
      </c>
      <c r="M90" s="71">
        <v>2282.44</v>
      </c>
      <c r="N90" s="71">
        <v>2695.8</v>
      </c>
      <c r="O90" s="72">
        <v>3405.5</v>
      </c>
    </row>
    <row r="91" spans="1:15">
      <c r="A91" t="str">
        <f t="shared" si="1"/>
        <v>Wood energy scenarioSerbia2010</v>
      </c>
      <c r="B91" s="69" t="s">
        <v>181</v>
      </c>
      <c r="C91" t="s">
        <v>124</v>
      </c>
      <c r="D91" t="s">
        <v>58</v>
      </c>
      <c r="E91" s="70" t="s">
        <v>158</v>
      </c>
      <c r="F91" s="71">
        <v>2010</v>
      </c>
      <c r="G91" s="71">
        <v>-1085.2684999999999</v>
      </c>
      <c r="H91" s="71">
        <v>1794.9362000000001</v>
      </c>
      <c r="I91" s="71">
        <v>894.29</v>
      </c>
      <c r="J91" s="71">
        <v>292.31</v>
      </c>
      <c r="K91" s="71">
        <v>101.1</v>
      </c>
      <c r="L91" s="71">
        <v>203.1</v>
      </c>
      <c r="M91" s="71">
        <v>448.37</v>
      </c>
      <c r="N91" s="71">
        <v>397.1</v>
      </c>
      <c r="O91" s="72">
        <v>3730.7000000000003</v>
      </c>
    </row>
    <row r="92" spans="1:15">
      <c r="A92" t="str">
        <f t="shared" si="1"/>
        <v>Wood energy scenarioSlovakia2010</v>
      </c>
      <c r="B92" s="69" t="s">
        <v>182</v>
      </c>
      <c r="C92" t="s">
        <v>130</v>
      </c>
      <c r="D92" t="s">
        <v>192</v>
      </c>
      <c r="E92" s="70" t="s">
        <v>158</v>
      </c>
      <c r="F92" s="71">
        <v>2010</v>
      </c>
      <c r="G92" s="71">
        <v>-292.8784999999998</v>
      </c>
      <c r="H92" s="71">
        <v>323.85879999999997</v>
      </c>
      <c r="I92" s="71">
        <v>576.52</v>
      </c>
      <c r="J92" s="71">
        <v>128.09</v>
      </c>
      <c r="K92" s="71">
        <v>461.78</v>
      </c>
      <c r="L92" s="71">
        <v>1406.9</v>
      </c>
      <c r="M92" s="71">
        <v>799.65</v>
      </c>
      <c r="N92" s="71">
        <v>2036.3</v>
      </c>
      <c r="O92" s="72">
        <v>-2026.3</v>
      </c>
    </row>
    <row r="93" spans="1:15">
      <c r="A93" t="str">
        <f t="shared" si="1"/>
        <v>Wood energy scenarioSlovenia2010</v>
      </c>
      <c r="B93" s="69" t="s">
        <v>183</v>
      </c>
      <c r="C93" t="s">
        <v>128</v>
      </c>
      <c r="D93" t="s">
        <v>58</v>
      </c>
      <c r="E93" s="70" t="s">
        <v>158</v>
      </c>
      <c r="F93" s="71">
        <v>2010</v>
      </c>
      <c r="G93" s="71">
        <v>-365.10650000000032</v>
      </c>
      <c r="H93" s="71">
        <v>1254.3308000000002</v>
      </c>
      <c r="I93" s="71">
        <v>157.63999999999999</v>
      </c>
      <c r="J93" s="71">
        <v>104.6</v>
      </c>
      <c r="K93" s="71">
        <v>279.52999999999997</v>
      </c>
      <c r="L93" s="71">
        <v>257.5</v>
      </c>
      <c r="M93" s="71">
        <v>532.25</v>
      </c>
      <c r="N93" s="71">
        <v>333.7</v>
      </c>
      <c r="O93" s="72">
        <v>-323.7</v>
      </c>
    </row>
    <row r="94" spans="1:15">
      <c r="A94" t="str">
        <f t="shared" si="1"/>
        <v>Wood energy scenarioSpain2010</v>
      </c>
      <c r="B94" s="73" t="s">
        <v>184</v>
      </c>
      <c r="C94" t="s">
        <v>85</v>
      </c>
      <c r="D94" t="s">
        <v>86</v>
      </c>
      <c r="E94" s="70" t="s">
        <v>158</v>
      </c>
      <c r="F94" s="71">
        <v>2010</v>
      </c>
      <c r="G94" s="71">
        <v>5037.3110000000015</v>
      </c>
      <c r="H94" s="71">
        <v>5064.3999999999996</v>
      </c>
      <c r="I94" s="71">
        <v>4890.5600000000004</v>
      </c>
      <c r="J94" s="71">
        <v>2204.13</v>
      </c>
      <c r="K94" s="71">
        <v>1925.61</v>
      </c>
      <c r="L94" s="71">
        <v>3973.1</v>
      </c>
      <c r="M94" s="71">
        <v>1343.48</v>
      </c>
      <c r="N94" s="71">
        <v>4915.8999999999996</v>
      </c>
      <c r="O94" s="72">
        <v>-158.39999999999964</v>
      </c>
    </row>
    <row r="95" spans="1:15">
      <c r="A95" t="str">
        <f t="shared" si="1"/>
        <v>Wood energy scenarioSweden2010</v>
      </c>
      <c r="B95" s="73" t="s">
        <v>185</v>
      </c>
      <c r="C95" t="s">
        <v>126</v>
      </c>
      <c r="D95" t="s">
        <v>81</v>
      </c>
      <c r="E95" s="70" t="s">
        <v>158</v>
      </c>
      <c r="F95" s="71">
        <v>2010</v>
      </c>
      <c r="G95" s="71">
        <v>-671.34949999999662</v>
      </c>
      <c r="H95" s="71">
        <v>3029.3296</v>
      </c>
      <c r="I95" s="71">
        <v>3731.53</v>
      </c>
      <c r="J95" s="71">
        <v>950.98</v>
      </c>
      <c r="K95" s="71">
        <v>1849.65</v>
      </c>
      <c r="L95" s="71">
        <v>21130.2</v>
      </c>
      <c r="M95" s="71">
        <v>8077.59</v>
      </c>
      <c r="N95" s="71">
        <v>12998.1</v>
      </c>
      <c r="O95" s="72">
        <v>-12988.1</v>
      </c>
    </row>
    <row r="96" spans="1:15">
      <c r="A96" t="str">
        <f t="shared" si="1"/>
        <v>Wood energy scenarioSwitzerland2010</v>
      </c>
      <c r="B96" s="69" t="s">
        <v>186</v>
      </c>
      <c r="C96" t="s">
        <v>72</v>
      </c>
      <c r="D96" t="s">
        <v>191</v>
      </c>
      <c r="E96" s="70" t="s">
        <v>158</v>
      </c>
      <c r="F96" s="71">
        <v>2010</v>
      </c>
      <c r="G96" s="71">
        <v>26.403500000000349</v>
      </c>
      <c r="H96" s="71">
        <v>2911.1671999999999</v>
      </c>
      <c r="I96" s="71">
        <v>348.94</v>
      </c>
      <c r="J96" s="71">
        <v>754.82</v>
      </c>
      <c r="K96" s="71">
        <v>433.81</v>
      </c>
      <c r="L96" s="71">
        <v>458.5</v>
      </c>
      <c r="M96" s="71">
        <v>1017.62</v>
      </c>
      <c r="N96" s="71">
        <v>15.7</v>
      </c>
      <c r="O96" s="72">
        <v>-5.6999999999999993</v>
      </c>
    </row>
    <row r="97" spans="1:15">
      <c r="A97" t="str">
        <f t="shared" si="1"/>
        <v>Wood energy scenarioTurkey2010</v>
      </c>
      <c r="B97" s="69" t="s">
        <v>187</v>
      </c>
      <c r="C97" t="s">
        <v>132</v>
      </c>
      <c r="D97" t="s">
        <v>58</v>
      </c>
      <c r="E97" s="70" t="s">
        <v>158</v>
      </c>
      <c r="F97" s="71">
        <v>2010</v>
      </c>
      <c r="G97" s="71">
        <v>5893.6100000000006</v>
      </c>
      <c r="H97" s="71">
        <v>6655.8050000000003</v>
      </c>
      <c r="I97" s="71">
        <v>8471.06</v>
      </c>
      <c r="J97" s="71">
        <v>5237.51</v>
      </c>
      <c r="K97" s="71">
        <v>2009.94</v>
      </c>
      <c r="L97" s="71">
        <v>335.6</v>
      </c>
      <c r="M97" s="71">
        <v>2279.4899999999998</v>
      </c>
      <c r="N97" s="71">
        <v>4458.2</v>
      </c>
      <c r="O97" s="72">
        <v>-4086.8999999999996</v>
      </c>
    </row>
    <row r="98" spans="1:15">
      <c r="A98" t="str">
        <f t="shared" si="1"/>
        <v>Wood energy scenarioUnited Kingdom2010</v>
      </c>
      <c r="B98" s="69" t="s">
        <v>188</v>
      </c>
      <c r="C98" t="s">
        <v>136</v>
      </c>
      <c r="D98" t="s">
        <v>191</v>
      </c>
      <c r="E98" s="70" t="s">
        <v>158</v>
      </c>
      <c r="F98" s="71">
        <v>2010</v>
      </c>
      <c r="G98" s="71">
        <v>1258.9003999999986</v>
      </c>
      <c r="H98" s="71">
        <v>262.7</v>
      </c>
      <c r="I98" s="71">
        <v>2827.71</v>
      </c>
      <c r="J98" s="71">
        <v>4759.7</v>
      </c>
      <c r="K98" s="71">
        <v>1107.2</v>
      </c>
      <c r="L98" s="71">
        <v>85.2</v>
      </c>
      <c r="M98" s="71">
        <v>1011.5799999999999</v>
      </c>
      <c r="N98" s="71">
        <v>1714.1</v>
      </c>
      <c r="O98" s="72">
        <v>1701.1</v>
      </c>
    </row>
    <row r="99" spans="1:15">
      <c r="A99" t="str">
        <f t="shared" si="1"/>
        <v>Wood energy scenarioUkraine2010</v>
      </c>
      <c r="B99" s="69" t="s">
        <v>189</v>
      </c>
      <c r="C99" t="s">
        <v>134</v>
      </c>
      <c r="D99" t="s">
        <v>192</v>
      </c>
      <c r="E99" s="70" t="s">
        <v>158</v>
      </c>
      <c r="F99" s="71">
        <v>2010</v>
      </c>
      <c r="G99" s="71">
        <v>-1750.1725000000006</v>
      </c>
      <c r="H99" s="71">
        <v>5743.0149999999994</v>
      </c>
      <c r="I99" s="71">
        <v>6465.24</v>
      </c>
      <c r="J99" s="71">
        <v>1245.51</v>
      </c>
      <c r="K99" s="71">
        <v>722.75</v>
      </c>
      <c r="L99" s="71">
        <v>28.9</v>
      </c>
      <c r="M99" s="71">
        <v>3141.91</v>
      </c>
      <c r="N99" s="71">
        <v>2148</v>
      </c>
      <c r="O99" s="72">
        <v>-2138</v>
      </c>
    </row>
    <row r="100" spans="1:15">
      <c r="A100" t="str">
        <f t="shared" si="1"/>
        <v>Wood energy scenarioSmall countries in Europe2010</v>
      </c>
      <c r="B100" s="69" t="s">
        <v>190</v>
      </c>
      <c r="C100" t="s">
        <v>265</v>
      </c>
      <c r="D100" t="s">
        <v>193</v>
      </c>
      <c r="E100" s="70" t="s">
        <v>158</v>
      </c>
      <c r="F100" s="71">
        <v>2010</v>
      </c>
      <c r="G100" s="71">
        <v>168.15949999999975</v>
      </c>
      <c r="H100" s="71">
        <v>5399.4851999999992</v>
      </c>
      <c r="I100" s="71">
        <v>2506.5299999999997</v>
      </c>
      <c r="J100" s="71">
        <v>415.27</v>
      </c>
      <c r="K100" s="71">
        <v>212.18</v>
      </c>
      <c r="L100" s="71">
        <v>0</v>
      </c>
      <c r="M100" s="71">
        <v>359.84000000000003</v>
      </c>
      <c r="N100" s="71">
        <v>370.5</v>
      </c>
      <c r="O100" s="72">
        <v>1819.8000000000002</v>
      </c>
    </row>
    <row r="101" spans="1:15">
      <c r="A101" t="str">
        <f t="shared" si="1"/>
        <v>Reference scenarioAustria2030</v>
      </c>
      <c r="B101" s="69" t="s">
        <v>157</v>
      </c>
      <c r="C101" t="s">
        <v>60</v>
      </c>
      <c r="D101" t="s">
        <v>191</v>
      </c>
      <c r="E101" s="71" t="s">
        <v>2</v>
      </c>
      <c r="F101" s="71">
        <v>2030</v>
      </c>
      <c r="G101" s="71">
        <v>60.255700000001525</v>
      </c>
      <c r="H101">
        <v>2202.1388000000002</v>
      </c>
      <c r="I101">
        <v>1115.1500000000001</v>
      </c>
      <c r="J101">
        <v>1193.5999999999999</v>
      </c>
      <c r="K101">
        <v>2152.52</v>
      </c>
      <c r="L101">
        <v>3282.1</v>
      </c>
      <c r="M101">
        <v>2075.2200000000003</v>
      </c>
      <c r="N101">
        <v>4611.5</v>
      </c>
      <c r="O101">
        <v>2917.8999999999996</v>
      </c>
    </row>
    <row r="102" spans="1:15">
      <c r="A102" t="str">
        <f t="shared" si="1"/>
        <v>Reference scenarioBelgium2030</v>
      </c>
      <c r="B102" s="69" t="s">
        <v>159</v>
      </c>
      <c r="C102" t="s">
        <v>65</v>
      </c>
      <c r="D102" t="s">
        <v>191</v>
      </c>
      <c r="E102" s="71" t="s">
        <v>2</v>
      </c>
      <c r="F102" s="71">
        <v>2030</v>
      </c>
      <c r="G102">
        <v>3045.9185000000007</v>
      </c>
      <c r="H102">
        <v>657.8</v>
      </c>
      <c r="I102">
        <v>538.30999999999995</v>
      </c>
      <c r="J102">
        <v>2294.77</v>
      </c>
      <c r="K102">
        <v>850.63</v>
      </c>
      <c r="L102">
        <v>1849.4</v>
      </c>
      <c r="M102">
        <v>327.35000000000002</v>
      </c>
      <c r="N102">
        <v>674.1</v>
      </c>
      <c r="O102">
        <v>163.69999999999993</v>
      </c>
    </row>
    <row r="103" spans="1:15">
      <c r="A103" t="str">
        <f t="shared" si="1"/>
        <v>Reference scenarioBelarus2030</v>
      </c>
      <c r="B103" s="69" t="s">
        <v>160</v>
      </c>
      <c r="C103" t="s">
        <v>69</v>
      </c>
      <c r="D103" t="s">
        <v>192</v>
      </c>
      <c r="E103" s="71" t="s">
        <v>2</v>
      </c>
      <c r="F103" s="71">
        <v>2030</v>
      </c>
      <c r="G103">
        <v>-2818.1489999999958</v>
      </c>
      <c r="H103">
        <v>963.02</v>
      </c>
      <c r="I103">
        <v>2155.7600000000002</v>
      </c>
      <c r="J103">
        <v>1466.25</v>
      </c>
      <c r="K103">
        <v>1002.35</v>
      </c>
      <c r="L103">
        <v>457.9</v>
      </c>
      <c r="M103">
        <v>3058.88</v>
      </c>
      <c r="N103">
        <v>4266.3</v>
      </c>
      <c r="O103">
        <v>-9347.5</v>
      </c>
    </row>
    <row r="104" spans="1:15">
      <c r="A104" t="str">
        <f t="shared" si="1"/>
        <v>Reference scenarioBosnia and Herzegovina2030</v>
      </c>
      <c r="B104" s="69" t="s">
        <v>161</v>
      </c>
      <c r="C104" t="s">
        <v>63</v>
      </c>
      <c r="D104" t="s">
        <v>58</v>
      </c>
      <c r="E104" s="71" t="s">
        <v>2</v>
      </c>
      <c r="F104" s="71">
        <v>2030</v>
      </c>
      <c r="G104">
        <v>-117.02900000000045</v>
      </c>
      <c r="H104">
        <v>1651</v>
      </c>
      <c r="I104">
        <v>580.20000000000005</v>
      </c>
      <c r="J104">
        <v>407.66</v>
      </c>
      <c r="K104">
        <v>201.14</v>
      </c>
      <c r="L104">
        <v>99.6</v>
      </c>
      <c r="M104">
        <v>434.2</v>
      </c>
      <c r="N104">
        <v>506.6</v>
      </c>
      <c r="O104">
        <v>-1227.5999999999999</v>
      </c>
    </row>
    <row r="105" spans="1:15">
      <c r="A105" t="str">
        <f t="shared" si="1"/>
        <v>Reference scenarioBulgaria2030</v>
      </c>
      <c r="B105" s="69" t="s">
        <v>162</v>
      </c>
      <c r="C105" t="s">
        <v>67</v>
      </c>
      <c r="D105" t="s">
        <v>58</v>
      </c>
      <c r="E105" s="71" t="s">
        <v>2</v>
      </c>
      <c r="F105" s="71">
        <v>2030</v>
      </c>
      <c r="G105">
        <v>-13.547500000000127</v>
      </c>
      <c r="H105">
        <v>2373</v>
      </c>
      <c r="I105">
        <v>1245.45</v>
      </c>
      <c r="J105">
        <v>182.29</v>
      </c>
      <c r="K105">
        <v>420.26</v>
      </c>
      <c r="L105">
        <v>661.3</v>
      </c>
      <c r="M105">
        <v>539.75</v>
      </c>
      <c r="N105">
        <v>1739.8</v>
      </c>
      <c r="O105">
        <v>-1729.8</v>
      </c>
    </row>
    <row r="106" spans="1:15">
      <c r="A106" t="str">
        <f t="shared" si="1"/>
        <v>Reference scenarioCroatia2030</v>
      </c>
      <c r="B106" s="69" t="s">
        <v>163</v>
      </c>
      <c r="C106" t="s">
        <v>94</v>
      </c>
      <c r="D106" t="s">
        <v>58</v>
      </c>
      <c r="E106" s="71" t="s">
        <v>2</v>
      </c>
      <c r="F106" s="71">
        <v>2030</v>
      </c>
      <c r="G106">
        <v>-3212.6890000000003</v>
      </c>
      <c r="H106">
        <v>828.09580000000005</v>
      </c>
      <c r="I106">
        <v>533.92999999999995</v>
      </c>
      <c r="J106">
        <v>364.58</v>
      </c>
      <c r="K106">
        <v>153.69999999999999</v>
      </c>
      <c r="L106">
        <v>190.4</v>
      </c>
      <c r="M106">
        <v>665.65</v>
      </c>
      <c r="N106">
        <v>719.3</v>
      </c>
      <c r="O106">
        <v>-473.5</v>
      </c>
    </row>
    <row r="107" spans="1:15">
      <c r="A107" t="str">
        <f t="shared" si="1"/>
        <v>Reference scenarioCzech Republic2030</v>
      </c>
      <c r="B107" s="69" t="s">
        <v>164</v>
      </c>
      <c r="C107" t="s">
        <v>76</v>
      </c>
      <c r="D107" t="s">
        <v>192</v>
      </c>
      <c r="E107" s="71" t="s">
        <v>2</v>
      </c>
      <c r="F107" s="71">
        <v>2030</v>
      </c>
      <c r="G107">
        <v>-9.676499999997759</v>
      </c>
      <c r="H107">
        <v>1329.24</v>
      </c>
      <c r="I107">
        <v>1187.42</v>
      </c>
      <c r="J107">
        <v>918.4</v>
      </c>
      <c r="K107">
        <v>1059.96</v>
      </c>
      <c r="L107">
        <v>2794.8</v>
      </c>
      <c r="M107">
        <v>1519.14</v>
      </c>
      <c r="N107">
        <v>3871.8</v>
      </c>
      <c r="O107">
        <v>-2173.8000000000002</v>
      </c>
    </row>
    <row r="108" spans="1:15">
      <c r="A108" t="str">
        <f t="shared" si="1"/>
        <v>Reference scenarioDenmark2030</v>
      </c>
      <c r="B108" s="73" t="s">
        <v>165</v>
      </c>
      <c r="C108" t="s">
        <v>80</v>
      </c>
      <c r="D108" t="s">
        <v>81</v>
      </c>
      <c r="E108" s="71" t="s">
        <v>2</v>
      </c>
      <c r="F108" s="71">
        <v>2030</v>
      </c>
      <c r="G108">
        <v>-202.1260000000002</v>
      </c>
      <c r="H108">
        <v>697.74</v>
      </c>
      <c r="I108">
        <v>671.29</v>
      </c>
      <c r="J108">
        <v>1265.6099999999999</v>
      </c>
      <c r="K108">
        <v>97.14</v>
      </c>
      <c r="L108">
        <v>0</v>
      </c>
      <c r="M108">
        <v>166.6</v>
      </c>
      <c r="N108">
        <v>585.9</v>
      </c>
      <c r="O108">
        <v>8205.8000000000011</v>
      </c>
    </row>
    <row r="109" spans="1:15">
      <c r="A109" t="str">
        <f t="shared" si="1"/>
        <v>Reference scenarioEstonia2030</v>
      </c>
      <c r="B109" s="73" t="s">
        <v>166</v>
      </c>
      <c r="C109" t="s">
        <v>83</v>
      </c>
      <c r="D109" t="s">
        <v>81</v>
      </c>
      <c r="E109" s="71" t="s">
        <v>2</v>
      </c>
      <c r="F109" s="71">
        <v>2030</v>
      </c>
      <c r="G109">
        <v>-4030.4170000000004</v>
      </c>
      <c r="H109">
        <v>2948.1096000000002</v>
      </c>
      <c r="I109">
        <v>386.82</v>
      </c>
      <c r="J109">
        <v>208.82</v>
      </c>
      <c r="K109">
        <v>435.33</v>
      </c>
      <c r="L109">
        <v>265.10000000000002</v>
      </c>
      <c r="M109">
        <v>895.84</v>
      </c>
      <c r="N109">
        <v>1045.7</v>
      </c>
      <c r="O109">
        <v>-1035.7</v>
      </c>
    </row>
    <row r="110" spans="1:15">
      <c r="A110" t="str">
        <f t="shared" si="1"/>
        <v>Reference scenarioFinland2030</v>
      </c>
      <c r="B110" s="73" t="s">
        <v>167</v>
      </c>
      <c r="C110" t="s">
        <v>88</v>
      </c>
      <c r="D110" t="s">
        <v>81</v>
      </c>
      <c r="E110" s="71" t="s">
        <v>2</v>
      </c>
      <c r="F110" s="71">
        <v>2030</v>
      </c>
      <c r="G110">
        <v>4815.898500000003</v>
      </c>
      <c r="H110">
        <v>5287.45</v>
      </c>
      <c r="I110">
        <v>2372.34</v>
      </c>
      <c r="J110">
        <v>1331.83</v>
      </c>
      <c r="K110">
        <v>2811.67</v>
      </c>
      <c r="L110">
        <v>18352.3</v>
      </c>
      <c r="M110">
        <v>5670.9</v>
      </c>
      <c r="N110">
        <v>15565.7</v>
      </c>
      <c r="O110">
        <v>-5130.6000000000004</v>
      </c>
    </row>
    <row r="111" spans="1:15">
      <c r="A111" t="str">
        <f t="shared" si="1"/>
        <v>Reference scenarioFrance2030</v>
      </c>
      <c r="B111" s="69" t="s">
        <v>168</v>
      </c>
      <c r="C111" t="s">
        <v>90</v>
      </c>
      <c r="D111" t="s">
        <v>191</v>
      </c>
      <c r="E111" s="71" t="s">
        <v>2</v>
      </c>
      <c r="F111" s="71">
        <v>2030</v>
      </c>
      <c r="G111">
        <v>-1151.2379000000001</v>
      </c>
      <c r="H111">
        <v>26765.385199999997</v>
      </c>
      <c r="I111">
        <v>7006.46</v>
      </c>
      <c r="J111">
        <v>6490.6</v>
      </c>
      <c r="K111">
        <v>3012.94</v>
      </c>
      <c r="L111">
        <v>4583.8</v>
      </c>
      <c r="M111">
        <v>6080.9500000000007</v>
      </c>
      <c r="N111">
        <v>11844.2</v>
      </c>
      <c r="O111">
        <v>-638.5</v>
      </c>
    </row>
    <row r="112" spans="1:15">
      <c r="A112" t="str">
        <f t="shared" si="1"/>
        <v>Reference scenarioGermany2030</v>
      </c>
      <c r="B112" s="69" t="s">
        <v>169</v>
      </c>
      <c r="C112" t="s">
        <v>78</v>
      </c>
      <c r="D112" t="s">
        <v>191</v>
      </c>
      <c r="E112" s="71" t="s">
        <v>2</v>
      </c>
      <c r="F112" s="71">
        <v>2030</v>
      </c>
      <c r="G112">
        <v>2718.3727999999901</v>
      </c>
      <c r="H112">
        <v>3786.6092000000003</v>
      </c>
      <c r="I112">
        <v>4444.1000000000004</v>
      </c>
      <c r="J112">
        <v>9224.99</v>
      </c>
      <c r="K112">
        <v>7662.26</v>
      </c>
      <c r="L112">
        <v>7071.4</v>
      </c>
      <c r="M112">
        <v>6179.9400000000005</v>
      </c>
      <c r="N112">
        <v>18162.099999999999</v>
      </c>
      <c r="O112">
        <v>0.10000000000218279</v>
      </c>
    </row>
    <row r="113" spans="1:15">
      <c r="A113" t="str">
        <f t="shared" si="1"/>
        <v>Reference scenarioGreece2030</v>
      </c>
      <c r="B113" s="69" t="s">
        <v>170</v>
      </c>
      <c r="C113" t="s">
        <v>92</v>
      </c>
      <c r="D113" t="s">
        <v>58</v>
      </c>
      <c r="E113" s="71" t="s">
        <v>2</v>
      </c>
      <c r="F113" s="71">
        <v>2030</v>
      </c>
      <c r="G113">
        <v>-131.17950000000019</v>
      </c>
      <c r="H113">
        <v>893.15680000000009</v>
      </c>
      <c r="I113">
        <v>1415.16</v>
      </c>
      <c r="J113">
        <v>904.32</v>
      </c>
      <c r="K113">
        <v>310.42</v>
      </c>
      <c r="L113">
        <v>0</v>
      </c>
      <c r="M113">
        <v>299.74</v>
      </c>
      <c r="N113">
        <v>496.1</v>
      </c>
      <c r="O113">
        <v>4041.9</v>
      </c>
    </row>
    <row r="114" spans="1:15">
      <c r="A114" t="str">
        <f t="shared" si="1"/>
        <v>Reference scenarioHungary2030</v>
      </c>
      <c r="B114" s="69" t="s">
        <v>171</v>
      </c>
      <c r="C114" t="s">
        <v>96</v>
      </c>
      <c r="D114" t="s">
        <v>192</v>
      </c>
      <c r="E114" s="71" t="s">
        <v>2</v>
      </c>
      <c r="F114" s="71">
        <v>2030</v>
      </c>
      <c r="G114">
        <v>-184.70699999999988</v>
      </c>
      <c r="H114">
        <v>2832.04</v>
      </c>
      <c r="I114">
        <v>1266.2</v>
      </c>
      <c r="J114">
        <v>633.04999999999995</v>
      </c>
      <c r="K114">
        <v>280.64999999999998</v>
      </c>
      <c r="L114">
        <v>0</v>
      </c>
      <c r="M114">
        <v>729.23</v>
      </c>
      <c r="N114">
        <v>1737.6</v>
      </c>
      <c r="O114">
        <v>466.59999999999991</v>
      </c>
    </row>
    <row r="115" spans="1:15">
      <c r="A115" t="str">
        <f t="shared" si="1"/>
        <v>Reference scenarioIreland2030</v>
      </c>
      <c r="B115" s="69" t="s">
        <v>172</v>
      </c>
      <c r="C115" t="s">
        <v>98</v>
      </c>
      <c r="D115" t="s">
        <v>191</v>
      </c>
      <c r="E115" s="71" t="s">
        <v>2</v>
      </c>
      <c r="F115" s="71">
        <v>2030</v>
      </c>
      <c r="G115">
        <v>90.109199999999873</v>
      </c>
      <c r="H115">
        <v>508.0428</v>
      </c>
      <c r="I115">
        <v>972.15</v>
      </c>
      <c r="J115">
        <v>591.76</v>
      </c>
      <c r="K115">
        <v>345.92</v>
      </c>
      <c r="L115">
        <v>0</v>
      </c>
      <c r="M115">
        <v>522.66</v>
      </c>
      <c r="N115">
        <v>398.1</v>
      </c>
      <c r="O115">
        <v>-413.9</v>
      </c>
    </row>
    <row r="116" spans="1:15">
      <c r="A116" t="str">
        <f t="shared" si="1"/>
        <v>Reference scenarioItaly2030</v>
      </c>
      <c r="B116" s="69" t="s">
        <v>173</v>
      </c>
      <c r="C116" t="s">
        <v>100</v>
      </c>
      <c r="D116" t="s">
        <v>86</v>
      </c>
      <c r="E116" s="71" t="s">
        <v>2</v>
      </c>
      <c r="F116" s="71">
        <v>2030</v>
      </c>
      <c r="G116">
        <v>3659.5731000000005</v>
      </c>
      <c r="H116">
        <v>5551.4278000000004</v>
      </c>
      <c r="I116">
        <v>3073.43</v>
      </c>
      <c r="J116">
        <v>7143.23</v>
      </c>
      <c r="K116">
        <v>2332.75</v>
      </c>
      <c r="L116">
        <v>307.60000000000002</v>
      </c>
      <c r="M116">
        <v>3946.12</v>
      </c>
      <c r="N116">
        <v>1217.8</v>
      </c>
      <c r="O116">
        <v>11483.7</v>
      </c>
    </row>
    <row r="117" spans="1:15">
      <c r="A117" t="str">
        <f t="shared" si="1"/>
        <v>Reference scenarioLatvia2030</v>
      </c>
      <c r="B117" s="73" t="s">
        <v>174</v>
      </c>
      <c r="C117" t="s">
        <v>106</v>
      </c>
      <c r="D117" t="s">
        <v>81</v>
      </c>
      <c r="E117" s="71" t="s">
        <v>2</v>
      </c>
      <c r="F117" s="71">
        <v>2030</v>
      </c>
      <c r="G117">
        <v>-3003.2154999999984</v>
      </c>
      <c r="H117">
        <v>958.57280000000014</v>
      </c>
      <c r="I117">
        <v>771.85</v>
      </c>
      <c r="J117">
        <v>300.83999999999997</v>
      </c>
      <c r="K117">
        <v>831.16</v>
      </c>
      <c r="L117">
        <v>0</v>
      </c>
      <c r="M117">
        <v>1274.8899999999999</v>
      </c>
      <c r="N117">
        <v>3087</v>
      </c>
      <c r="O117">
        <v>-894.5</v>
      </c>
    </row>
    <row r="118" spans="1:15">
      <c r="A118" t="str">
        <f t="shared" si="1"/>
        <v>Reference scenarioLithuania2030</v>
      </c>
      <c r="B118" s="73" t="s">
        <v>175</v>
      </c>
      <c r="C118" t="s">
        <v>102</v>
      </c>
      <c r="D118" t="s">
        <v>81</v>
      </c>
      <c r="E118" s="71" t="s">
        <v>2</v>
      </c>
      <c r="F118" s="71">
        <v>2030</v>
      </c>
      <c r="G118">
        <v>-2187.0914999999995</v>
      </c>
      <c r="H118">
        <v>845.60640000000001</v>
      </c>
      <c r="I118">
        <v>824.54</v>
      </c>
      <c r="J118">
        <v>355.67</v>
      </c>
      <c r="K118">
        <v>359.7</v>
      </c>
      <c r="L118">
        <v>0</v>
      </c>
      <c r="M118">
        <v>724.81000000000006</v>
      </c>
      <c r="N118">
        <v>1712.4</v>
      </c>
      <c r="O118">
        <v>-0.10000000000013642</v>
      </c>
    </row>
    <row r="119" spans="1:15">
      <c r="A119" t="str">
        <f t="shared" si="1"/>
        <v>Reference scenarioNetherlands2030</v>
      </c>
      <c r="B119" s="69" t="s">
        <v>176</v>
      </c>
      <c r="C119" t="s">
        <v>114</v>
      </c>
      <c r="D119" t="s">
        <v>191</v>
      </c>
      <c r="E119" s="71" t="s">
        <v>2</v>
      </c>
      <c r="F119" s="71">
        <v>2030</v>
      </c>
      <c r="G119">
        <v>251.12149999999997</v>
      </c>
      <c r="H119">
        <v>959.75419999999997</v>
      </c>
      <c r="I119">
        <v>593.86</v>
      </c>
      <c r="J119">
        <v>2492.5100000000002</v>
      </c>
      <c r="K119">
        <v>43.74</v>
      </c>
      <c r="L119">
        <v>37.200000000000003</v>
      </c>
      <c r="M119">
        <v>101.25</v>
      </c>
      <c r="N119">
        <v>153.5</v>
      </c>
      <c r="O119">
        <v>3827.7</v>
      </c>
    </row>
    <row r="120" spans="1:15">
      <c r="A120" t="str">
        <f t="shared" si="1"/>
        <v>Reference scenarioNorway2030</v>
      </c>
      <c r="B120" s="73" t="s">
        <v>177</v>
      </c>
      <c r="C120" t="s">
        <v>116</v>
      </c>
      <c r="D120" t="s">
        <v>81</v>
      </c>
      <c r="E120" s="71" t="s">
        <v>2</v>
      </c>
      <c r="F120" s="71">
        <v>2030</v>
      </c>
      <c r="G120">
        <v>33.717399999997724</v>
      </c>
      <c r="H120">
        <v>3207.3198000000002</v>
      </c>
      <c r="I120">
        <v>3589.2</v>
      </c>
      <c r="J120">
        <v>814.16</v>
      </c>
      <c r="K120">
        <v>402.01</v>
      </c>
      <c r="L120">
        <v>2816</v>
      </c>
      <c r="M120">
        <v>2136.5</v>
      </c>
      <c r="N120">
        <v>3549.9</v>
      </c>
      <c r="O120">
        <v>-7411.6</v>
      </c>
    </row>
    <row r="121" spans="1:15">
      <c r="A121" t="str">
        <f t="shared" si="1"/>
        <v>Reference scenarioPoland2030</v>
      </c>
      <c r="B121" s="69" t="s">
        <v>178</v>
      </c>
      <c r="C121" t="s">
        <v>118</v>
      </c>
      <c r="D121" t="s">
        <v>192</v>
      </c>
      <c r="E121" s="71" t="s">
        <v>2</v>
      </c>
      <c r="F121" s="71">
        <v>2030</v>
      </c>
      <c r="G121">
        <v>-777.69250000000466</v>
      </c>
      <c r="H121">
        <v>2054.5868</v>
      </c>
      <c r="I121">
        <v>4532.0600000000004</v>
      </c>
      <c r="J121">
        <v>4356.83</v>
      </c>
      <c r="K121">
        <v>3223.4</v>
      </c>
      <c r="L121">
        <v>3034.4</v>
      </c>
      <c r="M121">
        <v>3247.13</v>
      </c>
      <c r="N121">
        <v>7704.1</v>
      </c>
      <c r="O121">
        <v>4977.1000000000004</v>
      </c>
    </row>
    <row r="122" spans="1:15">
      <c r="A122" t="str">
        <f t="shared" si="1"/>
        <v>Reference scenarioPortugal2030</v>
      </c>
      <c r="B122" s="73" t="s">
        <v>179</v>
      </c>
      <c r="C122" t="s">
        <v>120</v>
      </c>
      <c r="D122" t="s">
        <v>86</v>
      </c>
      <c r="E122" s="71" t="s">
        <v>2</v>
      </c>
      <c r="F122" s="71">
        <v>2030</v>
      </c>
      <c r="G122">
        <v>1687.5055000000011</v>
      </c>
      <c r="H122">
        <v>1098.5</v>
      </c>
      <c r="I122">
        <v>1609.45</v>
      </c>
      <c r="J122">
        <v>764.06</v>
      </c>
      <c r="K122">
        <v>640.95000000000005</v>
      </c>
      <c r="L122">
        <v>5638.8</v>
      </c>
      <c r="M122">
        <v>480.93</v>
      </c>
      <c r="N122">
        <v>2105.1999999999998</v>
      </c>
      <c r="O122">
        <v>4482.4000000000005</v>
      </c>
    </row>
    <row r="123" spans="1:15">
      <c r="A123" t="str">
        <f t="shared" si="1"/>
        <v>Reference scenarioRomania2030</v>
      </c>
      <c r="B123" s="69" t="s">
        <v>180</v>
      </c>
      <c r="C123" t="s">
        <v>122</v>
      </c>
      <c r="D123" t="s">
        <v>192</v>
      </c>
      <c r="E123" s="71" t="s">
        <v>2</v>
      </c>
      <c r="F123" s="71">
        <v>2030</v>
      </c>
      <c r="G123">
        <v>-1582.6945000000014</v>
      </c>
      <c r="H123">
        <v>3250.08</v>
      </c>
      <c r="I123">
        <v>2755.65</v>
      </c>
      <c r="J123">
        <v>2097.46</v>
      </c>
      <c r="K123">
        <v>1201.49</v>
      </c>
      <c r="L123">
        <v>424.6</v>
      </c>
      <c r="M123">
        <v>2246.6</v>
      </c>
      <c r="N123">
        <v>4687</v>
      </c>
      <c r="O123">
        <v>3470.7000000000007</v>
      </c>
    </row>
    <row r="124" spans="1:15">
      <c r="A124" t="str">
        <f t="shared" si="1"/>
        <v>Reference scenarioSerbia2030</v>
      </c>
      <c r="B124" s="69" t="s">
        <v>181</v>
      </c>
      <c r="C124" t="s">
        <v>124</v>
      </c>
      <c r="D124" t="s">
        <v>58</v>
      </c>
      <c r="E124" s="71" t="s">
        <v>2</v>
      </c>
      <c r="F124" s="71">
        <v>2030</v>
      </c>
      <c r="G124">
        <v>-1343.5630000000003</v>
      </c>
      <c r="H124">
        <v>1794.9362000000001</v>
      </c>
      <c r="I124">
        <v>1081.8</v>
      </c>
      <c r="J124">
        <v>478.48</v>
      </c>
      <c r="K124">
        <v>137.26</v>
      </c>
      <c r="L124">
        <v>327.10000000000002</v>
      </c>
      <c r="M124">
        <v>440.22</v>
      </c>
      <c r="N124">
        <v>510.2</v>
      </c>
      <c r="O124">
        <v>5523.6</v>
      </c>
    </row>
    <row r="125" spans="1:15">
      <c r="A125" t="str">
        <f t="shared" si="1"/>
        <v>Reference scenarioSlovakia2030</v>
      </c>
      <c r="B125" s="69" t="s">
        <v>182</v>
      </c>
      <c r="C125" t="s">
        <v>130</v>
      </c>
      <c r="D125" t="s">
        <v>192</v>
      </c>
      <c r="E125" s="71" t="s">
        <v>2</v>
      </c>
      <c r="F125" s="71">
        <v>2030</v>
      </c>
      <c r="G125">
        <v>652.24150000000009</v>
      </c>
      <c r="H125">
        <v>323.85879999999997</v>
      </c>
      <c r="I125">
        <v>697.41</v>
      </c>
      <c r="J125">
        <v>289.13</v>
      </c>
      <c r="K125">
        <v>606.26</v>
      </c>
      <c r="L125">
        <v>2226.6</v>
      </c>
      <c r="M125">
        <v>775.38</v>
      </c>
      <c r="N125">
        <v>1989.1</v>
      </c>
      <c r="O125">
        <v>-1979.1</v>
      </c>
    </row>
    <row r="126" spans="1:15">
      <c r="A126" t="str">
        <f t="shared" si="1"/>
        <v>Reference scenarioSlovenia2030</v>
      </c>
      <c r="B126" s="69" t="s">
        <v>183</v>
      </c>
      <c r="C126" t="s">
        <v>128</v>
      </c>
      <c r="D126" t="s">
        <v>58</v>
      </c>
      <c r="E126" s="71" t="s">
        <v>2</v>
      </c>
      <c r="F126" s="71">
        <v>2030</v>
      </c>
      <c r="G126">
        <v>-1166.4670000000006</v>
      </c>
      <c r="H126">
        <v>1254.3308000000002</v>
      </c>
      <c r="I126">
        <v>190.7</v>
      </c>
      <c r="J126">
        <v>177.75</v>
      </c>
      <c r="K126">
        <v>386.42</v>
      </c>
      <c r="L126">
        <v>411.4</v>
      </c>
      <c r="M126">
        <v>436.46</v>
      </c>
      <c r="N126">
        <v>807</v>
      </c>
      <c r="O126">
        <v>-1265.2</v>
      </c>
    </row>
    <row r="127" spans="1:15">
      <c r="A127" t="str">
        <f t="shared" si="1"/>
        <v>Reference scenarioSpain2030</v>
      </c>
      <c r="B127" s="73" t="s">
        <v>184</v>
      </c>
      <c r="C127" t="s">
        <v>85</v>
      </c>
      <c r="D127" t="s">
        <v>86</v>
      </c>
      <c r="E127" s="71" t="s">
        <v>2</v>
      </c>
      <c r="F127" s="71">
        <v>2030</v>
      </c>
      <c r="G127">
        <v>3772.1320000000014</v>
      </c>
      <c r="H127">
        <v>5064.3999999999996</v>
      </c>
      <c r="I127">
        <v>5916</v>
      </c>
      <c r="J127">
        <v>4325.1099999999997</v>
      </c>
      <c r="K127">
        <v>2322.16</v>
      </c>
      <c r="L127">
        <v>4607.3</v>
      </c>
      <c r="M127">
        <v>1387.99</v>
      </c>
      <c r="N127">
        <v>5171.7</v>
      </c>
      <c r="O127">
        <v>1872.6999999999998</v>
      </c>
    </row>
    <row r="128" spans="1:15">
      <c r="A128" t="str">
        <f t="shared" si="1"/>
        <v>Reference scenarioSweden2030</v>
      </c>
      <c r="B128" s="73" t="s">
        <v>185</v>
      </c>
      <c r="C128" t="s">
        <v>126</v>
      </c>
      <c r="D128" t="s">
        <v>81</v>
      </c>
      <c r="E128" s="71" t="s">
        <v>2</v>
      </c>
      <c r="F128" s="71">
        <v>2030</v>
      </c>
      <c r="G128">
        <v>-6108.269500000024</v>
      </c>
      <c r="H128">
        <v>3029.3296</v>
      </c>
      <c r="I128">
        <v>4513.9399999999996</v>
      </c>
      <c r="J128">
        <v>1095.67</v>
      </c>
      <c r="K128">
        <v>1935.86</v>
      </c>
      <c r="L128">
        <v>22594.3</v>
      </c>
      <c r="M128">
        <v>8574.1899999999987</v>
      </c>
      <c r="N128">
        <v>22385.3</v>
      </c>
      <c r="O128">
        <v>-16652.5</v>
      </c>
    </row>
    <row r="129" spans="1:15">
      <c r="A129" t="str">
        <f t="shared" si="1"/>
        <v>Reference scenarioSwitzerland2030</v>
      </c>
      <c r="B129" s="69" t="s">
        <v>186</v>
      </c>
      <c r="C129" t="s">
        <v>72</v>
      </c>
      <c r="D129" t="s">
        <v>191</v>
      </c>
      <c r="E129" s="71" t="s">
        <v>2</v>
      </c>
      <c r="F129" s="71">
        <v>2030</v>
      </c>
      <c r="G129">
        <v>-393.17949999999973</v>
      </c>
      <c r="H129">
        <v>2911.1671999999999</v>
      </c>
      <c r="I129">
        <v>422.1</v>
      </c>
      <c r="J129">
        <v>857.62</v>
      </c>
      <c r="K129">
        <v>470.82</v>
      </c>
      <c r="L129">
        <v>628.5</v>
      </c>
      <c r="M129">
        <v>940.55</v>
      </c>
      <c r="N129">
        <v>1046</v>
      </c>
      <c r="O129">
        <v>-1036</v>
      </c>
    </row>
    <row r="130" spans="1:15">
      <c r="A130" t="str">
        <f t="shared" si="1"/>
        <v>Reference scenarioTurkey2030</v>
      </c>
      <c r="B130" s="69" t="s">
        <v>187</v>
      </c>
      <c r="C130" t="s">
        <v>132</v>
      </c>
      <c r="D130" t="s">
        <v>58</v>
      </c>
      <c r="E130" s="71" t="s">
        <v>2</v>
      </c>
      <c r="F130" s="71">
        <v>2030</v>
      </c>
      <c r="G130">
        <v>8826.3624999999993</v>
      </c>
      <c r="H130">
        <v>6655.8050000000003</v>
      </c>
      <c r="I130">
        <v>10247.25</v>
      </c>
      <c r="J130">
        <v>7732.81</v>
      </c>
      <c r="K130">
        <v>2439.48</v>
      </c>
      <c r="L130">
        <v>378.3</v>
      </c>
      <c r="M130">
        <v>1973.87</v>
      </c>
      <c r="N130">
        <v>4699.1000000000004</v>
      </c>
      <c r="O130">
        <v>83.699999999999818</v>
      </c>
    </row>
    <row r="131" spans="1:15">
      <c r="A131" t="str">
        <f t="shared" ref="A131:A194" si="2">CONCATENATE(E131,C131,F131)</f>
        <v>Reference scenarioUnited Kingdom2030</v>
      </c>
      <c r="B131" s="69" t="s">
        <v>188</v>
      </c>
      <c r="C131" t="s">
        <v>136</v>
      </c>
      <c r="D131" t="s">
        <v>191</v>
      </c>
      <c r="E131" s="71" t="s">
        <v>2</v>
      </c>
      <c r="F131" s="71">
        <v>2030</v>
      </c>
      <c r="G131">
        <v>-45.858900000001086</v>
      </c>
      <c r="H131">
        <v>262.7</v>
      </c>
      <c r="I131">
        <v>3420.61</v>
      </c>
      <c r="J131">
        <v>7355.86</v>
      </c>
      <c r="K131">
        <v>1197.77</v>
      </c>
      <c r="L131">
        <v>101.1</v>
      </c>
      <c r="M131">
        <v>1022.8900000000001</v>
      </c>
      <c r="N131">
        <v>1925.3</v>
      </c>
      <c r="O131">
        <v>1.5999999999999091</v>
      </c>
    </row>
    <row r="132" spans="1:15">
      <c r="A132" t="str">
        <f t="shared" si="2"/>
        <v>Reference scenarioUkraine2030</v>
      </c>
      <c r="B132" s="69" t="s">
        <v>189</v>
      </c>
      <c r="C132" t="s">
        <v>134</v>
      </c>
      <c r="D132" t="s">
        <v>192</v>
      </c>
      <c r="E132" s="71" t="s">
        <v>2</v>
      </c>
      <c r="F132" s="71">
        <v>2030</v>
      </c>
      <c r="G132">
        <v>-146.65149999999994</v>
      </c>
      <c r="H132">
        <v>5743.0149999999994</v>
      </c>
      <c r="I132">
        <v>7820.85</v>
      </c>
      <c r="J132">
        <v>2556.17</v>
      </c>
      <c r="K132">
        <v>1051.73</v>
      </c>
      <c r="L132">
        <v>44.5</v>
      </c>
      <c r="M132">
        <v>2900.93</v>
      </c>
      <c r="N132">
        <v>2761.2</v>
      </c>
      <c r="O132">
        <v>-2751.2</v>
      </c>
    </row>
    <row r="133" spans="1:15">
      <c r="A133" t="str">
        <f t="shared" si="2"/>
        <v>Reference scenarioSmall countries in Europe2030</v>
      </c>
      <c r="B133" s="69" t="s">
        <v>190</v>
      </c>
      <c r="C133" t="s">
        <v>265</v>
      </c>
      <c r="D133" t="s">
        <v>193</v>
      </c>
      <c r="E133" s="71" t="s">
        <v>2</v>
      </c>
      <c r="F133" s="71">
        <v>2030</v>
      </c>
      <c r="G133">
        <v>283.06150000000025</v>
      </c>
      <c r="H133">
        <v>5399.4851999999992</v>
      </c>
      <c r="I133">
        <v>3032.1099999999997</v>
      </c>
      <c r="J133">
        <v>714.2399999999999</v>
      </c>
      <c r="K133">
        <v>239.87999999999997</v>
      </c>
      <c r="L133">
        <v>0</v>
      </c>
      <c r="M133">
        <v>317.02000000000004</v>
      </c>
      <c r="N133">
        <v>505.1</v>
      </c>
      <c r="O133">
        <v>2640.6</v>
      </c>
    </row>
    <row r="134" spans="1:15">
      <c r="A134" t="str">
        <f t="shared" si="2"/>
        <v>Reference scenarioAustria2020</v>
      </c>
      <c r="B134" s="69" t="s">
        <v>157</v>
      </c>
      <c r="C134" t="s">
        <v>60</v>
      </c>
      <c r="D134" t="s">
        <v>191</v>
      </c>
      <c r="E134" s="71" t="s">
        <v>2</v>
      </c>
      <c r="F134" s="71">
        <v>2020</v>
      </c>
      <c r="G134">
        <v>487.95290000000386</v>
      </c>
      <c r="H134">
        <v>2202.1388000000002</v>
      </c>
      <c r="I134">
        <v>994.34</v>
      </c>
      <c r="J134">
        <v>1119.5</v>
      </c>
      <c r="K134">
        <v>2097.81</v>
      </c>
      <c r="L134">
        <v>3049.4</v>
      </c>
      <c r="M134">
        <v>2163.9</v>
      </c>
      <c r="N134">
        <v>4037.4</v>
      </c>
      <c r="O134">
        <v>4775.7000000000007</v>
      </c>
    </row>
    <row r="135" spans="1:15">
      <c r="A135" t="str">
        <f t="shared" si="2"/>
        <v>Reference scenarioBelgium2020</v>
      </c>
      <c r="B135" s="69" t="s">
        <v>159</v>
      </c>
      <c r="C135" t="s">
        <v>65</v>
      </c>
      <c r="D135" t="s">
        <v>191</v>
      </c>
      <c r="E135" s="71" t="s">
        <v>2</v>
      </c>
      <c r="F135" s="71">
        <v>2020</v>
      </c>
      <c r="G135">
        <v>2921.6809999999996</v>
      </c>
      <c r="H135">
        <v>657.8</v>
      </c>
      <c r="I135">
        <v>479.99</v>
      </c>
      <c r="J135">
        <v>2127.35</v>
      </c>
      <c r="K135">
        <v>816.26</v>
      </c>
      <c r="L135">
        <v>1706.9</v>
      </c>
      <c r="M135">
        <v>317.09000000000003</v>
      </c>
      <c r="N135">
        <v>676.7</v>
      </c>
      <c r="O135">
        <v>-374.6</v>
      </c>
    </row>
    <row r="136" spans="1:15">
      <c r="A136" t="str">
        <f t="shared" si="2"/>
        <v>Reference scenarioBelarus2020</v>
      </c>
      <c r="B136" s="69" t="s">
        <v>160</v>
      </c>
      <c r="C136" t="s">
        <v>69</v>
      </c>
      <c r="D136" t="s">
        <v>192</v>
      </c>
      <c r="E136" s="71" t="s">
        <v>2</v>
      </c>
      <c r="F136" s="71">
        <v>2020</v>
      </c>
      <c r="G136">
        <v>-3669.6634999999997</v>
      </c>
      <c r="H136">
        <v>963.02</v>
      </c>
      <c r="I136">
        <v>1922.21</v>
      </c>
      <c r="J136">
        <v>1113.82</v>
      </c>
      <c r="K136">
        <v>833.81</v>
      </c>
      <c r="L136">
        <v>366.3</v>
      </c>
      <c r="M136">
        <v>3124.65</v>
      </c>
      <c r="N136">
        <v>2432</v>
      </c>
      <c r="O136">
        <v>-899</v>
      </c>
    </row>
    <row r="137" spans="1:15">
      <c r="A137" t="str">
        <f t="shared" si="2"/>
        <v>Reference scenarioBosnia and Herzegovina2020</v>
      </c>
      <c r="B137" s="69" t="s">
        <v>161</v>
      </c>
      <c r="C137" t="s">
        <v>63</v>
      </c>
      <c r="D137" t="s">
        <v>58</v>
      </c>
      <c r="E137" s="71" t="s">
        <v>2</v>
      </c>
      <c r="F137" s="71">
        <v>2020</v>
      </c>
      <c r="G137">
        <v>-729.86500000000024</v>
      </c>
      <c r="H137">
        <v>1651</v>
      </c>
      <c r="I137">
        <v>517.35</v>
      </c>
      <c r="J137">
        <v>324.14</v>
      </c>
      <c r="K137">
        <v>171.79</v>
      </c>
      <c r="L137">
        <v>78.3</v>
      </c>
      <c r="M137">
        <v>434.25</v>
      </c>
      <c r="N137">
        <v>506.7</v>
      </c>
      <c r="O137">
        <v>-496.7</v>
      </c>
    </row>
    <row r="138" spans="1:15">
      <c r="A138" t="str">
        <f t="shared" si="2"/>
        <v>Reference scenarioBulgaria2020</v>
      </c>
      <c r="B138" s="69" t="s">
        <v>162</v>
      </c>
      <c r="C138" t="s">
        <v>67</v>
      </c>
      <c r="D138" t="s">
        <v>58</v>
      </c>
      <c r="E138" s="71" t="s">
        <v>2</v>
      </c>
      <c r="F138" s="71">
        <v>2020</v>
      </c>
      <c r="G138">
        <v>-84.420000000000073</v>
      </c>
      <c r="H138">
        <v>2373</v>
      </c>
      <c r="I138">
        <v>1110.53</v>
      </c>
      <c r="J138">
        <v>143.81</v>
      </c>
      <c r="K138">
        <v>344.43</v>
      </c>
      <c r="L138">
        <v>529.1</v>
      </c>
      <c r="M138">
        <v>528.28</v>
      </c>
      <c r="N138">
        <v>1769.6</v>
      </c>
      <c r="O138">
        <v>-1759.6</v>
      </c>
    </row>
    <row r="139" spans="1:15">
      <c r="A139" t="str">
        <f t="shared" si="2"/>
        <v>Reference scenarioCroatia2020</v>
      </c>
      <c r="B139" s="69" t="s">
        <v>163</v>
      </c>
      <c r="C139" t="s">
        <v>94</v>
      </c>
      <c r="D139" t="s">
        <v>58</v>
      </c>
      <c r="E139" s="71" t="s">
        <v>2</v>
      </c>
      <c r="F139" s="71">
        <v>2020</v>
      </c>
      <c r="G139">
        <v>-3576.6400000000003</v>
      </c>
      <c r="H139">
        <v>828.09580000000005</v>
      </c>
      <c r="I139">
        <v>476.08</v>
      </c>
      <c r="J139">
        <v>292.87</v>
      </c>
      <c r="K139">
        <v>127.3</v>
      </c>
      <c r="L139">
        <v>149.5</v>
      </c>
      <c r="M139">
        <v>685.84</v>
      </c>
      <c r="N139">
        <v>739.4</v>
      </c>
      <c r="O139">
        <v>-681</v>
      </c>
    </row>
    <row r="140" spans="1:15">
      <c r="A140" t="str">
        <f t="shared" si="2"/>
        <v>Reference scenarioCzech Republic2020</v>
      </c>
      <c r="B140" s="69" t="s">
        <v>164</v>
      </c>
      <c r="C140" t="s">
        <v>76</v>
      </c>
      <c r="D140" t="s">
        <v>192</v>
      </c>
      <c r="E140" s="71" t="s">
        <v>2</v>
      </c>
      <c r="F140" s="71">
        <v>2020</v>
      </c>
      <c r="G140">
        <v>-46.702000000001135</v>
      </c>
      <c r="H140">
        <v>1329.24</v>
      </c>
      <c r="I140">
        <v>1058.79</v>
      </c>
      <c r="J140">
        <v>674.77</v>
      </c>
      <c r="K140">
        <v>934.87</v>
      </c>
      <c r="L140">
        <v>2356</v>
      </c>
      <c r="M140">
        <v>1661.77</v>
      </c>
      <c r="N140">
        <v>3993</v>
      </c>
      <c r="O140">
        <v>-2885.3</v>
      </c>
    </row>
    <row r="141" spans="1:15">
      <c r="A141" t="str">
        <f t="shared" si="2"/>
        <v>Reference scenarioDenmark2020</v>
      </c>
      <c r="B141" s="73" t="s">
        <v>165</v>
      </c>
      <c r="C141" t="s">
        <v>80</v>
      </c>
      <c r="D141" t="s">
        <v>81</v>
      </c>
      <c r="E141" s="71" t="s">
        <v>2</v>
      </c>
      <c r="F141" s="71">
        <v>2020</v>
      </c>
      <c r="G141">
        <v>-84.145999999999958</v>
      </c>
      <c r="H141">
        <v>697.74</v>
      </c>
      <c r="I141">
        <v>598.57000000000005</v>
      </c>
      <c r="J141">
        <v>1220.45</v>
      </c>
      <c r="K141">
        <v>94.25</v>
      </c>
      <c r="L141">
        <v>0</v>
      </c>
      <c r="M141">
        <v>147.14000000000001</v>
      </c>
      <c r="N141">
        <v>548.4</v>
      </c>
      <c r="O141">
        <v>7195.5</v>
      </c>
    </row>
    <row r="142" spans="1:15">
      <c r="A142" t="str">
        <f t="shared" si="2"/>
        <v>Reference scenarioEstonia2020</v>
      </c>
      <c r="B142" s="73" t="s">
        <v>166</v>
      </c>
      <c r="C142" t="s">
        <v>83</v>
      </c>
      <c r="D142" t="s">
        <v>81</v>
      </c>
      <c r="E142" s="71" t="s">
        <v>2</v>
      </c>
      <c r="F142" s="71">
        <v>2020</v>
      </c>
      <c r="G142">
        <v>-4487.9695000000011</v>
      </c>
      <c r="H142">
        <v>2948.1096000000002</v>
      </c>
      <c r="I142">
        <v>344.91</v>
      </c>
      <c r="J142">
        <v>159.25</v>
      </c>
      <c r="K142">
        <v>357.15</v>
      </c>
      <c r="L142">
        <v>203.4</v>
      </c>
      <c r="M142">
        <v>944.90000000000009</v>
      </c>
      <c r="N142">
        <v>998.4</v>
      </c>
      <c r="O142">
        <v>-988.4</v>
      </c>
    </row>
    <row r="143" spans="1:15">
      <c r="A143" t="str">
        <f t="shared" si="2"/>
        <v>Reference scenarioFinland2020</v>
      </c>
      <c r="B143" s="73" t="s">
        <v>167</v>
      </c>
      <c r="C143" t="s">
        <v>88</v>
      </c>
      <c r="D143" t="s">
        <v>81</v>
      </c>
      <c r="E143" s="71" t="s">
        <v>2</v>
      </c>
      <c r="F143" s="71">
        <v>2020</v>
      </c>
      <c r="G143">
        <v>5940.7429999999877</v>
      </c>
      <c r="H143">
        <v>5287.45</v>
      </c>
      <c r="I143">
        <v>2115.34</v>
      </c>
      <c r="J143">
        <v>1214.17</v>
      </c>
      <c r="K143">
        <v>2753.42</v>
      </c>
      <c r="L143">
        <v>17367</v>
      </c>
      <c r="M143">
        <v>5736.19</v>
      </c>
      <c r="N143">
        <v>6302.9</v>
      </c>
      <c r="O143">
        <v>-391.5</v>
      </c>
    </row>
    <row r="144" spans="1:15">
      <c r="A144" t="str">
        <f t="shared" si="2"/>
        <v>Reference scenarioFrance2020</v>
      </c>
      <c r="B144" s="69" t="s">
        <v>168</v>
      </c>
      <c r="C144" t="s">
        <v>90</v>
      </c>
      <c r="D144" t="s">
        <v>191</v>
      </c>
      <c r="E144" s="71" t="s">
        <v>2</v>
      </c>
      <c r="F144" s="71">
        <v>2020</v>
      </c>
      <c r="G144">
        <v>-152.36789999999746</v>
      </c>
      <c r="H144">
        <v>26765.385199999997</v>
      </c>
      <c r="I144">
        <v>6247.43</v>
      </c>
      <c r="J144">
        <v>6134.2</v>
      </c>
      <c r="K144">
        <v>2879.86</v>
      </c>
      <c r="L144">
        <v>4124.7</v>
      </c>
      <c r="M144">
        <v>5781.12</v>
      </c>
      <c r="N144">
        <v>8914.4</v>
      </c>
      <c r="O144">
        <v>-3080.5999999999995</v>
      </c>
    </row>
    <row r="145" spans="1:15">
      <c r="A145" t="str">
        <f t="shared" si="2"/>
        <v>Reference scenarioGermany2020</v>
      </c>
      <c r="B145" s="69" t="s">
        <v>169</v>
      </c>
      <c r="C145" t="s">
        <v>78</v>
      </c>
      <c r="D145" t="s">
        <v>191</v>
      </c>
      <c r="E145" s="71" t="s">
        <v>2</v>
      </c>
      <c r="F145" s="71">
        <v>2020</v>
      </c>
      <c r="G145">
        <v>2123.468099999991</v>
      </c>
      <c r="H145">
        <v>3786.6092000000003</v>
      </c>
      <c r="I145">
        <v>3962.65</v>
      </c>
      <c r="J145">
        <v>8616.35</v>
      </c>
      <c r="K145">
        <v>7371.8</v>
      </c>
      <c r="L145">
        <v>5511.3</v>
      </c>
      <c r="M145">
        <v>6548.61</v>
      </c>
      <c r="N145">
        <v>16775.5</v>
      </c>
      <c r="O145">
        <v>-1855.2999999999993</v>
      </c>
    </row>
    <row r="146" spans="1:15">
      <c r="A146" t="str">
        <f t="shared" si="2"/>
        <v>Reference scenarioGreece2020</v>
      </c>
      <c r="B146" s="69" t="s">
        <v>170</v>
      </c>
      <c r="C146" t="s">
        <v>92</v>
      </c>
      <c r="D146" t="s">
        <v>58</v>
      </c>
      <c r="E146" s="71" t="s">
        <v>2</v>
      </c>
      <c r="F146" s="71">
        <v>2020</v>
      </c>
      <c r="G146">
        <v>-67.570000000000164</v>
      </c>
      <c r="H146">
        <v>893.15680000000009</v>
      </c>
      <c r="I146">
        <v>1261.8499999999999</v>
      </c>
      <c r="J146">
        <v>754.09</v>
      </c>
      <c r="K146">
        <v>282.89999999999998</v>
      </c>
      <c r="L146">
        <v>0</v>
      </c>
      <c r="M146">
        <v>326.14999999999998</v>
      </c>
      <c r="N146">
        <v>436.1</v>
      </c>
      <c r="O146">
        <v>3370.1</v>
      </c>
    </row>
    <row r="147" spans="1:15">
      <c r="A147" t="str">
        <f t="shared" si="2"/>
        <v>Reference scenarioHungary2020</v>
      </c>
      <c r="B147" s="69" t="s">
        <v>171</v>
      </c>
      <c r="C147" t="s">
        <v>96</v>
      </c>
      <c r="D147" t="s">
        <v>192</v>
      </c>
      <c r="E147" s="71" t="s">
        <v>2</v>
      </c>
      <c r="F147" s="71">
        <v>2020</v>
      </c>
      <c r="G147">
        <v>-891.24350000000049</v>
      </c>
      <c r="H147">
        <v>2832.04</v>
      </c>
      <c r="I147">
        <v>1129.03</v>
      </c>
      <c r="J147">
        <v>470.77</v>
      </c>
      <c r="K147">
        <v>231.91</v>
      </c>
      <c r="L147">
        <v>0</v>
      </c>
      <c r="M147">
        <v>743.43</v>
      </c>
      <c r="N147">
        <v>1752.5</v>
      </c>
      <c r="O147">
        <v>-257.70000000000005</v>
      </c>
    </row>
    <row r="148" spans="1:15">
      <c r="A148" t="str">
        <f t="shared" si="2"/>
        <v>Reference scenarioIreland2020</v>
      </c>
      <c r="B148" s="69" t="s">
        <v>172</v>
      </c>
      <c r="C148" t="s">
        <v>98</v>
      </c>
      <c r="D148" t="s">
        <v>191</v>
      </c>
      <c r="E148" s="71" t="s">
        <v>2</v>
      </c>
      <c r="F148" s="71">
        <v>2020</v>
      </c>
      <c r="G148">
        <v>452.89869999999974</v>
      </c>
      <c r="H148">
        <v>508.0428</v>
      </c>
      <c r="I148">
        <v>866.83</v>
      </c>
      <c r="J148">
        <v>537.91</v>
      </c>
      <c r="K148">
        <v>335.15</v>
      </c>
      <c r="L148">
        <v>0</v>
      </c>
      <c r="M148">
        <v>526.90000000000009</v>
      </c>
      <c r="N148">
        <v>326.3</v>
      </c>
      <c r="O148">
        <v>-316.3</v>
      </c>
    </row>
    <row r="149" spans="1:15">
      <c r="A149" t="str">
        <f t="shared" si="2"/>
        <v>Reference scenarioItaly2020</v>
      </c>
      <c r="B149" s="69" t="s">
        <v>173</v>
      </c>
      <c r="C149" t="s">
        <v>100</v>
      </c>
      <c r="D149" t="s">
        <v>86</v>
      </c>
      <c r="E149" s="71" t="s">
        <v>2</v>
      </c>
      <c r="F149" s="71">
        <v>2020</v>
      </c>
      <c r="G149">
        <v>4466.1217999999999</v>
      </c>
      <c r="H149">
        <v>5551.4278000000004</v>
      </c>
      <c r="I149">
        <v>2740.47</v>
      </c>
      <c r="J149">
        <v>6233.55</v>
      </c>
      <c r="K149">
        <v>2219.5300000000002</v>
      </c>
      <c r="L149">
        <v>348</v>
      </c>
      <c r="M149">
        <v>4301.0199999999995</v>
      </c>
      <c r="N149">
        <v>806</v>
      </c>
      <c r="O149">
        <v>8581.7999999999993</v>
      </c>
    </row>
    <row r="150" spans="1:15">
      <c r="A150" t="str">
        <f t="shared" si="2"/>
        <v>Reference scenarioLatvia2020</v>
      </c>
      <c r="B150" s="73" t="s">
        <v>174</v>
      </c>
      <c r="C150" t="s">
        <v>106</v>
      </c>
      <c r="D150" t="s">
        <v>81</v>
      </c>
      <c r="E150" s="71" t="s">
        <v>2</v>
      </c>
      <c r="F150" s="71">
        <v>2020</v>
      </c>
      <c r="G150">
        <v>-3852.7594999999992</v>
      </c>
      <c r="H150">
        <v>958.57280000000014</v>
      </c>
      <c r="I150">
        <v>688.23</v>
      </c>
      <c r="J150">
        <v>223.2</v>
      </c>
      <c r="K150">
        <v>683.07</v>
      </c>
      <c r="L150">
        <v>0</v>
      </c>
      <c r="M150">
        <v>1051.9099999999999</v>
      </c>
      <c r="N150">
        <v>2539.6</v>
      </c>
      <c r="O150">
        <v>1476.3000000000002</v>
      </c>
    </row>
    <row r="151" spans="1:15">
      <c r="A151" t="str">
        <f t="shared" si="2"/>
        <v>Reference scenarioLithuania2020</v>
      </c>
      <c r="B151" s="73" t="s">
        <v>175</v>
      </c>
      <c r="C151" t="s">
        <v>102</v>
      </c>
      <c r="D151" t="s">
        <v>81</v>
      </c>
      <c r="E151" s="71" t="s">
        <v>2</v>
      </c>
      <c r="F151" s="71">
        <v>2020</v>
      </c>
      <c r="G151">
        <v>-2000.3410000000003</v>
      </c>
      <c r="H151">
        <v>845.60640000000001</v>
      </c>
      <c r="I151">
        <v>735.21</v>
      </c>
      <c r="J151">
        <v>261.73</v>
      </c>
      <c r="K151">
        <v>335.95</v>
      </c>
      <c r="L151">
        <v>0</v>
      </c>
      <c r="M151">
        <v>664.43000000000006</v>
      </c>
      <c r="N151">
        <v>1528.2</v>
      </c>
      <c r="O151">
        <v>-102.5</v>
      </c>
    </row>
    <row r="152" spans="1:15">
      <c r="A152" t="str">
        <f t="shared" si="2"/>
        <v>Reference scenarioNetherlands2020</v>
      </c>
      <c r="B152" s="69" t="s">
        <v>176</v>
      </c>
      <c r="C152" t="s">
        <v>114</v>
      </c>
      <c r="D152" t="s">
        <v>191</v>
      </c>
      <c r="E152" s="71" t="s">
        <v>2</v>
      </c>
      <c r="F152" s="71">
        <v>2020</v>
      </c>
      <c r="G152">
        <v>331.56759999999986</v>
      </c>
      <c r="H152">
        <v>959.75419999999997</v>
      </c>
      <c r="I152">
        <v>529.52</v>
      </c>
      <c r="J152">
        <v>2372.3000000000002</v>
      </c>
      <c r="K152">
        <v>42.67</v>
      </c>
      <c r="L152">
        <v>34.200000000000003</v>
      </c>
      <c r="M152">
        <v>92.59</v>
      </c>
      <c r="N152">
        <v>135.5</v>
      </c>
      <c r="O152">
        <v>3075.9</v>
      </c>
    </row>
    <row r="153" spans="1:15">
      <c r="A153" t="str">
        <f t="shared" si="2"/>
        <v>Reference scenarioNorway2020</v>
      </c>
      <c r="B153" s="73" t="s">
        <v>177</v>
      </c>
      <c r="C153" t="s">
        <v>116</v>
      </c>
      <c r="D153" t="s">
        <v>81</v>
      </c>
      <c r="E153" s="71" t="s">
        <v>2</v>
      </c>
      <c r="F153" s="71">
        <v>2020</v>
      </c>
      <c r="G153">
        <v>525.10579999999936</v>
      </c>
      <c r="H153">
        <v>3207.3198000000002</v>
      </c>
      <c r="I153">
        <v>3200.37</v>
      </c>
      <c r="J153">
        <v>753.48</v>
      </c>
      <c r="K153">
        <v>384.92</v>
      </c>
      <c r="L153">
        <v>2633.8</v>
      </c>
      <c r="M153">
        <v>2145.77</v>
      </c>
      <c r="N153">
        <v>2238.1999999999998</v>
      </c>
      <c r="O153">
        <v>-2228.1999999999998</v>
      </c>
    </row>
    <row r="154" spans="1:15">
      <c r="A154" t="str">
        <f t="shared" si="2"/>
        <v>Reference scenarioPoland2020</v>
      </c>
      <c r="B154" s="69" t="s">
        <v>178</v>
      </c>
      <c r="C154" t="s">
        <v>118</v>
      </c>
      <c r="D154" t="s">
        <v>192</v>
      </c>
      <c r="E154" s="71" t="s">
        <v>2</v>
      </c>
      <c r="F154" s="71">
        <v>2020</v>
      </c>
      <c r="G154">
        <v>-3652.1529999999984</v>
      </c>
      <c r="H154">
        <v>2054.5868</v>
      </c>
      <c r="I154">
        <v>4041.09</v>
      </c>
      <c r="J154">
        <v>3033.55</v>
      </c>
      <c r="K154">
        <v>2793.07</v>
      </c>
      <c r="L154">
        <v>2650.7</v>
      </c>
      <c r="M154">
        <v>3285.1400000000003</v>
      </c>
      <c r="N154">
        <v>7912</v>
      </c>
      <c r="O154">
        <v>3043</v>
      </c>
    </row>
    <row r="155" spans="1:15">
      <c r="A155" t="str">
        <f t="shared" si="2"/>
        <v>Reference scenarioPortugal2020</v>
      </c>
      <c r="B155" s="73" t="s">
        <v>179</v>
      </c>
      <c r="C155" t="s">
        <v>120</v>
      </c>
      <c r="D155" t="s">
        <v>86</v>
      </c>
      <c r="E155" s="71" t="s">
        <v>2</v>
      </c>
      <c r="F155" s="71">
        <v>2020</v>
      </c>
      <c r="G155">
        <v>2575.3655000000017</v>
      </c>
      <c r="H155">
        <v>1098.5</v>
      </c>
      <c r="I155">
        <v>1435.09</v>
      </c>
      <c r="J155">
        <v>631.29999999999995</v>
      </c>
      <c r="K155">
        <v>596.13</v>
      </c>
      <c r="L155">
        <v>5325.6</v>
      </c>
      <c r="M155">
        <v>456.95000000000005</v>
      </c>
      <c r="N155">
        <v>1920.3</v>
      </c>
      <c r="O155">
        <v>3290.8999999999996</v>
      </c>
    </row>
    <row r="156" spans="1:15">
      <c r="A156" t="str">
        <f t="shared" si="2"/>
        <v>Reference scenarioRomania2020</v>
      </c>
      <c r="B156" s="69" t="s">
        <v>180</v>
      </c>
      <c r="C156" t="s">
        <v>122</v>
      </c>
      <c r="D156" t="s">
        <v>192</v>
      </c>
      <c r="E156" s="71" t="s">
        <v>2</v>
      </c>
      <c r="F156" s="71">
        <v>2020</v>
      </c>
      <c r="G156">
        <v>-4025.5965000000015</v>
      </c>
      <c r="H156">
        <v>3250.08</v>
      </c>
      <c r="I156">
        <v>2457.12</v>
      </c>
      <c r="J156">
        <v>1541.72</v>
      </c>
      <c r="K156">
        <v>1005.37</v>
      </c>
      <c r="L156">
        <v>333.9</v>
      </c>
      <c r="M156">
        <v>2266.91</v>
      </c>
      <c r="N156">
        <v>4744.5</v>
      </c>
      <c r="O156">
        <v>3189.8</v>
      </c>
    </row>
    <row r="157" spans="1:15">
      <c r="A157" t="str">
        <f t="shared" si="2"/>
        <v>Reference scenarioSerbia2020</v>
      </c>
      <c r="B157" s="69" t="s">
        <v>181</v>
      </c>
      <c r="C157" t="s">
        <v>124</v>
      </c>
      <c r="D157" t="s">
        <v>58</v>
      </c>
      <c r="E157" s="71" t="s">
        <v>2</v>
      </c>
      <c r="F157" s="71">
        <v>2020</v>
      </c>
      <c r="G157">
        <v>-1239.1489999999999</v>
      </c>
      <c r="H157">
        <v>1794.9362000000001</v>
      </c>
      <c r="I157">
        <v>964.61</v>
      </c>
      <c r="J157">
        <v>383.76</v>
      </c>
      <c r="K157">
        <v>114.03</v>
      </c>
      <c r="L157">
        <v>248.8</v>
      </c>
      <c r="M157">
        <v>431.87</v>
      </c>
      <c r="N157">
        <v>448.7</v>
      </c>
      <c r="O157">
        <v>4660.2</v>
      </c>
    </row>
    <row r="158" spans="1:15">
      <c r="A158" t="str">
        <f t="shared" si="2"/>
        <v>Reference scenarioSlovakia2020</v>
      </c>
      <c r="B158" s="69" t="s">
        <v>182</v>
      </c>
      <c r="C158" t="s">
        <v>130</v>
      </c>
      <c r="D158" t="s">
        <v>192</v>
      </c>
      <c r="E158" s="71" t="s">
        <v>2</v>
      </c>
      <c r="F158" s="71">
        <v>2020</v>
      </c>
      <c r="G158">
        <v>709.84449999999833</v>
      </c>
      <c r="H158">
        <v>323.85879999999997</v>
      </c>
      <c r="I158">
        <v>621.85</v>
      </c>
      <c r="J158">
        <v>219.6</v>
      </c>
      <c r="K158">
        <v>518.24</v>
      </c>
      <c r="L158">
        <v>1848.2</v>
      </c>
      <c r="M158">
        <v>771.16000000000008</v>
      </c>
      <c r="N158">
        <v>1956.8</v>
      </c>
      <c r="O158">
        <v>-1946.8</v>
      </c>
    </row>
    <row r="159" spans="1:15">
      <c r="A159" t="str">
        <f t="shared" si="2"/>
        <v>Reference scenarioSlovenia2020</v>
      </c>
      <c r="B159" s="69" t="s">
        <v>183</v>
      </c>
      <c r="C159" t="s">
        <v>128</v>
      </c>
      <c r="D159" t="s">
        <v>58</v>
      </c>
      <c r="E159" s="71" t="s">
        <v>2</v>
      </c>
      <c r="F159" s="71">
        <v>2020</v>
      </c>
      <c r="G159">
        <v>-296.9350000000004</v>
      </c>
      <c r="H159">
        <v>1254.3308000000002</v>
      </c>
      <c r="I159">
        <v>170.04</v>
      </c>
      <c r="J159">
        <v>138.88999999999999</v>
      </c>
      <c r="K159">
        <v>318.02999999999997</v>
      </c>
      <c r="L159">
        <v>332.6</v>
      </c>
      <c r="M159">
        <v>492.3</v>
      </c>
      <c r="N159">
        <v>505.6</v>
      </c>
      <c r="O159">
        <v>-380.6</v>
      </c>
    </row>
    <row r="160" spans="1:15">
      <c r="A160" t="str">
        <f t="shared" si="2"/>
        <v>Reference scenarioSpain2020</v>
      </c>
      <c r="B160" s="73" t="s">
        <v>184</v>
      </c>
      <c r="C160" t="s">
        <v>85</v>
      </c>
      <c r="D160" t="s">
        <v>86</v>
      </c>
      <c r="E160" s="71" t="s">
        <v>2</v>
      </c>
      <c r="F160" s="71">
        <v>2020</v>
      </c>
      <c r="G160">
        <v>4101.7625000000007</v>
      </c>
      <c r="H160">
        <v>5064.3999999999996</v>
      </c>
      <c r="I160">
        <v>5275.1</v>
      </c>
      <c r="J160">
        <v>3835.73</v>
      </c>
      <c r="K160">
        <v>2182.9499999999998</v>
      </c>
      <c r="L160">
        <v>4247.3999999999996</v>
      </c>
      <c r="M160">
        <v>1424.52</v>
      </c>
      <c r="N160">
        <v>5060.2</v>
      </c>
      <c r="O160">
        <v>367.80000000000018</v>
      </c>
    </row>
    <row r="161" spans="1:15">
      <c r="A161" t="str">
        <f t="shared" si="2"/>
        <v>Reference scenarioSweden2020</v>
      </c>
      <c r="B161" s="73" t="s">
        <v>185</v>
      </c>
      <c r="C161" t="s">
        <v>126</v>
      </c>
      <c r="D161" t="s">
        <v>81</v>
      </c>
      <c r="E161" s="71" t="s">
        <v>2</v>
      </c>
      <c r="F161" s="71">
        <v>2020</v>
      </c>
      <c r="G161">
        <v>-2062.3564999999944</v>
      </c>
      <c r="H161">
        <v>3029.3296</v>
      </c>
      <c r="I161">
        <v>4024.93</v>
      </c>
      <c r="J161">
        <v>1021.12</v>
      </c>
      <c r="K161">
        <v>1903.58</v>
      </c>
      <c r="L161">
        <v>22353.200000000001</v>
      </c>
      <c r="M161">
        <v>8008.68</v>
      </c>
      <c r="N161">
        <v>21932.799999999999</v>
      </c>
      <c r="O161">
        <v>-20264.5</v>
      </c>
    </row>
    <row r="162" spans="1:15">
      <c r="A162" t="str">
        <f t="shared" si="2"/>
        <v>Reference scenarioSwitzerland2020</v>
      </c>
      <c r="B162" s="69" t="s">
        <v>186</v>
      </c>
      <c r="C162" t="s">
        <v>72</v>
      </c>
      <c r="D162" t="s">
        <v>191</v>
      </c>
      <c r="E162" s="71" t="s">
        <v>2</v>
      </c>
      <c r="F162" s="71">
        <v>2020</v>
      </c>
      <c r="G162">
        <v>-83.553999999999633</v>
      </c>
      <c r="H162">
        <v>2911.1671999999999</v>
      </c>
      <c r="I162">
        <v>376.37</v>
      </c>
      <c r="J162">
        <v>824.27</v>
      </c>
      <c r="K162">
        <v>460.84</v>
      </c>
      <c r="L162">
        <v>555.4</v>
      </c>
      <c r="M162">
        <v>961.94</v>
      </c>
      <c r="N162">
        <v>853.9</v>
      </c>
      <c r="O162">
        <v>-843.9</v>
      </c>
    </row>
    <row r="163" spans="1:15">
      <c r="A163" t="str">
        <f t="shared" si="2"/>
        <v>Reference scenarioTurkey2020</v>
      </c>
      <c r="B163" s="69" t="s">
        <v>187</v>
      </c>
      <c r="C163" t="s">
        <v>132</v>
      </c>
      <c r="D163" t="s">
        <v>58</v>
      </c>
      <c r="E163" s="71" t="s">
        <v>2</v>
      </c>
      <c r="F163" s="71">
        <v>2020</v>
      </c>
      <c r="G163">
        <v>7263.556499999997</v>
      </c>
      <c r="H163">
        <v>6655.8050000000003</v>
      </c>
      <c r="I163">
        <v>9137.1299999999992</v>
      </c>
      <c r="J163">
        <v>6845.47</v>
      </c>
      <c r="K163">
        <v>2270.15</v>
      </c>
      <c r="L163">
        <v>360.5</v>
      </c>
      <c r="M163">
        <v>2162.6799999999998</v>
      </c>
      <c r="N163">
        <v>4673.3</v>
      </c>
      <c r="O163">
        <v>-2359.3000000000002</v>
      </c>
    </row>
    <row r="164" spans="1:15">
      <c r="A164" t="str">
        <f t="shared" si="2"/>
        <v>Reference scenarioUnited Kingdom2020</v>
      </c>
      <c r="B164" s="69" t="s">
        <v>188</v>
      </c>
      <c r="C164" t="s">
        <v>136</v>
      </c>
      <c r="D164" t="s">
        <v>191</v>
      </c>
      <c r="E164" s="71" t="s">
        <v>2</v>
      </c>
      <c r="F164" s="71">
        <v>2020</v>
      </c>
      <c r="G164">
        <v>735.18959999999788</v>
      </c>
      <c r="H164">
        <v>262.7</v>
      </c>
      <c r="I164">
        <v>3050.05</v>
      </c>
      <c r="J164">
        <v>6810.3</v>
      </c>
      <c r="K164">
        <v>1164.3499999999999</v>
      </c>
      <c r="L164">
        <v>94.8</v>
      </c>
      <c r="M164">
        <v>1008.07</v>
      </c>
      <c r="N164">
        <v>1818.2</v>
      </c>
      <c r="O164">
        <v>-539.90000000000009</v>
      </c>
    </row>
    <row r="165" spans="1:15">
      <c r="A165" t="str">
        <f t="shared" si="2"/>
        <v>Reference scenarioUkraine2020</v>
      </c>
      <c r="B165" s="69" t="s">
        <v>189</v>
      </c>
      <c r="C165" t="s">
        <v>134</v>
      </c>
      <c r="D165" t="s">
        <v>192</v>
      </c>
      <c r="E165" s="71" t="s">
        <v>2</v>
      </c>
      <c r="F165" s="71">
        <v>2020</v>
      </c>
      <c r="G165">
        <v>-924.88249999999971</v>
      </c>
      <c r="H165">
        <v>5743.0149999999994</v>
      </c>
      <c r="I165">
        <v>6973.59</v>
      </c>
      <c r="J165">
        <v>1926.19</v>
      </c>
      <c r="K165">
        <v>836.47</v>
      </c>
      <c r="L165">
        <v>37.4</v>
      </c>
      <c r="M165">
        <v>3065.81</v>
      </c>
      <c r="N165">
        <v>2666.3</v>
      </c>
      <c r="O165">
        <v>-2656.3</v>
      </c>
    </row>
    <row r="166" spans="1:15">
      <c r="A166" t="str">
        <f t="shared" si="2"/>
        <v>Reference scenarioSmall countries in Europe2020</v>
      </c>
      <c r="B166" s="69" t="s">
        <v>190</v>
      </c>
      <c r="C166" t="s">
        <v>265</v>
      </c>
      <c r="D166" t="s">
        <v>193</v>
      </c>
      <c r="E166" s="71" t="s">
        <v>2</v>
      </c>
      <c r="F166" s="71">
        <v>2020</v>
      </c>
      <c r="G166">
        <v>165.13999999999987</v>
      </c>
      <c r="H166">
        <v>5399.4851999999992</v>
      </c>
      <c r="I166">
        <v>2703.62</v>
      </c>
      <c r="J166">
        <v>588.22</v>
      </c>
      <c r="K166">
        <v>226.79</v>
      </c>
      <c r="L166">
        <v>0</v>
      </c>
      <c r="M166">
        <v>346.92</v>
      </c>
      <c r="N166">
        <v>462.6</v>
      </c>
      <c r="O166">
        <v>2262</v>
      </c>
    </row>
    <row r="167" spans="1:15">
      <c r="A167" t="str">
        <f t="shared" si="2"/>
        <v>Reference scenarioAustria2010</v>
      </c>
      <c r="B167" s="69" t="s">
        <v>157</v>
      </c>
      <c r="C167" t="s">
        <v>60</v>
      </c>
      <c r="D167" t="s">
        <v>191</v>
      </c>
      <c r="E167" s="71" t="s">
        <v>2</v>
      </c>
      <c r="F167" s="71">
        <v>2010</v>
      </c>
      <c r="G167">
        <v>2385.3161999999975</v>
      </c>
      <c r="H167">
        <v>2202.1388000000002</v>
      </c>
      <c r="I167">
        <v>873.53</v>
      </c>
      <c r="J167">
        <v>1003.79</v>
      </c>
      <c r="K167">
        <v>1992.16</v>
      </c>
      <c r="L167">
        <v>3151.7</v>
      </c>
      <c r="M167">
        <v>2209.59</v>
      </c>
      <c r="N167">
        <v>3891.7</v>
      </c>
      <c r="O167">
        <v>2357.3000000000002</v>
      </c>
    </row>
    <row r="168" spans="1:15">
      <c r="A168" t="str">
        <f t="shared" si="2"/>
        <v>Reference scenarioBelgium2010</v>
      </c>
      <c r="B168" s="69" t="s">
        <v>159</v>
      </c>
      <c r="C168" t="s">
        <v>65</v>
      </c>
      <c r="D168" t="s">
        <v>191</v>
      </c>
      <c r="E168" s="71" t="s">
        <v>2</v>
      </c>
      <c r="F168" s="71">
        <v>2010</v>
      </c>
      <c r="G168">
        <v>3365.6310000000003</v>
      </c>
      <c r="H168">
        <v>657.8</v>
      </c>
      <c r="I168">
        <v>421.67</v>
      </c>
      <c r="J168">
        <v>1856.09</v>
      </c>
      <c r="K168">
        <v>749.93</v>
      </c>
      <c r="L168">
        <v>1497.4</v>
      </c>
      <c r="M168">
        <v>336.42</v>
      </c>
      <c r="N168">
        <v>14</v>
      </c>
      <c r="O168">
        <v>-4</v>
      </c>
    </row>
    <row r="169" spans="1:15">
      <c r="A169" t="str">
        <f t="shared" si="2"/>
        <v>Reference scenarioBelarus2010</v>
      </c>
      <c r="B169" s="69" t="s">
        <v>160</v>
      </c>
      <c r="C169" t="s">
        <v>69</v>
      </c>
      <c r="D169" t="s">
        <v>192</v>
      </c>
      <c r="E169" s="71" t="s">
        <v>2</v>
      </c>
      <c r="F169" s="71">
        <v>2010</v>
      </c>
      <c r="G169">
        <v>-3096.9267999999993</v>
      </c>
      <c r="H169">
        <v>963.02</v>
      </c>
      <c r="I169">
        <v>1688.67</v>
      </c>
      <c r="J169">
        <v>481.17</v>
      </c>
      <c r="K169">
        <v>744.96</v>
      </c>
      <c r="L169">
        <v>320.2</v>
      </c>
      <c r="M169">
        <v>3235.1</v>
      </c>
      <c r="N169">
        <v>2007</v>
      </c>
      <c r="O169">
        <v>-971.09999999999991</v>
      </c>
    </row>
    <row r="170" spans="1:15">
      <c r="A170" t="str">
        <f t="shared" si="2"/>
        <v>Reference scenarioBosnia and Herzegovina2010</v>
      </c>
      <c r="B170" s="69" t="s">
        <v>161</v>
      </c>
      <c r="C170" t="s">
        <v>63</v>
      </c>
      <c r="D170" t="s">
        <v>58</v>
      </c>
      <c r="E170" s="71" t="s">
        <v>2</v>
      </c>
      <c r="F170" s="71">
        <v>2010</v>
      </c>
      <c r="G170">
        <v>-866.17200000000025</v>
      </c>
      <c r="H170">
        <v>1651</v>
      </c>
      <c r="I170">
        <v>454.49</v>
      </c>
      <c r="J170">
        <v>215.04</v>
      </c>
      <c r="K170">
        <v>153.99</v>
      </c>
      <c r="L170">
        <v>66.8</v>
      </c>
      <c r="M170">
        <v>447.01</v>
      </c>
      <c r="N170">
        <v>502.8</v>
      </c>
      <c r="O170">
        <v>-492.8</v>
      </c>
    </row>
    <row r="171" spans="1:15">
      <c r="A171" t="str">
        <f t="shared" si="2"/>
        <v>Reference scenarioBulgaria2010</v>
      </c>
      <c r="B171" s="69" t="s">
        <v>162</v>
      </c>
      <c r="C171" t="s">
        <v>67</v>
      </c>
      <c r="D171" t="s">
        <v>58</v>
      </c>
      <c r="E171" s="71" t="s">
        <v>2</v>
      </c>
      <c r="F171" s="71">
        <v>2010</v>
      </c>
      <c r="G171">
        <v>-376.21350000000029</v>
      </c>
      <c r="H171">
        <v>2373</v>
      </c>
      <c r="I171">
        <v>975.6</v>
      </c>
      <c r="J171">
        <v>96.08</v>
      </c>
      <c r="K171">
        <v>304.61</v>
      </c>
      <c r="L171">
        <v>459.4</v>
      </c>
      <c r="M171">
        <v>460.47</v>
      </c>
      <c r="N171">
        <v>1744.8</v>
      </c>
      <c r="O171">
        <v>-1734.8</v>
      </c>
    </row>
    <row r="172" spans="1:15">
      <c r="A172" t="str">
        <f t="shared" si="2"/>
        <v>Reference scenarioCroatia2010</v>
      </c>
      <c r="B172" s="69" t="s">
        <v>163</v>
      </c>
      <c r="C172" t="s">
        <v>94</v>
      </c>
      <c r="D172" t="s">
        <v>58</v>
      </c>
      <c r="E172" s="71" t="s">
        <v>2</v>
      </c>
      <c r="F172" s="71">
        <v>2010</v>
      </c>
      <c r="G172">
        <v>-3640.5839999999998</v>
      </c>
      <c r="H172">
        <v>828.09580000000005</v>
      </c>
      <c r="I172">
        <v>418.24</v>
      </c>
      <c r="J172">
        <v>196.99</v>
      </c>
      <c r="K172">
        <v>112.03</v>
      </c>
      <c r="L172">
        <v>124.8</v>
      </c>
      <c r="M172">
        <v>681.5</v>
      </c>
      <c r="N172">
        <v>685.8</v>
      </c>
      <c r="O172">
        <v>-675.8</v>
      </c>
    </row>
    <row r="173" spans="1:15">
      <c r="A173" t="str">
        <f t="shared" si="2"/>
        <v>Reference scenarioCzech Republic2010</v>
      </c>
      <c r="B173" s="69" t="s">
        <v>164</v>
      </c>
      <c r="C173" t="s">
        <v>76</v>
      </c>
      <c r="D173" t="s">
        <v>192</v>
      </c>
      <c r="E173" s="71" t="s">
        <v>2</v>
      </c>
      <c r="F173" s="71">
        <v>2010</v>
      </c>
      <c r="G173">
        <v>-215.34299999999894</v>
      </c>
      <c r="H173">
        <v>1329.24</v>
      </c>
      <c r="I173">
        <v>930.15</v>
      </c>
      <c r="J173">
        <v>257.92</v>
      </c>
      <c r="K173">
        <v>851.24</v>
      </c>
      <c r="L173">
        <v>1774.2</v>
      </c>
      <c r="M173">
        <v>1692.03</v>
      </c>
      <c r="N173">
        <v>3121.5</v>
      </c>
      <c r="O173">
        <v>-2117.8000000000002</v>
      </c>
    </row>
    <row r="174" spans="1:15">
      <c r="A174" t="str">
        <f t="shared" si="2"/>
        <v>Reference scenarioDenmark2010</v>
      </c>
      <c r="B174" s="73" t="s">
        <v>165</v>
      </c>
      <c r="C174" t="s">
        <v>80</v>
      </c>
      <c r="D174" t="s">
        <v>81</v>
      </c>
      <c r="E174" s="71" t="s">
        <v>2</v>
      </c>
      <c r="F174" s="71">
        <v>2010</v>
      </c>
      <c r="G174">
        <v>-160.952</v>
      </c>
      <c r="H174">
        <v>697.74</v>
      </c>
      <c r="I174">
        <v>525.85</v>
      </c>
      <c r="J174">
        <v>1194.33</v>
      </c>
      <c r="K174">
        <v>88.89</v>
      </c>
      <c r="L174">
        <v>0</v>
      </c>
      <c r="M174">
        <v>161.18</v>
      </c>
      <c r="N174">
        <v>484.9</v>
      </c>
      <c r="O174">
        <v>5867.7000000000007</v>
      </c>
    </row>
    <row r="175" spans="1:15">
      <c r="A175" t="str">
        <f t="shared" si="2"/>
        <v>Reference scenarioEstonia2010</v>
      </c>
      <c r="B175" s="73" t="s">
        <v>166</v>
      </c>
      <c r="C175" t="s">
        <v>83</v>
      </c>
      <c r="D175" t="s">
        <v>81</v>
      </c>
      <c r="E175" s="71" t="s">
        <v>2</v>
      </c>
      <c r="F175" s="71">
        <v>2010</v>
      </c>
      <c r="G175">
        <v>-3429.3625000000006</v>
      </c>
      <c r="H175">
        <v>2948.1096000000002</v>
      </c>
      <c r="I175">
        <v>303.01</v>
      </c>
      <c r="J175">
        <v>68.84</v>
      </c>
      <c r="K175">
        <v>314.86</v>
      </c>
      <c r="L175">
        <v>162.19999999999999</v>
      </c>
      <c r="M175">
        <v>966.64</v>
      </c>
      <c r="N175">
        <v>834.3</v>
      </c>
      <c r="O175">
        <v>-824.3</v>
      </c>
    </row>
    <row r="176" spans="1:15">
      <c r="A176" t="str">
        <f t="shared" si="2"/>
        <v>Reference scenarioFinland2010</v>
      </c>
      <c r="B176" s="73" t="s">
        <v>167</v>
      </c>
      <c r="C176" t="s">
        <v>88</v>
      </c>
      <c r="D176" t="s">
        <v>81</v>
      </c>
      <c r="E176" s="71" t="s">
        <v>2</v>
      </c>
      <c r="F176" s="71">
        <v>2010</v>
      </c>
      <c r="G176">
        <v>10239.915999999997</v>
      </c>
      <c r="H176">
        <v>5287.45</v>
      </c>
      <c r="I176">
        <v>1858.33</v>
      </c>
      <c r="J176">
        <v>1118.18</v>
      </c>
      <c r="K176">
        <v>2468.5700000000002</v>
      </c>
      <c r="L176">
        <v>16054.1</v>
      </c>
      <c r="M176">
        <v>5679.5300000000007</v>
      </c>
      <c r="N176">
        <v>2266</v>
      </c>
      <c r="O176">
        <v>-2.0999999999999091</v>
      </c>
    </row>
    <row r="177" spans="1:15">
      <c r="A177" t="str">
        <f t="shared" si="2"/>
        <v>Reference scenarioFrance2010</v>
      </c>
      <c r="B177" s="69" t="s">
        <v>168</v>
      </c>
      <c r="C177" t="s">
        <v>90</v>
      </c>
      <c r="D177" t="s">
        <v>191</v>
      </c>
      <c r="E177" s="71" t="s">
        <v>2</v>
      </c>
      <c r="F177" s="71">
        <v>2010</v>
      </c>
      <c r="G177">
        <v>371.08200000000215</v>
      </c>
      <c r="H177">
        <v>26765.385199999997</v>
      </c>
      <c r="I177">
        <v>5488.39</v>
      </c>
      <c r="J177">
        <v>5471.47</v>
      </c>
      <c r="K177">
        <v>2683.23</v>
      </c>
      <c r="L177">
        <v>4223.8999999999996</v>
      </c>
      <c r="M177">
        <v>6029.84</v>
      </c>
      <c r="N177">
        <v>8557.2999999999993</v>
      </c>
      <c r="O177">
        <v>-8547.2999999999993</v>
      </c>
    </row>
    <row r="178" spans="1:15">
      <c r="A178" t="str">
        <f t="shared" si="2"/>
        <v>Reference scenarioGermany2010</v>
      </c>
      <c r="B178" s="69" t="s">
        <v>169</v>
      </c>
      <c r="C178" t="s">
        <v>78</v>
      </c>
      <c r="D178" t="s">
        <v>191</v>
      </c>
      <c r="E178" s="71" t="s">
        <v>2</v>
      </c>
      <c r="F178" s="71">
        <v>2010</v>
      </c>
      <c r="G178">
        <v>6917.5604000000021</v>
      </c>
      <c r="H178">
        <v>3786.6092000000003</v>
      </c>
      <c r="I178">
        <v>3481.21</v>
      </c>
      <c r="J178">
        <v>7568.42</v>
      </c>
      <c r="K178">
        <v>6857.17</v>
      </c>
      <c r="L178">
        <v>4180.6000000000004</v>
      </c>
      <c r="M178">
        <v>6439.4</v>
      </c>
      <c r="N178">
        <v>11436.8</v>
      </c>
      <c r="O178">
        <v>-4</v>
      </c>
    </row>
    <row r="179" spans="1:15">
      <c r="A179" t="str">
        <f t="shared" si="2"/>
        <v>Reference scenarioGreece2010</v>
      </c>
      <c r="B179" s="69" t="s">
        <v>170</v>
      </c>
      <c r="C179" t="s">
        <v>92</v>
      </c>
      <c r="D179" t="s">
        <v>58</v>
      </c>
      <c r="E179" s="71" t="s">
        <v>2</v>
      </c>
      <c r="F179" s="71">
        <v>2010</v>
      </c>
      <c r="G179">
        <v>333.22300000000018</v>
      </c>
      <c r="H179">
        <v>893.15680000000009</v>
      </c>
      <c r="I179">
        <v>1108.54</v>
      </c>
      <c r="J179">
        <v>268.05</v>
      </c>
      <c r="K179">
        <v>241.82</v>
      </c>
      <c r="L179">
        <v>0</v>
      </c>
      <c r="M179">
        <v>307.35000000000002</v>
      </c>
      <c r="N179">
        <v>361</v>
      </c>
      <c r="O179">
        <v>3050.9</v>
      </c>
    </row>
    <row r="180" spans="1:15">
      <c r="A180" t="str">
        <f t="shared" si="2"/>
        <v>Reference scenarioHungary2010</v>
      </c>
      <c r="B180" s="69" t="s">
        <v>171</v>
      </c>
      <c r="C180" t="s">
        <v>96</v>
      </c>
      <c r="D180" t="s">
        <v>192</v>
      </c>
      <c r="E180" s="71" t="s">
        <v>2</v>
      </c>
      <c r="F180" s="71">
        <v>2010</v>
      </c>
      <c r="G180">
        <v>-1041.4380000000006</v>
      </c>
      <c r="H180">
        <v>2832.04</v>
      </c>
      <c r="I180">
        <v>991.86</v>
      </c>
      <c r="J180">
        <v>165.89</v>
      </c>
      <c r="K180">
        <v>204.69</v>
      </c>
      <c r="L180">
        <v>0</v>
      </c>
      <c r="M180">
        <v>740.6</v>
      </c>
      <c r="N180">
        <v>1082.9000000000001</v>
      </c>
      <c r="O180">
        <v>-111.00000000000011</v>
      </c>
    </row>
    <row r="181" spans="1:15">
      <c r="A181" t="str">
        <f t="shared" si="2"/>
        <v>Reference scenarioIreland2010</v>
      </c>
      <c r="B181" s="69" t="s">
        <v>172</v>
      </c>
      <c r="C181" t="s">
        <v>98</v>
      </c>
      <c r="D181" t="s">
        <v>191</v>
      </c>
      <c r="E181" s="71" t="s">
        <v>2</v>
      </c>
      <c r="F181" s="71">
        <v>2010</v>
      </c>
      <c r="G181">
        <v>977.52039999999943</v>
      </c>
      <c r="H181">
        <v>508.0428</v>
      </c>
      <c r="I181">
        <v>761.51</v>
      </c>
      <c r="J181">
        <v>348.82</v>
      </c>
      <c r="K181">
        <v>301.72000000000003</v>
      </c>
      <c r="L181">
        <v>0</v>
      </c>
      <c r="M181">
        <v>387.26</v>
      </c>
      <c r="N181">
        <v>226.3</v>
      </c>
      <c r="O181">
        <v>-216.3</v>
      </c>
    </row>
    <row r="182" spans="1:15">
      <c r="A182" t="str">
        <f t="shared" si="2"/>
        <v>Reference scenarioItaly2010</v>
      </c>
      <c r="B182" s="69" t="s">
        <v>173</v>
      </c>
      <c r="C182" t="s">
        <v>100</v>
      </c>
      <c r="D182" t="s">
        <v>86</v>
      </c>
      <c r="E182" s="71" t="s">
        <v>2</v>
      </c>
      <c r="F182" s="71">
        <v>2010</v>
      </c>
      <c r="G182">
        <v>7574.6017999999985</v>
      </c>
      <c r="H182">
        <v>5551.4278000000004</v>
      </c>
      <c r="I182">
        <v>2407.52</v>
      </c>
      <c r="J182">
        <v>4440.3</v>
      </c>
      <c r="K182">
        <v>1997.15</v>
      </c>
      <c r="L182">
        <v>359.1</v>
      </c>
      <c r="M182">
        <v>4898.92</v>
      </c>
      <c r="N182">
        <v>630.79999999999995</v>
      </c>
      <c r="O182">
        <v>6287.4</v>
      </c>
    </row>
    <row r="183" spans="1:15">
      <c r="A183" t="str">
        <f t="shared" si="2"/>
        <v>Reference scenarioLatvia2010</v>
      </c>
      <c r="B183" s="73" t="s">
        <v>174</v>
      </c>
      <c r="C183" t="s">
        <v>106</v>
      </c>
      <c r="D183" t="s">
        <v>81</v>
      </c>
      <c r="E183" s="71" t="s">
        <v>2</v>
      </c>
      <c r="F183" s="71">
        <v>2010</v>
      </c>
      <c r="G183">
        <v>-5759.9054999999989</v>
      </c>
      <c r="H183">
        <v>958.57280000000014</v>
      </c>
      <c r="I183">
        <v>604.61</v>
      </c>
      <c r="J183">
        <v>77.83</v>
      </c>
      <c r="K183">
        <v>601.20000000000005</v>
      </c>
      <c r="L183">
        <v>0</v>
      </c>
      <c r="M183">
        <v>1166.04</v>
      </c>
      <c r="N183">
        <v>2484.5</v>
      </c>
      <c r="O183">
        <v>653</v>
      </c>
    </row>
    <row r="184" spans="1:15">
      <c r="A184" t="str">
        <f t="shared" si="2"/>
        <v>Reference scenarioLithuania2010</v>
      </c>
      <c r="B184" s="73" t="s">
        <v>175</v>
      </c>
      <c r="C184" t="s">
        <v>102</v>
      </c>
      <c r="D184" t="s">
        <v>81</v>
      </c>
      <c r="E184" s="71" t="s">
        <v>2</v>
      </c>
      <c r="F184" s="71">
        <v>2010</v>
      </c>
      <c r="G184">
        <v>-2166.4085000000009</v>
      </c>
      <c r="H184">
        <v>845.60640000000001</v>
      </c>
      <c r="I184">
        <v>645.89</v>
      </c>
      <c r="J184">
        <v>110.6</v>
      </c>
      <c r="K184">
        <v>300.83</v>
      </c>
      <c r="L184">
        <v>0</v>
      </c>
      <c r="M184">
        <v>721.94999999999993</v>
      </c>
      <c r="N184">
        <v>1395.2</v>
      </c>
      <c r="O184">
        <v>-324</v>
      </c>
    </row>
    <row r="185" spans="1:15">
      <c r="A185" t="str">
        <f t="shared" si="2"/>
        <v>Reference scenarioNetherlands2010</v>
      </c>
      <c r="B185" s="69" t="s">
        <v>176</v>
      </c>
      <c r="C185" t="s">
        <v>114</v>
      </c>
      <c r="D185" t="s">
        <v>191</v>
      </c>
      <c r="E185" s="71" t="s">
        <v>2</v>
      </c>
      <c r="F185" s="71">
        <v>2010</v>
      </c>
      <c r="G185">
        <v>237.75950000000012</v>
      </c>
      <c r="H185">
        <v>959.75419999999997</v>
      </c>
      <c r="I185">
        <v>465.19</v>
      </c>
      <c r="J185">
        <v>2333.7199999999998</v>
      </c>
      <c r="K185">
        <v>40.9</v>
      </c>
      <c r="L185">
        <v>29.8</v>
      </c>
      <c r="M185">
        <v>99.58</v>
      </c>
      <c r="N185">
        <v>123.4</v>
      </c>
      <c r="O185">
        <v>2267.5</v>
      </c>
    </row>
    <row r="186" spans="1:15">
      <c r="A186" t="str">
        <f t="shared" si="2"/>
        <v>Reference scenarioNorway2010</v>
      </c>
      <c r="B186" s="73" t="s">
        <v>177</v>
      </c>
      <c r="C186" t="s">
        <v>116</v>
      </c>
      <c r="D186" t="s">
        <v>81</v>
      </c>
      <c r="E186" s="71" t="s">
        <v>2</v>
      </c>
      <c r="F186" s="71">
        <v>2010</v>
      </c>
      <c r="G186">
        <v>1110.9757000000009</v>
      </c>
      <c r="H186">
        <v>3207.3198000000002</v>
      </c>
      <c r="I186">
        <v>2811.54</v>
      </c>
      <c r="J186">
        <v>716.07</v>
      </c>
      <c r="K186">
        <v>351</v>
      </c>
      <c r="L186">
        <v>2341.6999999999998</v>
      </c>
      <c r="M186">
        <v>2151.56</v>
      </c>
      <c r="N186">
        <v>17</v>
      </c>
      <c r="O186">
        <v>-7</v>
      </c>
    </row>
    <row r="187" spans="1:15">
      <c r="A187" t="str">
        <f t="shared" si="2"/>
        <v>Reference scenarioPoland2010</v>
      </c>
      <c r="B187" s="69" t="s">
        <v>178</v>
      </c>
      <c r="C187" t="s">
        <v>118</v>
      </c>
      <c r="D187" t="s">
        <v>192</v>
      </c>
      <c r="E187" s="71" t="s">
        <v>2</v>
      </c>
      <c r="F187" s="71">
        <v>2010</v>
      </c>
      <c r="G187">
        <v>-7990.5680000000029</v>
      </c>
      <c r="H187">
        <v>2054.5868</v>
      </c>
      <c r="I187">
        <v>3550.12</v>
      </c>
      <c r="J187">
        <v>787.57</v>
      </c>
      <c r="K187">
        <v>2550.4299999999998</v>
      </c>
      <c r="L187">
        <v>2092.3000000000002</v>
      </c>
      <c r="M187">
        <v>3342.94</v>
      </c>
      <c r="N187">
        <v>6606.1</v>
      </c>
      <c r="O187">
        <v>3612.5</v>
      </c>
    </row>
    <row r="188" spans="1:15">
      <c r="A188" t="str">
        <f t="shared" si="2"/>
        <v>Reference scenarioPortugal2010</v>
      </c>
      <c r="B188" s="73" t="s">
        <v>179</v>
      </c>
      <c r="C188" t="s">
        <v>120</v>
      </c>
      <c r="D188" t="s">
        <v>86</v>
      </c>
      <c r="E188" s="71" t="s">
        <v>2</v>
      </c>
      <c r="F188" s="71">
        <v>2010</v>
      </c>
      <c r="G188">
        <v>2865.6015000000007</v>
      </c>
      <c r="H188">
        <v>1098.5</v>
      </c>
      <c r="I188">
        <v>1260.74</v>
      </c>
      <c r="J188">
        <v>213.34</v>
      </c>
      <c r="K188">
        <v>490.97</v>
      </c>
      <c r="L188">
        <v>4686.8999999999996</v>
      </c>
      <c r="M188">
        <v>461.34000000000003</v>
      </c>
      <c r="N188">
        <v>2029.5</v>
      </c>
      <c r="O188">
        <v>2461.6999999999998</v>
      </c>
    </row>
    <row r="189" spans="1:15">
      <c r="A189" t="str">
        <f t="shared" si="2"/>
        <v>Reference scenarioRomania2010</v>
      </c>
      <c r="B189" s="69" t="s">
        <v>180</v>
      </c>
      <c r="C189" t="s">
        <v>122</v>
      </c>
      <c r="D189" t="s">
        <v>192</v>
      </c>
      <c r="E189" s="71" t="s">
        <v>2</v>
      </c>
      <c r="F189" s="71">
        <v>2010</v>
      </c>
      <c r="G189">
        <v>-3375.9465</v>
      </c>
      <c r="H189">
        <v>3250.08</v>
      </c>
      <c r="I189">
        <v>2158.59</v>
      </c>
      <c r="J189">
        <v>535.95000000000005</v>
      </c>
      <c r="K189">
        <v>896.93</v>
      </c>
      <c r="L189">
        <v>367.8</v>
      </c>
      <c r="M189">
        <v>2282.44</v>
      </c>
      <c r="N189">
        <v>2708.1</v>
      </c>
      <c r="O189">
        <v>3800.7000000000003</v>
      </c>
    </row>
    <row r="190" spans="1:15">
      <c r="A190" t="str">
        <f t="shared" si="2"/>
        <v>Reference scenarioSerbia2010</v>
      </c>
      <c r="B190" s="69" t="s">
        <v>181</v>
      </c>
      <c r="C190" t="s">
        <v>124</v>
      </c>
      <c r="D190" t="s">
        <v>58</v>
      </c>
      <c r="E190" s="71" t="s">
        <v>2</v>
      </c>
      <c r="F190" s="71">
        <v>2010</v>
      </c>
      <c r="G190">
        <v>-1085.1684999999995</v>
      </c>
      <c r="H190">
        <v>1794.9362000000001</v>
      </c>
      <c r="I190">
        <v>847.41</v>
      </c>
      <c r="J190">
        <v>292.31</v>
      </c>
      <c r="K190">
        <v>101.1</v>
      </c>
      <c r="L190">
        <v>203.1</v>
      </c>
      <c r="M190">
        <v>448.37</v>
      </c>
      <c r="N190">
        <v>404.7</v>
      </c>
      <c r="O190">
        <v>3786.2</v>
      </c>
    </row>
    <row r="191" spans="1:15">
      <c r="A191" t="str">
        <f t="shared" si="2"/>
        <v>Reference scenarioSlovakia2010</v>
      </c>
      <c r="B191" s="69" t="s">
        <v>182</v>
      </c>
      <c r="C191" t="s">
        <v>130</v>
      </c>
      <c r="D191" t="s">
        <v>192</v>
      </c>
      <c r="E191" s="71" t="s">
        <v>2</v>
      </c>
      <c r="F191" s="71">
        <v>2010</v>
      </c>
      <c r="G191">
        <v>-292.8784999999998</v>
      </c>
      <c r="H191">
        <v>323.85879999999997</v>
      </c>
      <c r="I191">
        <v>546.29999999999995</v>
      </c>
      <c r="J191">
        <v>128.09</v>
      </c>
      <c r="K191">
        <v>461.78</v>
      </c>
      <c r="L191">
        <v>1406.9</v>
      </c>
      <c r="M191">
        <v>799.65</v>
      </c>
      <c r="N191">
        <v>2051.5</v>
      </c>
      <c r="O191">
        <v>-2041.5</v>
      </c>
    </row>
    <row r="192" spans="1:15">
      <c r="A192" t="str">
        <f t="shared" si="2"/>
        <v>Reference scenarioSlovenia2010</v>
      </c>
      <c r="B192" s="69" t="s">
        <v>183</v>
      </c>
      <c r="C192" t="s">
        <v>128</v>
      </c>
      <c r="D192" t="s">
        <v>58</v>
      </c>
      <c r="E192" s="71" t="s">
        <v>2</v>
      </c>
      <c r="F192" s="71">
        <v>2010</v>
      </c>
      <c r="G192">
        <v>-365.21000000000049</v>
      </c>
      <c r="H192">
        <v>1254.3308000000002</v>
      </c>
      <c r="I192">
        <v>149.38</v>
      </c>
      <c r="J192">
        <v>104.6</v>
      </c>
      <c r="K192">
        <v>279.52999999999997</v>
      </c>
      <c r="L192">
        <v>257.5</v>
      </c>
      <c r="M192">
        <v>532.25</v>
      </c>
      <c r="N192">
        <v>323</v>
      </c>
      <c r="O192">
        <v>-313</v>
      </c>
    </row>
    <row r="193" spans="1:15">
      <c r="A193" t="str">
        <f t="shared" si="2"/>
        <v>Reference scenarioSpain2010</v>
      </c>
      <c r="B193" s="73" t="s">
        <v>184</v>
      </c>
      <c r="C193" t="s">
        <v>85</v>
      </c>
      <c r="D193" t="s">
        <v>86</v>
      </c>
      <c r="E193" s="71" t="s">
        <v>2</v>
      </c>
      <c r="F193" s="71">
        <v>2010</v>
      </c>
      <c r="G193">
        <v>5037.2345000000023</v>
      </c>
      <c r="H193">
        <v>5064.3999999999996</v>
      </c>
      <c r="I193">
        <v>4634.2</v>
      </c>
      <c r="J193">
        <v>2204.13</v>
      </c>
      <c r="K193">
        <v>1925.61</v>
      </c>
      <c r="L193">
        <v>3973.1</v>
      </c>
      <c r="M193">
        <v>1343.48</v>
      </c>
      <c r="N193">
        <v>4901.1000000000004</v>
      </c>
      <c r="O193">
        <v>-399.40000000000055</v>
      </c>
    </row>
    <row r="194" spans="1:15">
      <c r="A194" t="str">
        <f t="shared" si="2"/>
        <v>Reference scenarioSweden2010</v>
      </c>
      <c r="B194" s="73" t="s">
        <v>185</v>
      </c>
      <c r="C194" t="s">
        <v>126</v>
      </c>
      <c r="D194" t="s">
        <v>81</v>
      </c>
      <c r="E194" s="71" t="s">
        <v>2</v>
      </c>
      <c r="F194" s="71">
        <v>2010</v>
      </c>
      <c r="G194">
        <v>-671.46249999999418</v>
      </c>
      <c r="H194">
        <v>3029.3296</v>
      </c>
      <c r="I194">
        <v>3535.92</v>
      </c>
      <c r="J194">
        <v>950.98</v>
      </c>
      <c r="K194">
        <v>1849.65</v>
      </c>
      <c r="L194">
        <v>21130.2</v>
      </c>
      <c r="M194">
        <v>8077.59</v>
      </c>
      <c r="N194">
        <v>11539</v>
      </c>
      <c r="O194">
        <v>-11529</v>
      </c>
    </row>
    <row r="195" spans="1:15">
      <c r="A195" t="str">
        <f t="shared" ref="A195:A241" si="3">CONCATENATE(E195,C195,F195)</f>
        <v>Reference scenarioSwitzerland2010</v>
      </c>
      <c r="B195" s="69" t="s">
        <v>186</v>
      </c>
      <c r="C195" t="s">
        <v>72</v>
      </c>
      <c r="D195" t="s">
        <v>191</v>
      </c>
      <c r="E195" s="71" t="s">
        <v>2</v>
      </c>
      <c r="F195" s="71">
        <v>2010</v>
      </c>
      <c r="G195">
        <v>26.403500000000349</v>
      </c>
      <c r="H195">
        <v>2911.1671999999999</v>
      </c>
      <c r="I195">
        <v>330.65</v>
      </c>
      <c r="J195">
        <v>754.82</v>
      </c>
      <c r="K195">
        <v>433.81</v>
      </c>
      <c r="L195">
        <v>458.5</v>
      </c>
      <c r="M195">
        <v>1017.62</v>
      </c>
      <c r="N195">
        <v>14</v>
      </c>
      <c r="O195">
        <v>-4</v>
      </c>
    </row>
    <row r="196" spans="1:15">
      <c r="A196" t="str">
        <f t="shared" si="3"/>
        <v>Reference scenarioTurkey2010</v>
      </c>
      <c r="B196" s="69" t="s">
        <v>187</v>
      </c>
      <c r="C196" t="s">
        <v>132</v>
      </c>
      <c r="D196" t="s">
        <v>58</v>
      </c>
      <c r="E196" s="71" t="s">
        <v>2</v>
      </c>
      <c r="F196" s="71">
        <v>2010</v>
      </c>
      <c r="G196">
        <v>5893.7099999999991</v>
      </c>
      <c r="H196">
        <v>6655.8050000000003</v>
      </c>
      <c r="I196">
        <v>8027.01</v>
      </c>
      <c r="J196">
        <v>5237.51</v>
      </c>
      <c r="K196">
        <v>2009.94</v>
      </c>
      <c r="L196">
        <v>335.6</v>
      </c>
      <c r="M196">
        <v>2279.4899999999998</v>
      </c>
      <c r="N196">
        <v>4484.6000000000004</v>
      </c>
      <c r="O196">
        <v>-3515.1000000000004</v>
      </c>
    </row>
    <row r="197" spans="1:15">
      <c r="A197" t="str">
        <f t="shared" si="3"/>
        <v>Reference scenarioUnited Kingdom2010</v>
      </c>
      <c r="B197" s="69" t="s">
        <v>188</v>
      </c>
      <c r="C197" t="s">
        <v>136</v>
      </c>
      <c r="D197" t="s">
        <v>191</v>
      </c>
      <c r="E197" s="71" t="s">
        <v>2</v>
      </c>
      <c r="F197" s="71">
        <v>2010</v>
      </c>
      <c r="G197">
        <v>1258.9003999999986</v>
      </c>
      <c r="H197">
        <v>262.7</v>
      </c>
      <c r="I197">
        <v>2679.48</v>
      </c>
      <c r="J197">
        <v>4759.7</v>
      </c>
      <c r="K197">
        <v>1107.2</v>
      </c>
      <c r="L197">
        <v>85.2</v>
      </c>
      <c r="M197">
        <v>1011.5799999999999</v>
      </c>
      <c r="N197">
        <v>1714</v>
      </c>
      <c r="O197">
        <v>-34.900000000000091</v>
      </c>
    </row>
    <row r="198" spans="1:15">
      <c r="A198" t="str">
        <f t="shared" si="3"/>
        <v>Reference scenarioUkraine2010</v>
      </c>
      <c r="B198" s="69" t="s">
        <v>189</v>
      </c>
      <c r="C198" t="s">
        <v>134</v>
      </c>
      <c r="D198" t="s">
        <v>192</v>
      </c>
      <c r="E198" s="71" t="s">
        <v>2</v>
      </c>
      <c r="F198" s="71">
        <v>2010</v>
      </c>
      <c r="G198">
        <v>-1750.1725000000006</v>
      </c>
      <c r="H198">
        <v>5743.0149999999994</v>
      </c>
      <c r="I198">
        <v>6126.33</v>
      </c>
      <c r="J198">
        <v>1245.51</v>
      </c>
      <c r="K198">
        <v>722.75</v>
      </c>
      <c r="L198">
        <v>28.9</v>
      </c>
      <c r="M198">
        <v>3141.91</v>
      </c>
      <c r="N198">
        <v>2161.9</v>
      </c>
      <c r="O198">
        <v>-2151.9</v>
      </c>
    </row>
    <row r="199" spans="1:15">
      <c r="A199" t="str">
        <f t="shared" si="3"/>
        <v>Reference scenarioSmall countries in Europe2010</v>
      </c>
      <c r="B199" s="69" t="s">
        <v>190</v>
      </c>
      <c r="C199" t="s">
        <v>265</v>
      </c>
      <c r="D199" t="s">
        <v>193</v>
      </c>
      <c r="E199" s="71" t="s">
        <v>2</v>
      </c>
      <c r="F199" s="71">
        <v>2010</v>
      </c>
      <c r="G199">
        <v>168.05949999999984</v>
      </c>
      <c r="H199">
        <v>5399.4851999999992</v>
      </c>
      <c r="I199">
        <v>2375.15</v>
      </c>
      <c r="J199">
        <v>415.27</v>
      </c>
      <c r="K199">
        <v>212.18</v>
      </c>
      <c r="L199">
        <v>0</v>
      </c>
      <c r="M199">
        <v>359.84000000000003</v>
      </c>
      <c r="N199">
        <v>363.7</v>
      </c>
      <c r="O199">
        <v>1857.3</v>
      </c>
    </row>
    <row r="200" spans="1:15">
      <c r="A200" t="str">
        <f t="shared" si="3"/>
        <v>Wood energy scenarioCentralWest2030</v>
      </c>
      <c r="C200" s="75" t="s">
        <v>191</v>
      </c>
      <c r="E200" s="75" t="s">
        <v>158</v>
      </c>
      <c r="F200" s="75">
        <v>2030</v>
      </c>
      <c r="G200" s="75">
        <v>8159.5097999999871</v>
      </c>
      <c r="H200" s="75">
        <v>38053.597399999999</v>
      </c>
      <c r="I200" s="75">
        <v>24683.62</v>
      </c>
      <c r="J200" s="75">
        <v>30501.709999999995</v>
      </c>
      <c r="K200" s="75">
        <v>15736.6</v>
      </c>
      <c r="L200" s="75">
        <v>17553.499999999996</v>
      </c>
      <c r="M200" s="75">
        <v>17250.810000000001</v>
      </c>
      <c r="N200" s="75">
        <v>88175.2</v>
      </c>
      <c r="O200" s="75">
        <v>107242.79999999999</v>
      </c>
    </row>
    <row r="201" spans="1:15">
      <c r="A201" t="str">
        <f t="shared" si="3"/>
        <v>Wood energy scenarioCentralEast2030</v>
      </c>
      <c r="C201" s="75" t="s">
        <v>192</v>
      </c>
      <c r="E201" s="75" t="s">
        <v>158</v>
      </c>
      <c r="F201" s="75">
        <v>2030</v>
      </c>
      <c r="G201" s="75">
        <v>10126.406999999999</v>
      </c>
      <c r="H201" s="75">
        <v>16495.8406</v>
      </c>
      <c r="I201" s="75">
        <v>27220.46</v>
      </c>
      <c r="J201" s="75">
        <v>12317.289999999999</v>
      </c>
      <c r="K201" s="75">
        <v>8425.84</v>
      </c>
      <c r="L201" s="75">
        <v>8982.8000000000011</v>
      </c>
      <c r="M201" s="75">
        <v>14477.29</v>
      </c>
      <c r="N201" s="75">
        <v>58071.700000000004</v>
      </c>
      <c r="O201" s="75">
        <v>-29857.9</v>
      </c>
    </row>
    <row r="202" spans="1:15">
      <c r="A202" t="str">
        <f t="shared" si="3"/>
        <v>Wood energy scenarioSouthEast2030</v>
      </c>
      <c r="C202" s="75" t="s">
        <v>58</v>
      </c>
      <c r="E202" s="75" t="s">
        <v>158</v>
      </c>
      <c r="F202" s="75">
        <v>2030</v>
      </c>
      <c r="G202" s="75">
        <v>3735.5700999999963</v>
      </c>
      <c r="H202" s="75">
        <v>15450.3246</v>
      </c>
      <c r="I202" s="75">
        <v>20392.64</v>
      </c>
      <c r="J202" s="75">
        <v>10247.89</v>
      </c>
      <c r="K202" s="75">
        <v>4048.6800000000003</v>
      </c>
      <c r="L202" s="75">
        <v>2068.1000000000004</v>
      </c>
      <c r="M202" s="75">
        <v>4789.8899999999994</v>
      </c>
      <c r="N202" s="75">
        <v>20062.400000000001</v>
      </c>
      <c r="O202" s="75">
        <v>-924.29999999999927</v>
      </c>
    </row>
    <row r="203" spans="1:15">
      <c r="A203" t="str">
        <f t="shared" si="3"/>
        <v>Wood energy scenarioNorth2030</v>
      </c>
      <c r="C203" s="75" t="s">
        <v>81</v>
      </c>
      <c r="E203" s="75" t="s">
        <v>158</v>
      </c>
      <c r="F203" s="75">
        <v>2030</v>
      </c>
      <c r="G203" s="75">
        <v>-10731.754099999962</v>
      </c>
      <c r="H203" s="75">
        <v>16974.128200000003</v>
      </c>
      <c r="I203" s="75">
        <v>17506.64</v>
      </c>
      <c r="J203" s="75">
        <v>5372.6</v>
      </c>
      <c r="K203" s="75">
        <v>6872.87</v>
      </c>
      <c r="L203" s="75">
        <v>44027.7</v>
      </c>
      <c r="M203" s="75">
        <v>19443.729999999996</v>
      </c>
      <c r="N203" s="75">
        <v>116932.2</v>
      </c>
      <c r="O203" s="75">
        <v>-100175.4</v>
      </c>
    </row>
    <row r="204" spans="1:15">
      <c r="A204" t="str">
        <f t="shared" si="3"/>
        <v>Wood energy scenarioSouthWest2030</v>
      </c>
      <c r="C204" s="75" t="s">
        <v>86</v>
      </c>
      <c r="E204" s="75" t="s">
        <v>158</v>
      </c>
      <c r="F204" s="75">
        <v>2030</v>
      </c>
      <c r="G204" s="75">
        <v>21328.5864</v>
      </c>
      <c r="H204" s="75">
        <v>11714.327799999999</v>
      </c>
      <c r="I204" s="75">
        <v>14131.84</v>
      </c>
      <c r="J204" s="75">
        <v>12232.399999999998</v>
      </c>
      <c r="K204" s="75">
        <v>5295.86</v>
      </c>
      <c r="L204" s="75">
        <v>10553.7</v>
      </c>
      <c r="M204" s="75">
        <v>5815.04</v>
      </c>
      <c r="N204" s="75">
        <v>15126.3</v>
      </c>
      <c r="O204" s="75">
        <v>21393.000000000004</v>
      </c>
    </row>
    <row r="205" spans="1:15">
      <c r="A205" t="str">
        <f t="shared" si="3"/>
        <v>Wood energy scenarioOther2030</v>
      </c>
      <c r="C205" s="75" t="s">
        <v>193</v>
      </c>
      <c r="E205" s="75" t="s">
        <v>158</v>
      </c>
      <c r="F205" s="75">
        <v>2030</v>
      </c>
      <c r="G205" s="75">
        <v>251.73800000000006</v>
      </c>
      <c r="H205" s="75">
        <v>5399.4851999999992</v>
      </c>
      <c r="I205" s="75">
        <v>4042.7999999999993</v>
      </c>
      <c r="J205" s="75">
        <v>714.2399999999999</v>
      </c>
      <c r="K205" s="75">
        <v>239.87999999999997</v>
      </c>
      <c r="L205" s="75">
        <v>0</v>
      </c>
      <c r="M205" s="75">
        <v>317.02000000000004</v>
      </c>
      <c r="N205" s="75">
        <v>1237.7</v>
      </c>
      <c r="O205" s="75">
        <v>2322</v>
      </c>
    </row>
    <row r="206" spans="1:15">
      <c r="A206" t="str">
        <f t="shared" si="3"/>
        <v>Wood energy scenarioCentralWest2020</v>
      </c>
      <c r="C206" s="75" t="s">
        <v>191</v>
      </c>
      <c r="E206" s="75" t="s">
        <v>158</v>
      </c>
      <c r="F206" s="75">
        <v>2020</v>
      </c>
      <c r="G206" s="75">
        <v>7286.5763000000043</v>
      </c>
      <c r="H206" s="75">
        <v>38053.597399999999</v>
      </c>
      <c r="I206" s="75">
        <v>19993.740000000005</v>
      </c>
      <c r="J206" s="75">
        <v>28542.18</v>
      </c>
      <c r="K206" s="75">
        <v>15168.74</v>
      </c>
      <c r="L206" s="75">
        <v>15076.699999999999</v>
      </c>
      <c r="M206" s="75">
        <v>17400.22</v>
      </c>
      <c r="N206" s="75">
        <v>70585.8</v>
      </c>
      <c r="O206" s="75">
        <v>83256.899999999994</v>
      </c>
    </row>
    <row r="207" spans="1:15">
      <c r="A207" t="str">
        <f t="shared" si="3"/>
        <v>Wood energy scenarioCentralEast2020</v>
      </c>
      <c r="C207" s="75" t="s">
        <v>192</v>
      </c>
      <c r="E207" s="75" t="s">
        <v>158</v>
      </c>
      <c r="F207" s="75">
        <v>2020</v>
      </c>
      <c r="G207" s="75">
        <v>-11243.127999999997</v>
      </c>
      <c r="H207" s="75">
        <v>16495.8406</v>
      </c>
      <c r="I207" s="75">
        <v>22048.58</v>
      </c>
      <c r="J207" s="75">
        <v>8980.42</v>
      </c>
      <c r="K207" s="75">
        <v>7153.74</v>
      </c>
      <c r="L207" s="75">
        <v>7592.4999999999991</v>
      </c>
      <c r="M207" s="75">
        <v>14918.87</v>
      </c>
      <c r="N207" s="75">
        <v>53773.899999999994</v>
      </c>
      <c r="O207" s="75">
        <v>-16397.300000000003</v>
      </c>
    </row>
    <row r="208" spans="1:15">
      <c r="A208" t="str">
        <f t="shared" si="3"/>
        <v>Wood energy scenarioSouthEast2020</v>
      </c>
      <c r="C208" s="75" t="s">
        <v>58</v>
      </c>
      <c r="E208" s="75" t="s">
        <v>158</v>
      </c>
      <c r="F208" s="75">
        <v>2020</v>
      </c>
      <c r="G208" s="75">
        <v>1449.9324999999972</v>
      </c>
      <c r="H208" s="75">
        <v>15450.3246</v>
      </c>
      <c r="I208" s="75">
        <v>16518.04</v>
      </c>
      <c r="J208" s="75">
        <v>8883.0300000000007</v>
      </c>
      <c r="K208" s="75">
        <v>3628.63</v>
      </c>
      <c r="L208" s="75">
        <v>1698.8000000000002</v>
      </c>
      <c r="M208" s="75">
        <v>5061.37</v>
      </c>
      <c r="N208" s="75">
        <v>19209.3</v>
      </c>
      <c r="O208" s="75">
        <v>-4062.2999999999993</v>
      </c>
    </row>
    <row r="209" spans="1:15">
      <c r="A209" t="str">
        <f t="shared" si="3"/>
        <v>Wood energy scenarioNorth2020</v>
      </c>
      <c r="C209" s="75" t="s">
        <v>81</v>
      </c>
      <c r="E209" s="75" t="s">
        <v>158</v>
      </c>
      <c r="F209" s="75">
        <v>2020</v>
      </c>
      <c r="G209" s="75">
        <v>-7236.3662000000058</v>
      </c>
      <c r="H209" s="75">
        <v>16974.128200000003</v>
      </c>
      <c r="I209" s="75">
        <v>14180.400000000001</v>
      </c>
      <c r="J209" s="75">
        <v>4853.3999999999996</v>
      </c>
      <c r="K209" s="75">
        <v>6512.34</v>
      </c>
      <c r="L209" s="75">
        <v>42557.4</v>
      </c>
      <c r="M209" s="75">
        <v>18699.02</v>
      </c>
      <c r="N209" s="75">
        <v>105244.1</v>
      </c>
      <c r="O209" s="75">
        <v>-89098.200000000012</v>
      </c>
    </row>
    <row r="210" spans="1:15">
      <c r="A210" t="str">
        <f t="shared" si="3"/>
        <v>Wood energy scenarioSouthWest2020</v>
      </c>
      <c r="C210" s="75" t="s">
        <v>86</v>
      </c>
      <c r="E210" s="75" t="s">
        <v>158</v>
      </c>
      <c r="F210" s="75">
        <v>2020</v>
      </c>
      <c r="G210" s="75">
        <v>10527.282000000001</v>
      </c>
      <c r="H210" s="75">
        <v>11714.327799999999</v>
      </c>
      <c r="I210" s="75">
        <v>11446.79</v>
      </c>
      <c r="J210" s="75">
        <v>10700.58</v>
      </c>
      <c r="K210" s="75">
        <v>4998.6100000000006</v>
      </c>
      <c r="L210" s="75">
        <v>9921</v>
      </c>
      <c r="M210" s="75">
        <v>6182.49</v>
      </c>
      <c r="N210" s="75">
        <v>13991.9</v>
      </c>
      <c r="O210" s="75">
        <v>24309.199999999997</v>
      </c>
    </row>
    <row r="211" spans="1:15">
      <c r="A211" t="str">
        <f t="shared" si="3"/>
        <v>Wood energy scenarioOther2020</v>
      </c>
      <c r="C211" s="75" t="s">
        <v>193</v>
      </c>
      <c r="E211" s="75" t="s">
        <v>158</v>
      </c>
      <c r="F211" s="75">
        <v>2020</v>
      </c>
      <c r="G211" s="75">
        <v>131.41650000000004</v>
      </c>
      <c r="H211" s="75">
        <v>5399.4851999999992</v>
      </c>
      <c r="I211" s="75">
        <v>3274.6699999999996</v>
      </c>
      <c r="J211" s="75">
        <v>588.22</v>
      </c>
      <c r="K211" s="75">
        <v>226.79</v>
      </c>
      <c r="L211" s="75">
        <v>0</v>
      </c>
      <c r="M211" s="75">
        <v>346.92</v>
      </c>
      <c r="N211" s="75">
        <v>1123.5999999999999</v>
      </c>
      <c r="O211" s="75">
        <v>1983.9999999999998</v>
      </c>
    </row>
    <row r="212" spans="1:15">
      <c r="A212" t="str">
        <f t="shared" si="3"/>
        <v>Wood energy scenarioCentralWest2010</v>
      </c>
      <c r="C212" s="75" t="s">
        <v>191</v>
      </c>
      <c r="E212" s="75" t="s">
        <v>158</v>
      </c>
      <c r="F212" s="75">
        <v>2010</v>
      </c>
      <c r="G212" s="75">
        <v>15540.676900000004</v>
      </c>
      <c r="H212" s="75">
        <v>38053.597399999999</v>
      </c>
      <c r="I212" s="75">
        <v>15303.869999999999</v>
      </c>
      <c r="J212" s="75">
        <v>24096.83</v>
      </c>
      <c r="K212" s="75">
        <v>14166.119999999999</v>
      </c>
      <c r="L212" s="75">
        <v>13627.1</v>
      </c>
      <c r="M212" s="75">
        <v>17531.29</v>
      </c>
      <c r="N212" s="75">
        <v>28368.5</v>
      </c>
      <c r="O212" s="75">
        <v>-2098.3999999999996</v>
      </c>
    </row>
    <row r="213" spans="1:15">
      <c r="A213" t="str">
        <f t="shared" si="3"/>
        <v>Wood energy scenarioCentralEast2010</v>
      </c>
      <c r="C213" s="75" t="s">
        <v>192</v>
      </c>
      <c r="E213" s="75" t="s">
        <v>158</v>
      </c>
      <c r="F213" s="75">
        <v>2010</v>
      </c>
      <c r="G213" s="75">
        <v>-17763.996799999997</v>
      </c>
      <c r="H213" s="75">
        <v>16495.8406</v>
      </c>
      <c r="I213" s="75">
        <v>16876.68</v>
      </c>
      <c r="J213" s="75">
        <v>3602.1000000000004</v>
      </c>
      <c r="K213" s="75">
        <v>6432.78</v>
      </c>
      <c r="L213" s="75">
        <v>5990.3000000000011</v>
      </c>
      <c r="M213" s="75">
        <v>15234.67</v>
      </c>
      <c r="N213" s="75">
        <v>19786.3</v>
      </c>
      <c r="O213" s="75">
        <v>179.10000000000036</v>
      </c>
    </row>
    <row r="214" spans="1:15">
      <c r="A214" t="str">
        <f t="shared" si="3"/>
        <v>Wood energy scenarioSouthEast2010</v>
      </c>
      <c r="C214" s="75" t="s">
        <v>58</v>
      </c>
      <c r="E214" s="75" t="s">
        <v>158</v>
      </c>
      <c r="F214" s="75">
        <v>2010</v>
      </c>
      <c r="G214" s="75">
        <v>-106.40799999999945</v>
      </c>
      <c r="H214" s="75">
        <v>15450.3246</v>
      </c>
      <c r="I214" s="75">
        <v>12643.439999999999</v>
      </c>
      <c r="J214" s="75">
        <v>6410.58</v>
      </c>
      <c r="K214" s="75">
        <v>3203.02</v>
      </c>
      <c r="L214" s="75">
        <v>1447.1999999999998</v>
      </c>
      <c r="M214" s="75">
        <v>5156.4399999999996</v>
      </c>
      <c r="N214" s="75">
        <v>8493.0999999999985</v>
      </c>
      <c r="O214" s="75">
        <v>-271.19999999999891</v>
      </c>
    </row>
    <row r="215" spans="1:15">
      <c r="A215" t="str">
        <f t="shared" si="3"/>
        <v>Wood energy scenarioNorth2010</v>
      </c>
      <c r="C215" s="75" t="s">
        <v>81</v>
      </c>
      <c r="E215" s="75" t="s">
        <v>158</v>
      </c>
      <c r="F215" s="75">
        <v>2010</v>
      </c>
      <c r="G215" s="75">
        <v>-837.21779999999717</v>
      </c>
      <c r="H215" s="75">
        <v>16974.128200000003</v>
      </c>
      <c r="I215" s="75">
        <v>10854.11</v>
      </c>
      <c r="J215" s="75">
        <v>4236.83</v>
      </c>
      <c r="K215" s="75">
        <v>5975</v>
      </c>
      <c r="L215" s="75">
        <v>39688.199999999997</v>
      </c>
      <c r="M215" s="75">
        <v>18924.489999999998</v>
      </c>
      <c r="N215" s="75">
        <v>19783.300000000003</v>
      </c>
      <c r="O215" s="75">
        <v>-7782.9000000000005</v>
      </c>
    </row>
    <row r="216" spans="1:15">
      <c r="A216" t="str">
        <f t="shared" si="3"/>
        <v>Wood energy scenarioSouthWest2010</v>
      </c>
      <c r="C216" s="75" t="s">
        <v>86</v>
      </c>
      <c r="E216" s="75" t="s">
        <v>158</v>
      </c>
      <c r="F216" s="75">
        <v>2010</v>
      </c>
      <c r="G216" s="75">
        <v>15477.514300000001</v>
      </c>
      <c r="H216" s="75">
        <v>11714.327799999999</v>
      </c>
      <c r="I216" s="75">
        <v>8761.74</v>
      </c>
      <c r="J216" s="75">
        <v>6857.77</v>
      </c>
      <c r="K216" s="75">
        <v>4413.7299999999996</v>
      </c>
      <c r="L216" s="75">
        <v>9019.1</v>
      </c>
      <c r="M216" s="75">
        <v>6703.74</v>
      </c>
      <c r="N216" s="75">
        <v>7618.7</v>
      </c>
      <c r="O216" s="75">
        <v>8135.1</v>
      </c>
    </row>
    <row r="217" spans="1:15">
      <c r="A217" t="str">
        <f t="shared" si="3"/>
        <v>Wood energy scenarioOther2010</v>
      </c>
      <c r="C217" s="75" t="s">
        <v>193</v>
      </c>
      <c r="E217" s="75" t="s">
        <v>158</v>
      </c>
      <c r="F217" s="75">
        <v>2010</v>
      </c>
      <c r="G217" s="75">
        <v>168.15949999999975</v>
      </c>
      <c r="H217" s="75">
        <v>5399.4851999999992</v>
      </c>
      <c r="I217" s="75">
        <v>2506.5299999999997</v>
      </c>
      <c r="J217" s="75">
        <v>415.27</v>
      </c>
      <c r="K217" s="75">
        <v>212.18</v>
      </c>
      <c r="L217" s="75">
        <v>0</v>
      </c>
      <c r="M217" s="75">
        <v>359.84000000000003</v>
      </c>
      <c r="N217" s="75">
        <v>370.5</v>
      </c>
      <c r="O217" s="75">
        <v>1819.8000000000002</v>
      </c>
    </row>
    <row r="218" spans="1:15">
      <c r="A218" t="str">
        <f t="shared" si="3"/>
        <v>Reference scenarioCentralWest2030</v>
      </c>
      <c r="C218" s="75" t="s">
        <v>191</v>
      </c>
      <c r="E218" s="75" t="s">
        <v>2</v>
      </c>
      <c r="F218" s="75">
        <v>2030</v>
      </c>
      <c r="G218" s="75">
        <v>4575.5013999999919</v>
      </c>
      <c r="H218" s="75">
        <v>38053.597399999999</v>
      </c>
      <c r="I218" s="75">
        <v>18512.740000000002</v>
      </c>
      <c r="J218" s="75">
        <v>30501.709999999995</v>
      </c>
      <c r="K218" s="75">
        <v>15736.6</v>
      </c>
      <c r="L218" s="75">
        <v>17553.499999999996</v>
      </c>
      <c r="M218" s="75">
        <v>17250.810000000001</v>
      </c>
      <c r="N218" s="75">
        <v>38814.800000000003</v>
      </c>
      <c r="O218" s="75">
        <v>4822.6000000000022</v>
      </c>
    </row>
    <row r="219" spans="1:15">
      <c r="A219" t="str">
        <f t="shared" si="3"/>
        <v>Reference scenarioCentralEast2030</v>
      </c>
      <c r="C219" s="75" t="s">
        <v>192</v>
      </c>
      <c r="E219" s="75" t="s">
        <v>2</v>
      </c>
      <c r="F219" s="75">
        <v>2030</v>
      </c>
      <c r="G219" s="75">
        <v>-4867.3294999999998</v>
      </c>
      <c r="H219" s="75">
        <v>16495.8406</v>
      </c>
      <c r="I219" s="75">
        <v>20415.349999999999</v>
      </c>
      <c r="J219" s="75">
        <v>12317.289999999999</v>
      </c>
      <c r="K219" s="75">
        <v>8425.84</v>
      </c>
      <c r="L219" s="75">
        <v>8982.8000000000011</v>
      </c>
      <c r="M219" s="75">
        <v>14477.29</v>
      </c>
      <c r="N219" s="75">
        <v>27017.100000000002</v>
      </c>
      <c r="O219" s="75">
        <v>-7337.199999999998</v>
      </c>
    </row>
    <row r="220" spans="1:15">
      <c r="A220" t="str">
        <f t="shared" si="3"/>
        <v>Reference scenarioSouthEast2030</v>
      </c>
      <c r="C220" s="75" t="s">
        <v>58</v>
      </c>
      <c r="E220" s="75" t="s">
        <v>2</v>
      </c>
      <c r="F220" s="75">
        <v>2030</v>
      </c>
      <c r="G220" s="75">
        <v>2841.8874999999971</v>
      </c>
      <c r="H220" s="75">
        <v>15450.3246</v>
      </c>
      <c r="I220" s="75">
        <v>15294.49</v>
      </c>
      <c r="J220" s="75">
        <v>10247.89</v>
      </c>
      <c r="K220" s="75">
        <v>4048.6800000000003</v>
      </c>
      <c r="L220" s="75">
        <v>2068.1000000000004</v>
      </c>
      <c r="M220" s="75">
        <v>4789.8899999999994</v>
      </c>
      <c r="N220" s="75">
        <v>9478.1</v>
      </c>
      <c r="O220" s="75">
        <v>4953.1000000000004</v>
      </c>
    </row>
    <row r="221" spans="1:15">
      <c r="A221" t="str">
        <f t="shared" si="3"/>
        <v>Reference scenarioNorth2030</v>
      </c>
      <c r="C221" s="75" t="s">
        <v>81</v>
      </c>
      <c r="E221" s="75" t="s">
        <v>2</v>
      </c>
      <c r="F221" s="75">
        <v>2030</v>
      </c>
      <c r="G221" s="75">
        <v>-10681.503600000022</v>
      </c>
      <c r="H221" s="75">
        <v>16974.128200000003</v>
      </c>
      <c r="I221" s="75">
        <v>13129.98</v>
      </c>
      <c r="J221" s="75">
        <v>5372.6</v>
      </c>
      <c r="K221" s="75">
        <v>6872.87</v>
      </c>
      <c r="L221" s="75">
        <v>44027.7</v>
      </c>
      <c r="M221" s="75">
        <v>19443.729999999996</v>
      </c>
      <c r="N221" s="75">
        <v>47931.9</v>
      </c>
      <c r="O221" s="75">
        <v>-22919.200000000001</v>
      </c>
    </row>
    <row r="222" spans="1:15">
      <c r="A222" t="str">
        <f t="shared" si="3"/>
        <v>Reference scenarioSouthWest2030</v>
      </c>
      <c r="C222" s="75" t="s">
        <v>86</v>
      </c>
      <c r="E222" s="75" t="s">
        <v>2</v>
      </c>
      <c r="F222" s="75">
        <v>2030</v>
      </c>
      <c r="G222" s="75">
        <v>9119.2106000000022</v>
      </c>
      <c r="H222" s="75">
        <v>11714.327799999999</v>
      </c>
      <c r="I222" s="75">
        <v>10598.880000000001</v>
      </c>
      <c r="J222" s="75">
        <v>12232.399999999998</v>
      </c>
      <c r="K222" s="75">
        <v>5295.86</v>
      </c>
      <c r="L222" s="75">
        <v>10553.7</v>
      </c>
      <c r="M222" s="75">
        <v>5815.04</v>
      </c>
      <c r="N222" s="75">
        <v>8494.7000000000007</v>
      </c>
      <c r="O222" s="75">
        <v>17838.800000000003</v>
      </c>
    </row>
    <row r="223" spans="1:15">
      <c r="A223" t="str">
        <f t="shared" si="3"/>
        <v>Reference scenarioOther2030</v>
      </c>
      <c r="C223" s="75" t="s">
        <v>193</v>
      </c>
      <c r="E223" s="75" t="s">
        <v>2</v>
      </c>
      <c r="F223" s="75">
        <v>2030</v>
      </c>
      <c r="G223" s="75">
        <v>283.06150000000025</v>
      </c>
      <c r="H223" s="75">
        <v>5399.4851999999992</v>
      </c>
      <c r="I223" s="75">
        <v>3032.1099999999997</v>
      </c>
      <c r="J223" s="75">
        <v>714.2399999999999</v>
      </c>
      <c r="K223" s="75">
        <v>239.87999999999997</v>
      </c>
      <c r="L223" s="75">
        <v>0</v>
      </c>
      <c r="M223" s="75">
        <v>317.02000000000004</v>
      </c>
      <c r="N223" s="75">
        <v>505.1</v>
      </c>
      <c r="O223" s="75">
        <v>2640.6</v>
      </c>
    </row>
    <row r="224" spans="1:15">
      <c r="A224" t="str">
        <f t="shared" si="3"/>
        <v>Reference scenarioCentralWest2020</v>
      </c>
      <c r="C224" s="75" t="s">
        <v>191</v>
      </c>
      <c r="E224" s="75" t="s">
        <v>2</v>
      </c>
      <c r="F224" s="75">
        <v>2020</v>
      </c>
      <c r="G224" s="75">
        <v>6816.8359999999939</v>
      </c>
      <c r="H224" s="75">
        <v>38053.597399999999</v>
      </c>
      <c r="I224" s="75">
        <v>16507.18</v>
      </c>
      <c r="J224" s="75">
        <v>28542.18</v>
      </c>
      <c r="K224" s="75">
        <v>15168.74</v>
      </c>
      <c r="L224" s="75">
        <v>15076.699999999999</v>
      </c>
      <c r="M224" s="75">
        <v>17400.22</v>
      </c>
      <c r="N224" s="75">
        <v>33537.9</v>
      </c>
      <c r="O224" s="75">
        <v>841.00000000000182</v>
      </c>
    </row>
    <row r="225" spans="1:15">
      <c r="A225" t="str">
        <f t="shared" si="3"/>
        <v>Reference scenarioCentralEast2020</v>
      </c>
      <c r="C225" s="75" t="s">
        <v>192</v>
      </c>
      <c r="E225" s="75" t="s">
        <v>2</v>
      </c>
      <c r="F225" s="75">
        <v>2020</v>
      </c>
      <c r="G225" s="75">
        <v>-12500.396500000003</v>
      </c>
      <c r="H225" s="75">
        <v>16495.8406</v>
      </c>
      <c r="I225" s="75">
        <v>18203.68</v>
      </c>
      <c r="J225" s="75">
        <v>8980.42</v>
      </c>
      <c r="K225" s="75">
        <v>7153.74</v>
      </c>
      <c r="L225" s="75">
        <v>7592.4999999999991</v>
      </c>
      <c r="M225" s="75">
        <v>14918.87</v>
      </c>
      <c r="N225" s="75">
        <v>25457.1</v>
      </c>
      <c r="O225" s="75">
        <v>-2412.3000000000002</v>
      </c>
    </row>
    <row r="226" spans="1:15">
      <c r="A226" t="str">
        <f t="shared" si="3"/>
        <v>Reference scenarioSouthEast2020</v>
      </c>
      <c r="C226" s="75" t="s">
        <v>58</v>
      </c>
      <c r="E226" s="75" t="s">
        <v>2</v>
      </c>
      <c r="F226" s="75">
        <v>2020</v>
      </c>
      <c r="G226" s="75">
        <v>1268.9774999999963</v>
      </c>
      <c r="H226" s="75">
        <v>15450.3246</v>
      </c>
      <c r="I226" s="75">
        <v>13637.59</v>
      </c>
      <c r="J226" s="75">
        <v>8883.0300000000007</v>
      </c>
      <c r="K226" s="75">
        <v>3628.63</v>
      </c>
      <c r="L226" s="75">
        <v>1698.8000000000002</v>
      </c>
      <c r="M226" s="75">
        <v>5061.37</v>
      </c>
      <c r="N226" s="75">
        <v>9079.4</v>
      </c>
      <c r="O226" s="75">
        <v>2353.0999999999995</v>
      </c>
    </row>
    <row r="227" spans="1:15">
      <c r="A227" t="str">
        <f t="shared" si="3"/>
        <v>Reference scenarioNorth2020</v>
      </c>
      <c r="C227" s="75" t="s">
        <v>81</v>
      </c>
      <c r="E227" s="75" t="s">
        <v>2</v>
      </c>
      <c r="F227" s="75">
        <v>2020</v>
      </c>
      <c r="G227" s="75">
        <v>-6021.7237000000077</v>
      </c>
      <c r="H227" s="75">
        <v>16974.128200000003</v>
      </c>
      <c r="I227" s="75">
        <v>11707.56</v>
      </c>
      <c r="J227" s="75">
        <v>4853.3999999999996</v>
      </c>
      <c r="K227" s="75">
        <v>6512.34</v>
      </c>
      <c r="L227" s="75">
        <v>42557.4</v>
      </c>
      <c r="M227" s="75">
        <v>18699.02</v>
      </c>
      <c r="N227" s="75">
        <v>36088.5</v>
      </c>
      <c r="O227" s="75">
        <v>-15303.3</v>
      </c>
    </row>
    <row r="228" spans="1:15">
      <c r="A228" t="str">
        <f t="shared" si="3"/>
        <v>Reference scenarioSouthWest2020</v>
      </c>
      <c r="C228" s="75" t="s">
        <v>86</v>
      </c>
      <c r="E228" s="75" t="s">
        <v>2</v>
      </c>
      <c r="F228" s="75">
        <v>2020</v>
      </c>
      <c r="G228" s="75">
        <v>11143.249800000001</v>
      </c>
      <c r="H228" s="75">
        <v>11714.327799999999</v>
      </c>
      <c r="I228" s="75">
        <v>9450.66</v>
      </c>
      <c r="J228" s="75">
        <v>10700.58</v>
      </c>
      <c r="K228" s="75">
        <v>4998.6100000000006</v>
      </c>
      <c r="L228" s="75">
        <v>9921</v>
      </c>
      <c r="M228" s="75">
        <v>6182.49</v>
      </c>
      <c r="N228" s="75">
        <v>7786.5</v>
      </c>
      <c r="O228" s="75">
        <v>12240.5</v>
      </c>
    </row>
    <row r="229" spans="1:15">
      <c r="A229" t="str">
        <f t="shared" si="3"/>
        <v>Reference scenarioOther2020</v>
      </c>
      <c r="C229" s="75" t="s">
        <v>193</v>
      </c>
      <c r="E229" s="75" t="s">
        <v>2</v>
      </c>
      <c r="F229" s="75">
        <v>2020</v>
      </c>
      <c r="G229" s="75">
        <v>165.13999999999987</v>
      </c>
      <c r="H229" s="75">
        <v>5399.4851999999992</v>
      </c>
      <c r="I229" s="75">
        <v>2703.62</v>
      </c>
      <c r="J229" s="75">
        <v>588.22</v>
      </c>
      <c r="K229" s="75">
        <v>226.79</v>
      </c>
      <c r="L229" s="75">
        <v>0</v>
      </c>
      <c r="M229" s="75">
        <v>346.92</v>
      </c>
      <c r="N229" s="75">
        <v>462.6</v>
      </c>
      <c r="O229" s="75">
        <v>2262</v>
      </c>
    </row>
    <row r="230" spans="1:15">
      <c r="A230" t="str">
        <f t="shared" si="3"/>
        <v>Reference scenarioCentralWest2010</v>
      </c>
      <c r="C230" s="75" t="s">
        <v>191</v>
      </c>
      <c r="E230" s="75" t="s">
        <v>2</v>
      </c>
      <c r="F230" s="75">
        <v>2010</v>
      </c>
      <c r="G230" s="75">
        <v>15540.173400000001</v>
      </c>
      <c r="H230" s="75">
        <v>38053.597399999999</v>
      </c>
      <c r="I230" s="75">
        <v>14501.63</v>
      </c>
      <c r="J230" s="75">
        <v>24096.83</v>
      </c>
      <c r="K230" s="75">
        <v>14166.119999999999</v>
      </c>
      <c r="L230" s="75">
        <v>13627.1</v>
      </c>
      <c r="M230" s="75">
        <v>17531.29</v>
      </c>
      <c r="N230" s="75">
        <v>25977.5</v>
      </c>
      <c r="O230" s="75">
        <v>-4185.6999999999989</v>
      </c>
    </row>
    <row r="231" spans="1:15">
      <c r="A231" t="str">
        <f t="shared" si="3"/>
        <v>Reference scenarioCentralEast2010</v>
      </c>
      <c r="C231" s="75" t="s">
        <v>192</v>
      </c>
      <c r="E231" s="75" t="s">
        <v>2</v>
      </c>
      <c r="F231" s="75">
        <v>2010</v>
      </c>
      <c r="G231" s="75">
        <v>-17763.273300000001</v>
      </c>
      <c r="H231" s="75">
        <v>16495.8406</v>
      </c>
      <c r="I231" s="75">
        <v>15992.019999999999</v>
      </c>
      <c r="J231" s="75">
        <v>3602.1000000000004</v>
      </c>
      <c r="K231" s="75">
        <v>6432.78</v>
      </c>
      <c r="L231" s="75">
        <v>5990.3000000000011</v>
      </c>
      <c r="M231" s="75">
        <v>15234.67</v>
      </c>
      <c r="N231" s="75">
        <v>19739</v>
      </c>
      <c r="O231" s="75">
        <v>19.900000000000091</v>
      </c>
    </row>
    <row r="232" spans="1:15">
      <c r="A232" t="str">
        <f t="shared" si="3"/>
        <v>Reference scenarioSouthEast2010</v>
      </c>
      <c r="C232" s="75" t="s">
        <v>58</v>
      </c>
      <c r="E232" s="75" t="s">
        <v>2</v>
      </c>
      <c r="F232" s="75">
        <v>2010</v>
      </c>
      <c r="G232" s="75">
        <v>-106.41500000000087</v>
      </c>
      <c r="H232" s="75">
        <v>15450.3246</v>
      </c>
      <c r="I232" s="75">
        <v>11980.67</v>
      </c>
      <c r="J232" s="75">
        <v>6410.58</v>
      </c>
      <c r="K232" s="75">
        <v>3203.02</v>
      </c>
      <c r="L232" s="75">
        <v>1447.1999999999998</v>
      </c>
      <c r="M232" s="75">
        <v>5156.4399999999996</v>
      </c>
      <c r="N232" s="75">
        <v>8506.7000000000007</v>
      </c>
      <c r="O232" s="75">
        <v>105.59999999999991</v>
      </c>
    </row>
    <row r="233" spans="1:15">
      <c r="A233" t="str">
        <f t="shared" si="3"/>
        <v>Reference scenarioNorth2010</v>
      </c>
      <c r="C233" s="75" t="s">
        <v>81</v>
      </c>
      <c r="E233" s="75" t="s">
        <v>2</v>
      </c>
      <c r="F233" s="75">
        <v>2010</v>
      </c>
      <c r="G233" s="75">
        <v>-837.19929999999613</v>
      </c>
      <c r="H233" s="75">
        <v>16974.128200000003</v>
      </c>
      <c r="I233" s="75">
        <v>10285.15</v>
      </c>
      <c r="J233" s="75">
        <v>4236.83</v>
      </c>
      <c r="K233" s="75">
        <v>5975</v>
      </c>
      <c r="L233" s="75">
        <v>39688.199999999997</v>
      </c>
      <c r="M233" s="75">
        <v>18924.489999999998</v>
      </c>
      <c r="N233" s="75">
        <v>19020.900000000001</v>
      </c>
      <c r="O233" s="75">
        <v>-6165.6999999999989</v>
      </c>
    </row>
    <row r="234" spans="1:15">
      <c r="A234" t="str">
        <f t="shared" si="3"/>
        <v>Reference scenarioSouthWest2010</v>
      </c>
      <c r="C234" s="75" t="s">
        <v>86</v>
      </c>
      <c r="E234" s="75" t="s">
        <v>2</v>
      </c>
      <c r="F234" s="75">
        <v>2010</v>
      </c>
      <c r="G234" s="75">
        <v>15477.437800000002</v>
      </c>
      <c r="H234" s="75">
        <v>11714.327799999999</v>
      </c>
      <c r="I234" s="75">
        <v>8302.4599999999991</v>
      </c>
      <c r="J234" s="75">
        <v>6857.77</v>
      </c>
      <c r="K234" s="75">
        <v>4413.7299999999996</v>
      </c>
      <c r="L234" s="75">
        <v>9019.1</v>
      </c>
      <c r="M234" s="75">
        <v>6703.74</v>
      </c>
      <c r="N234" s="75">
        <v>7561.4000000000005</v>
      </c>
      <c r="O234" s="75">
        <v>8349.6999999999971</v>
      </c>
    </row>
    <row r="235" spans="1:15">
      <c r="A235" t="str">
        <f t="shared" si="3"/>
        <v>Reference scenarioOther2010</v>
      </c>
      <c r="C235" s="75" t="s">
        <v>193</v>
      </c>
      <c r="E235" s="75" t="s">
        <v>2</v>
      </c>
      <c r="F235" s="75">
        <v>2010</v>
      </c>
      <c r="G235" s="75">
        <v>168.05949999999984</v>
      </c>
      <c r="H235" s="75">
        <v>5399.4851999999992</v>
      </c>
      <c r="I235" s="75">
        <v>2375.15</v>
      </c>
      <c r="J235" s="75">
        <v>415.27</v>
      </c>
      <c r="K235" s="75">
        <v>212.18</v>
      </c>
      <c r="L235" s="75">
        <v>0</v>
      </c>
      <c r="M235" s="75">
        <v>359.84000000000003</v>
      </c>
      <c r="N235" s="75">
        <v>363.7</v>
      </c>
      <c r="O235" s="75">
        <v>1857.3</v>
      </c>
    </row>
    <row r="236" spans="1:15">
      <c r="A236" t="str">
        <f t="shared" si="3"/>
        <v>Wood energy scenarioEFSOS Total2030</v>
      </c>
      <c r="C236" s="75" t="s">
        <v>140</v>
      </c>
      <c r="E236" s="75" t="s">
        <v>158</v>
      </c>
      <c r="F236" s="75">
        <v>2030</v>
      </c>
      <c r="G236" s="75">
        <v>32870.057200000025</v>
      </c>
      <c r="H236" s="75">
        <v>104087.70379999996</v>
      </c>
      <c r="I236" s="75">
        <v>107978</v>
      </c>
      <c r="J236" s="75">
        <v>71386.12999999999</v>
      </c>
      <c r="K236" s="75">
        <v>40619.730000000003</v>
      </c>
      <c r="L236" s="75">
        <v>83185.8</v>
      </c>
      <c r="M236" s="75">
        <v>62093.779999999992</v>
      </c>
      <c r="N236" s="75">
        <v>299605.50000000012</v>
      </c>
      <c r="O236" s="75">
        <v>0.19999999999890861</v>
      </c>
    </row>
    <row r="237" spans="1:15">
      <c r="A237" t="str">
        <f t="shared" si="3"/>
        <v>Wood energy scenarioEFSOS Total2020</v>
      </c>
      <c r="C237" s="75" t="s">
        <v>140</v>
      </c>
      <c r="E237" s="75" t="s">
        <v>158</v>
      </c>
      <c r="F237" s="75">
        <v>2020</v>
      </c>
      <c r="G237" s="75">
        <v>915.71310000000062</v>
      </c>
      <c r="H237" s="75">
        <v>104087.70379999996</v>
      </c>
      <c r="I237" s="75">
        <v>87462.219999999987</v>
      </c>
      <c r="J237" s="75">
        <v>62547.830000000024</v>
      </c>
      <c r="K237" s="75">
        <v>37688.85</v>
      </c>
      <c r="L237" s="75">
        <v>76846.399999999994</v>
      </c>
      <c r="M237" s="75">
        <v>62608.889999999992</v>
      </c>
      <c r="N237" s="75">
        <v>263928.59999999998</v>
      </c>
      <c r="O237" s="75">
        <v>-7.7000000000136879</v>
      </c>
    </row>
    <row r="238" spans="1:15">
      <c r="A238" t="str">
        <f t="shared" si="3"/>
        <v>Wood energy scenarioEFSOS Total2010</v>
      </c>
      <c r="C238" s="75" t="s">
        <v>140</v>
      </c>
      <c r="E238" s="75" t="s">
        <v>158</v>
      </c>
      <c r="F238" s="75">
        <v>2010</v>
      </c>
      <c r="G238" s="75">
        <v>12478.728100000009</v>
      </c>
      <c r="H238" s="75">
        <v>104087.70379999996</v>
      </c>
      <c r="I238" s="75">
        <v>66946.37</v>
      </c>
      <c r="J238" s="75">
        <v>45619.38</v>
      </c>
      <c r="K238" s="75">
        <v>34402.83</v>
      </c>
      <c r="L238" s="75">
        <v>69771.899999999994</v>
      </c>
      <c r="M238" s="75">
        <v>63910.47</v>
      </c>
      <c r="N238" s="75">
        <v>84420.4</v>
      </c>
      <c r="O238" s="75">
        <v>-18.499999999998636</v>
      </c>
    </row>
    <row r="239" spans="1:15">
      <c r="A239" t="str">
        <f t="shared" si="3"/>
        <v>Reference scenarioEFSOS Total2030</v>
      </c>
      <c r="C239" s="75" t="s">
        <v>140</v>
      </c>
      <c r="E239" s="75" t="s">
        <v>2</v>
      </c>
      <c r="F239" s="75">
        <v>2030</v>
      </c>
      <c r="G239" s="75">
        <v>1270.8278999999698</v>
      </c>
      <c r="H239" s="75">
        <v>104087.70379999996</v>
      </c>
      <c r="I239" s="75">
        <v>80983.550000000017</v>
      </c>
      <c r="J239" s="75">
        <v>71386.12999999999</v>
      </c>
      <c r="K239" s="75">
        <v>40619.730000000003</v>
      </c>
      <c r="L239" s="75">
        <v>83185.8</v>
      </c>
      <c r="M239" s="75">
        <v>62093.779999999992</v>
      </c>
      <c r="N239" s="75">
        <v>132241.70000000004</v>
      </c>
      <c r="O239" s="75">
        <v>-1.2999999999929059</v>
      </c>
    </row>
    <row r="240" spans="1:15">
      <c r="A240" t="str">
        <f t="shared" si="3"/>
        <v>Reference scenarioEFSOS Total2020</v>
      </c>
      <c r="C240" s="75" t="s">
        <v>140</v>
      </c>
      <c r="E240" s="75" t="s">
        <v>2</v>
      </c>
      <c r="F240" s="75">
        <v>2020</v>
      </c>
      <c r="G240" s="75">
        <v>872.0830999999821</v>
      </c>
      <c r="H240" s="75">
        <v>104087.70379999996</v>
      </c>
      <c r="I240" s="75">
        <v>72210.289999999994</v>
      </c>
      <c r="J240" s="75">
        <v>62547.830000000024</v>
      </c>
      <c r="K240" s="75">
        <v>37688.85</v>
      </c>
      <c r="L240" s="75">
        <v>76846.399999999994</v>
      </c>
      <c r="M240" s="75">
        <v>62608.889999999992</v>
      </c>
      <c r="N240" s="75">
        <v>112412</v>
      </c>
      <c r="O240" s="75">
        <v>-18.999999999999091</v>
      </c>
    </row>
    <row r="241" spans="1:15">
      <c r="A241" t="str">
        <f t="shared" si="3"/>
        <v>Reference scenarioEFSOS Total2010</v>
      </c>
      <c r="C241" s="75" t="s">
        <v>140</v>
      </c>
      <c r="E241" s="75" t="s">
        <v>2</v>
      </c>
      <c r="F241" s="75">
        <v>2010</v>
      </c>
      <c r="G241" s="75">
        <v>12478.783100000001</v>
      </c>
      <c r="H241" s="75">
        <v>104087.70379999996</v>
      </c>
      <c r="I241" s="75">
        <v>63437.080000000009</v>
      </c>
      <c r="J241" s="75">
        <v>45619.38</v>
      </c>
      <c r="K241" s="75">
        <v>34402.83</v>
      </c>
      <c r="L241" s="75">
        <v>69771.899999999994</v>
      </c>
      <c r="M241" s="75">
        <v>63910.47</v>
      </c>
      <c r="N241" s="75">
        <v>81169.2</v>
      </c>
      <c r="O241" s="75">
        <v>-18.899999999999864</v>
      </c>
    </row>
  </sheetData>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O241"/>
  <sheetViews>
    <sheetView workbookViewId="0">
      <pane ySplit="1" topLeftCell="A2" activePane="bottomLeft" state="frozen"/>
      <selection activeCell="A2" sqref="A2:A881"/>
      <selection pane="bottomLeft" activeCell="A2" sqref="A2:A881"/>
    </sheetView>
  </sheetViews>
  <sheetFormatPr defaultRowHeight="15"/>
  <sheetData>
    <row r="1" spans="1:15">
      <c r="A1" t="s">
        <v>143</v>
      </c>
      <c r="B1" s="64" t="s">
        <v>144</v>
      </c>
      <c r="C1" s="64" t="s">
        <v>145</v>
      </c>
      <c r="D1" s="64" t="s">
        <v>52</v>
      </c>
      <c r="E1" s="65" t="s">
        <v>146</v>
      </c>
      <c r="F1" s="66" t="s">
        <v>147</v>
      </c>
      <c r="G1" s="76" t="s">
        <v>196</v>
      </c>
      <c r="H1" s="76" t="s">
        <v>197</v>
      </c>
      <c r="I1" s="76" t="s">
        <v>30</v>
      </c>
      <c r="J1" s="76" t="s">
        <v>198</v>
      </c>
      <c r="K1" s="76" t="s">
        <v>199</v>
      </c>
      <c r="L1" s="76" t="s">
        <v>200</v>
      </c>
      <c r="M1" s="77" t="s">
        <v>201</v>
      </c>
      <c r="N1" s="76" t="s">
        <v>202</v>
      </c>
      <c r="O1" s="76" t="s">
        <v>22</v>
      </c>
    </row>
    <row r="2" spans="1:15">
      <c r="A2" t="str">
        <f>CONCATENATE(E2,C2,F2)</f>
        <v>Wood energy scenarioAustria2010</v>
      </c>
      <c r="B2" s="69" t="s">
        <v>157</v>
      </c>
      <c r="C2" t="s">
        <v>60</v>
      </c>
      <c r="D2" t="s">
        <v>191</v>
      </c>
      <c r="E2" s="70" t="s">
        <v>158</v>
      </c>
      <c r="F2">
        <v>2010</v>
      </c>
      <c r="G2">
        <v>5140.8139999999994</v>
      </c>
      <c r="H2">
        <v>871.37800000000004</v>
      </c>
      <c r="I2">
        <v>15579.884</v>
      </c>
      <c r="J2">
        <v>4021.5699999999997</v>
      </c>
      <c r="K2">
        <v>229</v>
      </c>
      <c r="L2">
        <v>0</v>
      </c>
      <c r="M2">
        <v>5294.5248000000029</v>
      </c>
      <c r="N2">
        <v>5918.1612000000023</v>
      </c>
      <c r="O2">
        <f>SUM(G2:K2)</f>
        <v>25842.646000000001</v>
      </c>
    </row>
    <row r="3" spans="1:15">
      <c r="A3" t="str">
        <f t="shared" ref="A3:A66" si="0">CONCATENATE(E3,C3,F3)</f>
        <v>Wood energy scenarioBelgium2010</v>
      </c>
      <c r="B3" s="69" t="s">
        <v>159</v>
      </c>
      <c r="C3" t="s">
        <v>65</v>
      </c>
      <c r="D3" t="s">
        <v>191</v>
      </c>
      <c r="E3" s="70" t="s">
        <v>158</v>
      </c>
      <c r="F3">
        <v>2010</v>
      </c>
      <c r="G3">
        <v>1317.6000000000001</v>
      </c>
      <c r="H3">
        <v>828.91</v>
      </c>
      <c r="I3">
        <v>2153.2200000000003</v>
      </c>
      <c r="J3">
        <v>2973.26</v>
      </c>
      <c r="M3">
        <v>793.36400000000049</v>
      </c>
      <c r="N3">
        <v>-70.339999999999236</v>
      </c>
      <c r="O3">
        <f t="shared" ref="O3:O66" si="1">SUM(G3:K3)</f>
        <v>7272.9900000000007</v>
      </c>
    </row>
    <row r="4" spans="1:15">
      <c r="A4" t="str">
        <f t="shared" si="0"/>
        <v>Wood energy scenarioBelarus2010</v>
      </c>
      <c r="B4" s="69" t="s">
        <v>160</v>
      </c>
      <c r="C4" t="s">
        <v>69</v>
      </c>
      <c r="D4" t="s">
        <v>192</v>
      </c>
      <c r="E4" s="70" t="s">
        <v>158</v>
      </c>
      <c r="F4">
        <v>2010</v>
      </c>
      <c r="G4">
        <v>0</v>
      </c>
      <c r="H4">
        <v>90</v>
      </c>
      <c r="I4">
        <v>4382.6900000000005</v>
      </c>
      <c r="J4">
        <v>1566.57</v>
      </c>
      <c r="K4">
        <v>566.83500000000004</v>
      </c>
      <c r="M4">
        <v>1869.4218000000001</v>
      </c>
      <c r="N4">
        <v>901.96000000000095</v>
      </c>
      <c r="O4">
        <f t="shared" si="1"/>
        <v>6606.0950000000003</v>
      </c>
    </row>
    <row r="5" spans="1:15">
      <c r="A5" t="str">
        <f t="shared" si="0"/>
        <v>Wood energy scenarioBosnia and Herzegovina2010</v>
      </c>
      <c r="B5" s="69" t="s">
        <v>161</v>
      </c>
      <c r="C5" t="s">
        <v>63</v>
      </c>
      <c r="D5" t="s">
        <v>58</v>
      </c>
      <c r="E5" s="70" t="s">
        <v>158</v>
      </c>
      <c r="F5">
        <v>2010</v>
      </c>
      <c r="G5">
        <v>397.96199999999999</v>
      </c>
      <c r="H5">
        <v>51.749999999999993</v>
      </c>
      <c r="I5">
        <v>2405.38</v>
      </c>
      <c r="J5">
        <v>0</v>
      </c>
      <c r="K5">
        <v>53.940000000000005</v>
      </c>
      <c r="M5">
        <v>1009.2040000000004</v>
      </c>
      <c r="N5">
        <v>-600.37000000000035</v>
      </c>
      <c r="O5">
        <f t="shared" si="1"/>
        <v>2909.0320000000002</v>
      </c>
    </row>
    <row r="6" spans="1:15">
      <c r="A6" t="str">
        <f t="shared" si="0"/>
        <v>Wood energy scenarioBulgaria2010</v>
      </c>
      <c r="B6" s="69" t="s">
        <v>162</v>
      </c>
      <c r="C6" t="s">
        <v>67</v>
      </c>
      <c r="D6" t="s">
        <v>58</v>
      </c>
      <c r="E6" s="70" t="s">
        <v>158</v>
      </c>
      <c r="F6">
        <v>2010</v>
      </c>
      <c r="G6">
        <v>649.79999999999995</v>
      </c>
      <c r="H6">
        <v>30</v>
      </c>
      <c r="I6">
        <v>1185.7</v>
      </c>
      <c r="J6">
        <v>1075</v>
      </c>
      <c r="K6">
        <v>238.2</v>
      </c>
      <c r="M6">
        <v>626.80999999999995</v>
      </c>
      <c r="N6">
        <v>-737.23</v>
      </c>
      <c r="O6">
        <f t="shared" si="1"/>
        <v>3178.7</v>
      </c>
    </row>
    <row r="7" spans="1:15">
      <c r="A7" t="str">
        <f t="shared" si="0"/>
        <v>Wood energy scenarioCroatia2010</v>
      </c>
      <c r="B7" s="69" t="s">
        <v>163</v>
      </c>
      <c r="C7" t="s">
        <v>94</v>
      </c>
      <c r="D7" t="s">
        <v>58</v>
      </c>
      <c r="E7" s="70" t="s">
        <v>158</v>
      </c>
      <c r="F7">
        <v>2010</v>
      </c>
      <c r="G7">
        <v>119.837</v>
      </c>
      <c r="H7">
        <v>0</v>
      </c>
      <c r="I7">
        <v>963.68000000000006</v>
      </c>
      <c r="J7">
        <v>183.82</v>
      </c>
      <c r="K7">
        <v>66.7</v>
      </c>
      <c r="M7">
        <v>447.62100000000009</v>
      </c>
      <c r="N7">
        <v>-148.59580000000005</v>
      </c>
      <c r="O7">
        <f t="shared" si="1"/>
        <v>1334.037</v>
      </c>
    </row>
    <row r="8" spans="1:15">
      <c r="A8" t="str">
        <f t="shared" si="0"/>
        <v>Wood energy scenarioCzech Republic2010</v>
      </c>
      <c r="B8" s="69" t="s">
        <v>164</v>
      </c>
      <c r="C8" t="s">
        <v>76</v>
      </c>
      <c r="D8" t="s">
        <v>192</v>
      </c>
      <c r="E8" s="70" t="s">
        <v>158</v>
      </c>
      <c r="F8">
        <v>2010</v>
      </c>
      <c r="G8">
        <v>4240.4170000000004</v>
      </c>
      <c r="H8">
        <v>492.14</v>
      </c>
      <c r="I8">
        <v>9089.7000000000007</v>
      </c>
      <c r="J8">
        <v>2801.3100000000004</v>
      </c>
      <c r="K8">
        <v>472.59999999999997</v>
      </c>
      <c r="M8">
        <v>3480.6100000000006</v>
      </c>
      <c r="N8">
        <v>949.47000000000025</v>
      </c>
      <c r="O8">
        <f t="shared" si="1"/>
        <v>17096.167000000001</v>
      </c>
    </row>
    <row r="9" spans="1:15">
      <c r="A9" t="str">
        <f t="shared" si="0"/>
        <v>Wood energy scenarioDenmark2010</v>
      </c>
      <c r="B9" s="73" t="s">
        <v>165</v>
      </c>
      <c r="C9" t="s">
        <v>80</v>
      </c>
      <c r="D9" t="s">
        <v>81</v>
      </c>
      <c r="E9" s="70" t="s">
        <v>158</v>
      </c>
      <c r="F9">
        <v>2010</v>
      </c>
      <c r="G9">
        <v>0</v>
      </c>
      <c r="H9">
        <v>70</v>
      </c>
      <c r="I9">
        <v>589.86</v>
      </c>
      <c r="J9">
        <v>641.09500000000003</v>
      </c>
      <c r="M9">
        <v>236.60699999999997</v>
      </c>
      <c r="N9">
        <v>6183.83</v>
      </c>
      <c r="O9">
        <f t="shared" si="1"/>
        <v>1300.9549999999999</v>
      </c>
    </row>
    <row r="10" spans="1:15">
      <c r="A10" t="str">
        <f t="shared" si="0"/>
        <v>Wood energy scenarioEstonia2010</v>
      </c>
      <c r="B10" s="73" t="s">
        <v>166</v>
      </c>
      <c r="C10" t="s">
        <v>83</v>
      </c>
      <c r="D10" t="s">
        <v>81</v>
      </c>
      <c r="E10" s="70" t="s">
        <v>158</v>
      </c>
      <c r="F10">
        <v>2010</v>
      </c>
      <c r="G10">
        <v>252.45</v>
      </c>
      <c r="H10">
        <v>0</v>
      </c>
      <c r="I10">
        <v>3982.2499999999995</v>
      </c>
      <c r="J10">
        <v>616.28</v>
      </c>
      <c r="K10">
        <v>378.1</v>
      </c>
      <c r="M10">
        <v>1772.8425000000002</v>
      </c>
      <c r="N10">
        <v>-1515.1196</v>
      </c>
      <c r="O10">
        <f t="shared" si="1"/>
        <v>5229.08</v>
      </c>
    </row>
    <row r="11" spans="1:15">
      <c r="A11" t="str">
        <f t="shared" si="0"/>
        <v>Wood energy scenarioFinland2010</v>
      </c>
      <c r="B11" s="73" t="s">
        <v>167</v>
      </c>
      <c r="C11" t="s">
        <v>88</v>
      </c>
      <c r="D11" t="s">
        <v>81</v>
      </c>
      <c r="E11" s="70" t="s">
        <v>158</v>
      </c>
      <c r="F11">
        <v>2010</v>
      </c>
      <c r="G11">
        <v>36134.635000000002</v>
      </c>
      <c r="H11">
        <v>10486.868</v>
      </c>
      <c r="I11">
        <v>23550.850000000002</v>
      </c>
      <c r="J11">
        <v>3969.1499999999996</v>
      </c>
      <c r="K11">
        <v>3079.0800000000004</v>
      </c>
      <c r="M11">
        <v>13269.058499999999</v>
      </c>
      <c r="N11">
        <v>1828.9400000000023</v>
      </c>
      <c r="O11">
        <f t="shared" si="1"/>
        <v>77220.582999999999</v>
      </c>
    </row>
    <row r="12" spans="1:15">
      <c r="A12" t="str">
        <f t="shared" si="0"/>
        <v>Wood energy scenarioFrance2010</v>
      </c>
      <c r="B12" s="69" t="s">
        <v>168</v>
      </c>
      <c r="C12" t="s">
        <v>90</v>
      </c>
      <c r="D12" t="s">
        <v>191</v>
      </c>
      <c r="E12" s="70" t="s">
        <v>158</v>
      </c>
      <c r="F12">
        <v>2010</v>
      </c>
      <c r="G12">
        <v>8039.2940000000008</v>
      </c>
      <c r="H12">
        <v>2000.7289999999998</v>
      </c>
      <c r="I12">
        <v>19681.295000000002</v>
      </c>
      <c r="J12">
        <v>8471.23</v>
      </c>
      <c r="K12">
        <v>1000</v>
      </c>
      <c r="M12">
        <v>8948.9625000000015</v>
      </c>
      <c r="N12">
        <v>-1672.3352000000014</v>
      </c>
      <c r="O12">
        <f t="shared" si="1"/>
        <v>39192.548000000003</v>
      </c>
    </row>
    <row r="13" spans="1:15">
      <c r="A13" t="str">
        <f t="shared" si="0"/>
        <v>Wood energy scenarioGermany2010</v>
      </c>
      <c r="B13" s="69" t="s">
        <v>169</v>
      </c>
      <c r="C13" t="s">
        <v>78</v>
      </c>
      <c r="D13" t="s">
        <v>191</v>
      </c>
      <c r="E13" s="70" t="s">
        <v>158</v>
      </c>
      <c r="F13">
        <v>2010</v>
      </c>
      <c r="G13">
        <v>5355.92</v>
      </c>
      <c r="H13">
        <v>3482.9270000000001</v>
      </c>
      <c r="I13">
        <v>38028.335999999996</v>
      </c>
      <c r="J13">
        <v>24200.86</v>
      </c>
      <c r="K13">
        <v>1161</v>
      </c>
      <c r="M13">
        <v>15867.882600000004</v>
      </c>
      <c r="N13">
        <v>10884.010799999996</v>
      </c>
      <c r="O13">
        <f t="shared" si="1"/>
        <v>72229.043000000005</v>
      </c>
    </row>
    <row r="14" spans="1:15">
      <c r="A14" t="str">
        <f t="shared" si="0"/>
        <v>Wood energy scenarioGreece2010</v>
      </c>
      <c r="B14" s="69" t="s">
        <v>170</v>
      </c>
      <c r="C14" t="s">
        <v>92</v>
      </c>
      <c r="D14" t="s">
        <v>58</v>
      </c>
      <c r="E14" s="70" t="s">
        <v>158</v>
      </c>
      <c r="F14">
        <v>2010</v>
      </c>
      <c r="G14">
        <v>0</v>
      </c>
      <c r="H14">
        <v>365.72</v>
      </c>
      <c r="I14">
        <v>870.66000000000008</v>
      </c>
      <c r="J14">
        <v>1107.26</v>
      </c>
      <c r="M14">
        <v>344.71700000000033</v>
      </c>
      <c r="N14">
        <v>3325.9531999999995</v>
      </c>
      <c r="O14">
        <f t="shared" si="1"/>
        <v>2343.6400000000003</v>
      </c>
    </row>
    <row r="15" spans="1:15">
      <c r="A15" t="str">
        <f t="shared" si="0"/>
        <v>Wood energy scenarioHungary2010</v>
      </c>
      <c r="B15" s="69" t="s">
        <v>171</v>
      </c>
      <c r="C15" t="s">
        <v>96</v>
      </c>
      <c r="D15" t="s">
        <v>192</v>
      </c>
      <c r="E15" s="70" t="s">
        <v>158</v>
      </c>
      <c r="F15">
        <v>2010</v>
      </c>
      <c r="G15">
        <v>0</v>
      </c>
      <c r="H15">
        <v>131.80000000000001</v>
      </c>
      <c r="I15">
        <v>827.1400000000001</v>
      </c>
      <c r="J15">
        <v>995.45</v>
      </c>
      <c r="K15">
        <v>190.8</v>
      </c>
      <c r="M15">
        <v>399.22800000000007</v>
      </c>
      <c r="N15">
        <v>876.45999999999913</v>
      </c>
      <c r="O15">
        <f t="shared" si="1"/>
        <v>2145.19</v>
      </c>
    </row>
    <row r="16" spans="1:15">
      <c r="A16" t="str">
        <f t="shared" si="0"/>
        <v>Wood energy scenarioIreland2010</v>
      </c>
      <c r="B16" s="69" t="s">
        <v>172</v>
      </c>
      <c r="C16" t="s">
        <v>98</v>
      </c>
      <c r="D16" t="s">
        <v>191</v>
      </c>
      <c r="E16" s="70" t="s">
        <v>158</v>
      </c>
      <c r="F16">
        <v>2010</v>
      </c>
      <c r="G16">
        <v>0</v>
      </c>
      <c r="H16">
        <v>0</v>
      </c>
      <c r="I16">
        <v>1869.9079999999999</v>
      </c>
      <c r="J16">
        <v>1734.75</v>
      </c>
      <c r="M16">
        <v>765.13760000000048</v>
      </c>
      <c r="N16">
        <v>-1037.5827999999997</v>
      </c>
      <c r="O16">
        <f t="shared" si="1"/>
        <v>3604.6579999999999</v>
      </c>
    </row>
    <row r="17" spans="1:15">
      <c r="A17" t="str">
        <f t="shared" si="0"/>
        <v>Wood energy scenarioItaly2010</v>
      </c>
      <c r="B17" s="69" t="s">
        <v>173</v>
      </c>
      <c r="C17" t="s">
        <v>100</v>
      </c>
      <c r="D17" t="s">
        <v>86</v>
      </c>
      <c r="E17" s="70" t="s">
        <v>158</v>
      </c>
      <c r="F17">
        <v>2010</v>
      </c>
      <c r="G17">
        <v>0</v>
      </c>
      <c r="H17">
        <v>815.58900000000006</v>
      </c>
      <c r="I17">
        <v>2600.7959999999998</v>
      </c>
      <c r="J17">
        <v>6681.8099999999995</v>
      </c>
      <c r="K17">
        <v>1699.56</v>
      </c>
      <c r="M17">
        <v>1827.8531999999996</v>
      </c>
      <c r="N17">
        <v>6551.1021999999975</v>
      </c>
      <c r="O17">
        <f t="shared" si="1"/>
        <v>11797.754999999999</v>
      </c>
    </row>
    <row r="18" spans="1:15">
      <c r="A18" t="str">
        <f t="shared" si="0"/>
        <v>Wood energy scenarioLatvia2010</v>
      </c>
      <c r="B18" s="73" t="s">
        <v>174</v>
      </c>
      <c r="C18" t="s">
        <v>106</v>
      </c>
      <c r="D18" t="s">
        <v>81</v>
      </c>
      <c r="E18" s="70" t="s">
        <v>158</v>
      </c>
      <c r="F18">
        <v>2010</v>
      </c>
      <c r="G18">
        <v>0</v>
      </c>
      <c r="H18">
        <v>0</v>
      </c>
      <c r="I18">
        <v>7088.1500000000005</v>
      </c>
      <c r="J18">
        <v>615.16</v>
      </c>
      <c r="K18">
        <v>662.04</v>
      </c>
      <c r="M18">
        <v>3113.9955</v>
      </c>
      <c r="N18">
        <v>3035.5972000000002</v>
      </c>
      <c r="O18">
        <f t="shared" si="1"/>
        <v>8365.35</v>
      </c>
    </row>
    <row r="19" spans="1:15">
      <c r="A19" t="str">
        <f t="shared" si="0"/>
        <v>Wood energy scenarioLithuania2010</v>
      </c>
      <c r="B19" s="73" t="s">
        <v>175</v>
      </c>
      <c r="C19" t="s">
        <v>102</v>
      </c>
      <c r="D19" t="s">
        <v>81</v>
      </c>
      <c r="E19" s="70" t="s">
        <v>158</v>
      </c>
      <c r="F19">
        <v>2010</v>
      </c>
      <c r="G19">
        <v>0</v>
      </c>
      <c r="H19">
        <v>0</v>
      </c>
      <c r="I19">
        <v>3613.9300000000003</v>
      </c>
      <c r="J19">
        <v>981.24</v>
      </c>
      <c r="K19">
        <v>116.8</v>
      </c>
      <c r="M19">
        <v>1422.1785000000004</v>
      </c>
      <c r="N19">
        <v>1000.2936000000004</v>
      </c>
      <c r="O19">
        <f t="shared" si="1"/>
        <v>4711.97</v>
      </c>
    </row>
    <row r="20" spans="1:15">
      <c r="A20" t="str">
        <f t="shared" si="0"/>
        <v>Wood energy scenarioNetherlands2010</v>
      </c>
      <c r="B20" s="69" t="s">
        <v>176</v>
      </c>
      <c r="C20" t="s">
        <v>114</v>
      </c>
      <c r="D20" t="s">
        <v>191</v>
      </c>
      <c r="E20" s="70" t="s">
        <v>158</v>
      </c>
      <c r="F20">
        <v>2010</v>
      </c>
      <c r="G20">
        <v>0</v>
      </c>
      <c r="H20">
        <v>767.25</v>
      </c>
      <c r="I20">
        <v>542.31999999999994</v>
      </c>
      <c r="J20">
        <v>0</v>
      </c>
      <c r="M20">
        <v>198.81049999999982</v>
      </c>
      <c r="N20">
        <v>2255.6258000000003</v>
      </c>
      <c r="O20">
        <f t="shared" si="1"/>
        <v>1309.57</v>
      </c>
    </row>
    <row r="21" spans="1:15">
      <c r="A21" t="str">
        <f t="shared" si="0"/>
        <v>Wood energy scenarioNorway2010</v>
      </c>
      <c r="B21" s="73" t="s">
        <v>177</v>
      </c>
      <c r="C21" t="s">
        <v>116</v>
      </c>
      <c r="D21" t="s">
        <v>81</v>
      </c>
      <c r="E21" s="70" t="s">
        <v>158</v>
      </c>
      <c r="F21">
        <v>2010</v>
      </c>
      <c r="G21">
        <v>2411.6</v>
      </c>
      <c r="H21">
        <v>4068.0547000000001</v>
      </c>
      <c r="I21">
        <v>5269.65</v>
      </c>
      <c r="J21">
        <v>964.93499999999995</v>
      </c>
      <c r="K21">
        <v>67.569999999999993</v>
      </c>
      <c r="M21">
        <v>2188.5339999999997</v>
      </c>
      <c r="N21">
        <v>-4613.4198000000006</v>
      </c>
      <c r="O21">
        <f t="shared" si="1"/>
        <v>12781.8097</v>
      </c>
    </row>
    <row r="22" spans="1:15">
      <c r="A22" t="str">
        <f t="shared" si="0"/>
        <v>Wood energy scenarioPoland2010</v>
      </c>
      <c r="B22" s="69" t="s">
        <v>178</v>
      </c>
      <c r="C22" t="s">
        <v>118</v>
      </c>
      <c r="D22" t="s">
        <v>192</v>
      </c>
      <c r="E22" s="70" t="s">
        <v>158</v>
      </c>
      <c r="F22">
        <v>2010</v>
      </c>
      <c r="G22">
        <v>4440.9000000000005</v>
      </c>
      <c r="H22">
        <v>1325.181</v>
      </c>
      <c r="I22">
        <v>7191.9299999999994</v>
      </c>
      <c r="J22">
        <v>13311.425000000001</v>
      </c>
      <c r="K22">
        <v>1192.3900000000001</v>
      </c>
      <c r="M22">
        <v>2967.9140000000007</v>
      </c>
      <c r="N22">
        <v>9990.0632000000023</v>
      </c>
      <c r="O22">
        <f t="shared" si="1"/>
        <v>27461.826000000001</v>
      </c>
    </row>
    <row r="23" spans="1:15">
      <c r="A23" t="str">
        <f t="shared" si="0"/>
        <v>Wood energy scenarioPortugal2010</v>
      </c>
      <c r="B23" s="73" t="s">
        <v>179</v>
      </c>
      <c r="C23" t="s">
        <v>120</v>
      </c>
      <c r="D23" t="s">
        <v>86</v>
      </c>
      <c r="E23" s="70" t="s">
        <v>158</v>
      </c>
      <c r="F23">
        <v>2010</v>
      </c>
      <c r="G23">
        <v>6696.9500000000007</v>
      </c>
      <c r="H23">
        <v>100</v>
      </c>
      <c r="I23">
        <v>1900.23</v>
      </c>
      <c r="J23">
        <v>1728.7650000000001</v>
      </c>
      <c r="K23">
        <v>155</v>
      </c>
      <c r="M23">
        <v>786.34349999999904</v>
      </c>
      <c r="N23">
        <v>4351.9700000000012</v>
      </c>
      <c r="O23">
        <f t="shared" si="1"/>
        <v>10580.945</v>
      </c>
    </row>
    <row r="24" spans="1:15">
      <c r="A24" t="str">
        <f t="shared" si="0"/>
        <v>Wood energy scenarioRomania2010</v>
      </c>
      <c r="B24" s="69" t="s">
        <v>180</v>
      </c>
      <c r="C24" t="s">
        <v>122</v>
      </c>
      <c r="D24" t="s">
        <v>192</v>
      </c>
      <c r="E24" s="70" t="s">
        <v>158</v>
      </c>
      <c r="F24">
        <v>2010</v>
      </c>
      <c r="G24">
        <v>1352.4360000000001</v>
      </c>
      <c r="H24">
        <v>495.35</v>
      </c>
      <c r="I24">
        <v>7831.68</v>
      </c>
      <c r="J24">
        <v>1867.4</v>
      </c>
      <c r="K24">
        <v>760.5</v>
      </c>
      <c r="M24">
        <v>3356.616</v>
      </c>
      <c r="N24">
        <v>6284.1999999999989</v>
      </c>
      <c r="O24">
        <f t="shared" si="1"/>
        <v>12307.366</v>
      </c>
    </row>
    <row r="25" spans="1:15">
      <c r="A25" t="str">
        <f t="shared" si="0"/>
        <v>Wood energy scenarioSerbia2010</v>
      </c>
      <c r="B25" s="69" t="s">
        <v>181</v>
      </c>
      <c r="C25" t="s">
        <v>124</v>
      </c>
      <c r="D25" t="s">
        <v>58</v>
      </c>
      <c r="E25" s="70" t="s">
        <v>158</v>
      </c>
      <c r="F25">
        <v>2010</v>
      </c>
      <c r="G25">
        <v>586.4</v>
      </c>
      <c r="H25">
        <v>192.34199999999998</v>
      </c>
      <c r="I25">
        <v>1034.8899999999999</v>
      </c>
      <c r="J25">
        <v>128.18</v>
      </c>
      <c r="K25">
        <v>87</v>
      </c>
      <c r="M25">
        <v>467.5804999999998</v>
      </c>
      <c r="N25">
        <v>4050.3938000000003</v>
      </c>
      <c r="O25">
        <f t="shared" si="1"/>
        <v>2028.8119999999999</v>
      </c>
    </row>
    <row r="26" spans="1:15">
      <c r="A26" t="str">
        <f t="shared" si="0"/>
        <v>Wood energy scenarioSlovakia2010</v>
      </c>
      <c r="B26" s="69" t="s">
        <v>182</v>
      </c>
      <c r="C26" t="s">
        <v>130</v>
      </c>
      <c r="D26" t="s">
        <v>192</v>
      </c>
      <c r="E26" s="70" t="s">
        <v>158</v>
      </c>
      <c r="F26">
        <v>2010</v>
      </c>
      <c r="G26">
        <v>2217.1999999999998</v>
      </c>
      <c r="H26">
        <v>545.27500000000009</v>
      </c>
      <c r="I26">
        <v>4847.0300000000007</v>
      </c>
      <c r="J26">
        <v>1555.03</v>
      </c>
      <c r="K26">
        <v>154</v>
      </c>
      <c r="M26">
        <v>2088.4135000000015</v>
      </c>
      <c r="N26">
        <v>-994.99879999999985</v>
      </c>
      <c r="O26">
        <f t="shared" si="1"/>
        <v>9318.5350000000017</v>
      </c>
    </row>
    <row r="27" spans="1:15">
      <c r="A27" t="str">
        <f t="shared" si="0"/>
        <v>Wood energy scenarioSlovenia2010</v>
      </c>
      <c r="B27" s="69" t="s">
        <v>183</v>
      </c>
      <c r="C27" t="s">
        <v>128</v>
      </c>
      <c r="D27" t="s">
        <v>58</v>
      </c>
      <c r="E27" s="70" t="s">
        <v>158</v>
      </c>
      <c r="F27">
        <v>2010</v>
      </c>
      <c r="G27">
        <v>395.28000000000003</v>
      </c>
      <c r="H27">
        <v>172.3</v>
      </c>
      <c r="I27">
        <v>1565.47</v>
      </c>
      <c r="J27">
        <v>671.3</v>
      </c>
      <c r="K27">
        <v>263.89999999999998</v>
      </c>
      <c r="M27">
        <v>798.25650000000041</v>
      </c>
      <c r="N27">
        <v>-171.05079999999998</v>
      </c>
      <c r="O27">
        <f t="shared" si="1"/>
        <v>3068.2500000000005</v>
      </c>
    </row>
    <row r="28" spans="1:15">
      <c r="A28" t="str">
        <f t="shared" si="0"/>
        <v>Wood energy scenarioSpain2010</v>
      </c>
      <c r="B28" s="73" t="s">
        <v>184</v>
      </c>
      <c r="C28" t="s">
        <v>85</v>
      </c>
      <c r="D28" t="s">
        <v>86</v>
      </c>
      <c r="E28" s="70" t="s">
        <v>158</v>
      </c>
      <c r="F28">
        <v>2010</v>
      </c>
      <c r="G28">
        <v>5733.241</v>
      </c>
      <c r="H28">
        <v>1019.96</v>
      </c>
      <c r="I28">
        <v>9600.7999999999993</v>
      </c>
      <c r="J28">
        <v>6264.7749999999996</v>
      </c>
      <c r="K28">
        <v>1906.5</v>
      </c>
      <c r="M28">
        <v>4782.9649999999965</v>
      </c>
      <c r="N28">
        <v>4138.1200000000026</v>
      </c>
      <c r="O28">
        <f t="shared" si="1"/>
        <v>24525.275999999998</v>
      </c>
    </row>
    <row r="29" spans="1:15">
      <c r="A29" t="str">
        <f t="shared" si="0"/>
        <v>Wood energy scenarioSweden2010</v>
      </c>
      <c r="B29" s="73" t="s">
        <v>185</v>
      </c>
      <c r="C29" t="s">
        <v>126</v>
      </c>
      <c r="D29" t="s">
        <v>81</v>
      </c>
      <c r="E29" s="70" t="s">
        <v>158</v>
      </c>
      <c r="F29">
        <v>2010</v>
      </c>
      <c r="G29">
        <v>38613.530999999995</v>
      </c>
      <c r="H29">
        <v>9682.3269999999993</v>
      </c>
      <c r="I29">
        <v>34623.350000000006</v>
      </c>
      <c r="J29">
        <v>3248.2200000000003</v>
      </c>
      <c r="K29">
        <v>345</v>
      </c>
      <c r="M29">
        <v>16614.977499999994</v>
      </c>
      <c r="N29">
        <v>-2989.9795999999915</v>
      </c>
      <c r="O29">
        <f t="shared" si="1"/>
        <v>86512.428</v>
      </c>
    </row>
    <row r="30" spans="1:15">
      <c r="A30" t="str">
        <f t="shared" si="0"/>
        <v>Wood energy scenarioSwitzerland2010</v>
      </c>
      <c r="B30" s="69" t="s">
        <v>186</v>
      </c>
      <c r="C30" t="s">
        <v>72</v>
      </c>
      <c r="D30" t="s">
        <v>191</v>
      </c>
      <c r="E30" s="70" t="s">
        <v>158</v>
      </c>
      <c r="F30">
        <v>2010</v>
      </c>
      <c r="G30">
        <v>0</v>
      </c>
      <c r="H30">
        <v>653.11699999999996</v>
      </c>
      <c r="I30">
        <v>2772.33</v>
      </c>
      <c r="J30">
        <v>1109.0150000000001</v>
      </c>
      <c r="K30">
        <v>45</v>
      </c>
      <c r="M30">
        <v>1109.0585000000001</v>
      </c>
      <c r="N30">
        <v>-1898.2572000000005</v>
      </c>
      <c r="O30">
        <f t="shared" si="1"/>
        <v>4579.4620000000004</v>
      </c>
    </row>
    <row r="31" spans="1:15">
      <c r="A31" t="str">
        <f t="shared" si="0"/>
        <v>Wood energy scenarioTurkey2010</v>
      </c>
      <c r="B31" s="69" t="s">
        <v>187</v>
      </c>
      <c r="C31" t="s">
        <v>132</v>
      </c>
      <c r="D31" t="s">
        <v>58</v>
      </c>
      <c r="E31" s="70" t="s">
        <v>158</v>
      </c>
      <c r="F31">
        <v>2010</v>
      </c>
      <c r="G31">
        <v>1295.5999999999999</v>
      </c>
      <c r="H31">
        <v>1085.5119999999999</v>
      </c>
      <c r="I31">
        <v>12460.26</v>
      </c>
      <c r="J31">
        <v>9167.43</v>
      </c>
      <c r="K31">
        <v>418.7</v>
      </c>
      <c r="M31">
        <v>5344.0920000000006</v>
      </c>
      <c r="N31">
        <v>416.19499999999971</v>
      </c>
      <c r="O31">
        <f t="shared" si="1"/>
        <v>24427.502</v>
      </c>
    </row>
    <row r="32" spans="1:15">
      <c r="A32" t="str">
        <f t="shared" si="0"/>
        <v>Wood energy scenarioUnited Kingdom2010</v>
      </c>
      <c r="B32" s="69" t="s">
        <v>188</v>
      </c>
      <c r="C32" t="s">
        <v>136</v>
      </c>
      <c r="D32" t="s">
        <v>191</v>
      </c>
      <c r="E32" s="70" t="s">
        <v>158</v>
      </c>
      <c r="F32">
        <v>2010</v>
      </c>
      <c r="G32">
        <v>0</v>
      </c>
      <c r="H32">
        <v>1520.2</v>
      </c>
      <c r="I32">
        <v>5294.2049999999999</v>
      </c>
      <c r="J32">
        <v>4666.1749999999993</v>
      </c>
      <c r="M32">
        <v>2139.5795999999991</v>
      </c>
      <c r="N32">
        <v>1611.4099999999999</v>
      </c>
      <c r="O32">
        <f t="shared" si="1"/>
        <v>11480.579999999998</v>
      </c>
    </row>
    <row r="33" spans="1:15">
      <c r="A33" t="str">
        <f t="shared" si="0"/>
        <v>Wood energy scenarioUkraine2010</v>
      </c>
      <c r="B33" s="69" t="s">
        <v>189</v>
      </c>
      <c r="C33" t="s">
        <v>134</v>
      </c>
      <c r="D33" t="s">
        <v>192</v>
      </c>
      <c r="E33" s="70" t="s">
        <v>158</v>
      </c>
      <c r="F33">
        <v>2010</v>
      </c>
      <c r="G33">
        <v>245.39999999999998</v>
      </c>
      <c r="H33">
        <v>183.12</v>
      </c>
      <c r="I33">
        <v>3563.75</v>
      </c>
      <c r="J33">
        <v>2140</v>
      </c>
      <c r="K33">
        <v>645.30000000000007</v>
      </c>
      <c r="M33">
        <v>1622.7425000000012</v>
      </c>
      <c r="N33">
        <v>-5391.1249999999964</v>
      </c>
      <c r="O33">
        <f t="shared" si="1"/>
        <v>6777.5700000000006</v>
      </c>
    </row>
    <row r="34" spans="1:15">
      <c r="A34" t="str">
        <f t="shared" si="0"/>
        <v>Wood energy scenarioSmall countries in Europe2010</v>
      </c>
      <c r="B34" s="69" t="s">
        <v>190</v>
      </c>
      <c r="C34" t="s">
        <v>265</v>
      </c>
      <c r="D34" t="s">
        <v>193</v>
      </c>
      <c r="E34" s="70" t="s">
        <v>158</v>
      </c>
      <c r="F34">
        <v>2010</v>
      </c>
      <c r="G34">
        <v>0</v>
      </c>
      <c r="H34">
        <v>0</v>
      </c>
      <c r="I34">
        <v>731.99</v>
      </c>
      <c r="J34">
        <v>1099.4850000000001</v>
      </c>
      <c r="M34">
        <v>294.0155000000002</v>
      </c>
      <c r="N34">
        <v>-2876.5051999999978</v>
      </c>
      <c r="O34">
        <f t="shared" si="1"/>
        <v>1831.4750000000001</v>
      </c>
    </row>
    <row r="35" spans="1:15">
      <c r="A35" t="str">
        <f t="shared" si="0"/>
        <v>Wood energy scenarioAustria2020</v>
      </c>
      <c r="B35" s="69" t="s">
        <v>157</v>
      </c>
      <c r="C35" t="s">
        <v>60</v>
      </c>
      <c r="D35" t="s">
        <v>191</v>
      </c>
      <c r="E35" s="70" t="s">
        <v>158</v>
      </c>
      <c r="F35">
        <v>2020</v>
      </c>
      <c r="G35">
        <v>5375.6749999999993</v>
      </c>
      <c r="H35">
        <v>893.57799999999997</v>
      </c>
      <c r="I35">
        <v>13384.947999999999</v>
      </c>
      <c r="J35">
        <v>4404.57</v>
      </c>
      <c r="K35">
        <v>198.4</v>
      </c>
      <c r="L35">
        <v>335.9</v>
      </c>
      <c r="M35">
        <v>4548.9305999999997</v>
      </c>
      <c r="N35">
        <v>8387.7912000000015</v>
      </c>
      <c r="O35">
        <f t="shared" si="1"/>
        <v>24257.170999999998</v>
      </c>
    </row>
    <row r="36" spans="1:15">
      <c r="A36" t="str">
        <f t="shared" si="0"/>
        <v>Wood energy scenarioBelgium2020</v>
      </c>
      <c r="B36" s="69" t="s">
        <v>159</v>
      </c>
      <c r="C36" t="s">
        <v>65</v>
      </c>
      <c r="D36" t="s">
        <v>191</v>
      </c>
      <c r="E36" s="70" t="s">
        <v>158</v>
      </c>
      <c r="F36">
        <v>2020</v>
      </c>
      <c r="G36">
        <v>1317.6000000000001</v>
      </c>
      <c r="H36">
        <v>837.55000000000007</v>
      </c>
      <c r="I36">
        <v>1896.9</v>
      </c>
      <c r="J36">
        <v>2656.5</v>
      </c>
      <c r="M36">
        <v>678.30000000000109</v>
      </c>
      <c r="N36">
        <v>10899.43</v>
      </c>
      <c r="O36">
        <f t="shared" si="1"/>
        <v>6708.55</v>
      </c>
    </row>
    <row r="37" spans="1:15">
      <c r="A37" t="str">
        <f t="shared" si="0"/>
        <v>Wood energy scenarioBelarus2020</v>
      </c>
      <c r="B37" s="69" t="s">
        <v>160</v>
      </c>
      <c r="C37" t="s">
        <v>69</v>
      </c>
      <c r="D37" t="s">
        <v>192</v>
      </c>
      <c r="E37" s="70" t="s">
        <v>158</v>
      </c>
      <c r="F37">
        <v>2020</v>
      </c>
      <c r="G37">
        <v>0</v>
      </c>
      <c r="H37">
        <v>133.19999999999999</v>
      </c>
      <c r="I37">
        <v>4523.79</v>
      </c>
      <c r="J37">
        <v>1879.98</v>
      </c>
      <c r="K37">
        <v>569.75</v>
      </c>
      <c r="L37">
        <v>3553.2</v>
      </c>
      <c r="M37">
        <v>1926.3404999999984</v>
      </c>
      <c r="N37">
        <v>1051.7800000000007</v>
      </c>
      <c r="O37">
        <f t="shared" si="1"/>
        <v>7106.7199999999993</v>
      </c>
    </row>
    <row r="38" spans="1:15">
      <c r="A38" t="str">
        <f t="shared" si="0"/>
        <v>Wood energy scenarioBosnia and Herzegovina2020</v>
      </c>
      <c r="B38" s="69" t="s">
        <v>161</v>
      </c>
      <c r="C38" t="s">
        <v>63</v>
      </c>
      <c r="D38" t="s">
        <v>58</v>
      </c>
      <c r="E38" s="70" t="s">
        <v>158</v>
      </c>
      <c r="F38">
        <v>2020</v>
      </c>
      <c r="G38">
        <v>399.60900000000004</v>
      </c>
      <c r="H38">
        <v>47.839999999999996</v>
      </c>
      <c r="I38">
        <v>2465.56</v>
      </c>
      <c r="J38">
        <v>0</v>
      </c>
      <c r="K38">
        <v>30.67</v>
      </c>
      <c r="L38">
        <v>373.1</v>
      </c>
      <c r="M38">
        <v>1013.8685</v>
      </c>
      <c r="N38">
        <v>-485.59999999999991</v>
      </c>
      <c r="O38">
        <f t="shared" si="1"/>
        <v>2943.6790000000001</v>
      </c>
    </row>
    <row r="39" spans="1:15">
      <c r="A39" t="str">
        <f t="shared" si="0"/>
        <v>Wood energy scenarioBulgaria2020</v>
      </c>
      <c r="B39" s="69" t="s">
        <v>162</v>
      </c>
      <c r="C39" t="s">
        <v>67</v>
      </c>
      <c r="D39" t="s">
        <v>58</v>
      </c>
      <c r="E39" s="70" t="s">
        <v>158</v>
      </c>
      <c r="F39">
        <v>2020</v>
      </c>
      <c r="G39">
        <v>843.83999999999992</v>
      </c>
      <c r="H39">
        <v>182</v>
      </c>
      <c r="I39">
        <v>1319.1899999999998</v>
      </c>
      <c r="J39">
        <v>1030.2</v>
      </c>
      <c r="K39">
        <v>271.8</v>
      </c>
      <c r="M39">
        <v>685.89049999999997</v>
      </c>
      <c r="N39">
        <v>331.1899999999996</v>
      </c>
      <c r="O39">
        <f t="shared" si="1"/>
        <v>3647.0299999999997</v>
      </c>
    </row>
    <row r="40" spans="1:15">
      <c r="A40" t="str">
        <f t="shared" si="0"/>
        <v>Wood energy scenarioCroatia2020</v>
      </c>
      <c r="B40" s="69" t="s">
        <v>163</v>
      </c>
      <c r="C40" t="s">
        <v>94</v>
      </c>
      <c r="D40" t="s">
        <v>58</v>
      </c>
      <c r="E40" s="70" t="s">
        <v>158</v>
      </c>
      <c r="F40">
        <v>2020</v>
      </c>
      <c r="G40">
        <v>163.6</v>
      </c>
      <c r="H40">
        <v>0</v>
      </c>
      <c r="I40">
        <v>842.58999999999992</v>
      </c>
      <c r="J40">
        <v>293.29999999999995</v>
      </c>
      <c r="K40">
        <v>78.100000000000009</v>
      </c>
      <c r="M40">
        <v>381.22549999999978</v>
      </c>
      <c r="N40">
        <v>-65.045799999999872</v>
      </c>
      <c r="O40">
        <f t="shared" si="1"/>
        <v>1377.5899999999997</v>
      </c>
    </row>
    <row r="41" spans="1:15">
      <c r="A41" t="str">
        <f t="shared" si="0"/>
        <v>Wood energy scenarioCzech Republic2020</v>
      </c>
      <c r="B41" s="69" t="s">
        <v>164</v>
      </c>
      <c r="C41" t="s">
        <v>76</v>
      </c>
      <c r="D41" t="s">
        <v>192</v>
      </c>
      <c r="E41" s="70" t="s">
        <v>158</v>
      </c>
      <c r="F41">
        <v>2020</v>
      </c>
      <c r="G41">
        <v>5303.7889999999998</v>
      </c>
      <c r="H41">
        <v>721.96399999999994</v>
      </c>
      <c r="I41">
        <v>9963.59</v>
      </c>
      <c r="J41">
        <v>3432.9799999999996</v>
      </c>
      <c r="K41">
        <v>548.4</v>
      </c>
      <c r="M41">
        <v>3847.4905000000017</v>
      </c>
      <c r="N41">
        <v>4146.33</v>
      </c>
      <c r="O41">
        <f t="shared" si="1"/>
        <v>19970.723000000002</v>
      </c>
    </row>
    <row r="42" spans="1:15">
      <c r="A42" t="str">
        <f t="shared" si="0"/>
        <v>Wood energy scenarioDenmark2020</v>
      </c>
      <c r="B42" s="73" t="s">
        <v>165</v>
      </c>
      <c r="C42" t="s">
        <v>80</v>
      </c>
      <c r="D42" t="s">
        <v>81</v>
      </c>
      <c r="E42" s="70" t="s">
        <v>158</v>
      </c>
      <c r="F42">
        <v>2020</v>
      </c>
      <c r="G42">
        <v>0</v>
      </c>
      <c r="H42">
        <v>70</v>
      </c>
      <c r="I42">
        <v>787.57</v>
      </c>
      <c r="J42">
        <v>203.14</v>
      </c>
      <c r="L42">
        <v>394.2</v>
      </c>
      <c r="M42">
        <v>313.94650000000001</v>
      </c>
      <c r="N42">
        <v>9195.2199999999993</v>
      </c>
      <c r="O42">
        <f t="shared" si="1"/>
        <v>1060.71</v>
      </c>
    </row>
    <row r="43" spans="1:15">
      <c r="A43" t="str">
        <f t="shared" si="0"/>
        <v>Wood energy scenarioEstonia2020</v>
      </c>
      <c r="B43" s="73" t="s">
        <v>166</v>
      </c>
      <c r="C43" t="s">
        <v>83</v>
      </c>
      <c r="D43" t="s">
        <v>81</v>
      </c>
      <c r="E43" s="70" t="s">
        <v>158</v>
      </c>
      <c r="F43">
        <v>2020</v>
      </c>
      <c r="G43">
        <v>845.49</v>
      </c>
      <c r="H43">
        <v>0</v>
      </c>
      <c r="I43">
        <v>4187.0999999999995</v>
      </c>
      <c r="J43">
        <v>647.07999999999993</v>
      </c>
      <c r="K43">
        <v>460.3</v>
      </c>
      <c r="L43">
        <v>240.7</v>
      </c>
      <c r="M43">
        <v>1892.0199999999995</v>
      </c>
      <c r="N43">
        <v>-1245.5796000000009</v>
      </c>
      <c r="O43">
        <f t="shared" si="1"/>
        <v>6139.9699999999993</v>
      </c>
    </row>
    <row r="44" spans="1:15">
      <c r="A44" t="str">
        <f t="shared" si="0"/>
        <v>Wood energy scenarioFinland2020</v>
      </c>
      <c r="B44" s="73" t="s">
        <v>167</v>
      </c>
      <c r="C44" t="s">
        <v>88</v>
      </c>
      <c r="D44" t="s">
        <v>81</v>
      </c>
      <c r="E44" s="70" t="s">
        <v>158</v>
      </c>
      <c r="F44">
        <v>2020</v>
      </c>
      <c r="G44">
        <v>38333.391999999993</v>
      </c>
      <c r="H44">
        <v>10917.981</v>
      </c>
      <c r="I44">
        <v>21428.02</v>
      </c>
      <c r="J44">
        <v>3387.5399999999995</v>
      </c>
      <c r="K44">
        <v>2437.2900000000004</v>
      </c>
      <c r="L44">
        <v>427.7</v>
      </c>
      <c r="M44">
        <v>11813.63949999999</v>
      </c>
      <c r="N44">
        <v>2121.1399999999994</v>
      </c>
      <c r="O44">
        <f t="shared" si="1"/>
        <v>76504.222999999984</v>
      </c>
    </row>
    <row r="45" spans="1:15">
      <c r="A45" t="str">
        <f t="shared" si="0"/>
        <v>Wood energy scenarioFrance2020</v>
      </c>
      <c r="B45" s="69" t="s">
        <v>168</v>
      </c>
      <c r="C45" t="s">
        <v>90</v>
      </c>
      <c r="D45" t="s">
        <v>191</v>
      </c>
      <c r="E45" s="70" t="s">
        <v>158</v>
      </c>
      <c r="F45">
        <v>2020</v>
      </c>
      <c r="G45">
        <v>9282.11</v>
      </c>
      <c r="H45">
        <v>2047.8679999999999</v>
      </c>
      <c r="I45">
        <v>18998.536</v>
      </c>
      <c r="J45">
        <v>8658.4</v>
      </c>
      <c r="K45">
        <v>1000</v>
      </c>
      <c r="L45">
        <v>6625.4</v>
      </c>
      <c r="M45">
        <v>8544.7574000000022</v>
      </c>
      <c r="N45">
        <v>27533.264800000004</v>
      </c>
      <c r="O45">
        <f t="shared" si="1"/>
        <v>39986.914000000004</v>
      </c>
    </row>
    <row r="46" spans="1:15">
      <c r="A46" t="str">
        <f t="shared" si="0"/>
        <v>Wood energy scenarioGermany2020</v>
      </c>
      <c r="B46" s="69" t="s">
        <v>169</v>
      </c>
      <c r="C46" t="s">
        <v>78</v>
      </c>
      <c r="D46" t="s">
        <v>191</v>
      </c>
      <c r="E46" s="70" t="s">
        <v>158</v>
      </c>
      <c r="F46">
        <v>2020</v>
      </c>
      <c r="G46">
        <v>5744.3840000000009</v>
      </c>
      <c r="H46">
        <v>3263.54</v>
      </c>
      <c r="I46">
        <v>35878.104999999996</v>
      </c>
      <c r="J46">
        <v>25539.299999999996</v>
      </c>
      <c r="K46">
        <v>1000</v>
      </c>
      <c r="L46">
        <v>1849.8</v>
      </c>
      <c r="M46">
        <v>14950.108399999997</v>
      </c>
      <c r="N46">
        <v>54020.000800000002</v>
      </c>
      <c r="O46">
        <f t="shared" si="1"/>
        <v>71425.328999999998</v>
      </c>
    </row>
    <row r="47" spans="1:15">
      <c r="A47" t="str">
        <f t="shared" si="0"/>
        <v>Wood energy scenarioGreece2020</v>
      </c>
      <c r="B47" s="69" t="s">
        <v>170</v>
      </c>
      <c r="C47" t="s">
        <v>92</v>
      </c>
      <c r="D47" t="s">
        <v>58</v>
      </c>
      <c r="E47" s="70" t="s">
        <v>158</v>
      </c>
      <c r="F47">
        <v>2020</v>
      </c>
      <c r="G47">
        <v>0</v>
      </c>
      <c r="H47">
        <v>365.72</v>
      </c>
      <c r="I47">
        <v>1541.14</v>
      </c>
      <c r="J47">
        <v>872.06</v>
      </c>
      <c r="M47">
        <v>606.99299999999994</v>
      </c>
      <c r="N47">
        <v>8668.7331999999988</v>
      </c>
      <c r="O47">
        <f t="shared" si="1"/>
        <v>2778.92</v>
      </c>
    </row>
    <row r="48" spans="1:15">
      <c r="A48" t="str">
        <f t="shared" si="0"/>
        <v>Wood energy scenarioHungary2020</v>
      </c>
      <c r="B48" s="69" t="s">
        <v>171</v>
      </c>
      <c r="C48" t="s">
        <v>96</v>
      </c>
      <c r="D48" t="s">
        <v>192</v>
      </c>
      <c r="E48" s="70" t="s">
        <v>158</v>
      </c>
      <c r="F48">
        <v>2020</v>
      </c>
      <c r="G48">
        <v>0</v>
      </c>
      <c r="H48">
        <v>1165.5999999999999</v>
      </c>
      <c r="I48">
        <v>1398.51</v>
      </c>
      <c r="J48">
        <v>1055.78</v>
      </c>
      <c r="K48">
        <v>868.99999999999989</v>
      </c>
      <c r="M48">
        <v>944.87949999999955</v>
      </c>
      <c r="N48">
        <v>6386.66</v>
      </c>
      <c r="O48">
        <f t="shared" si="1"/>
        <v>4488.8899999999994</v>
      </c>
    </row>
    <row r="49" spans="1:15">
      <c r="A49" t="str">
        <f t="shared" si="0"/>
        <v>Wood energy scenarioIreland2020</v>
      </c>
      <c r="B49" s="69" t="s">
        <v>172</v>
      </c>
      <c r="C49" t="s">
        <v>98</v>
      </c>
      <c r="D49" t="s">
        <v>191</v>
      </c>
      <c r="E49" s="70" t="s">
        <v>158</v>
      </c>
      <c r="F49">
        <v>2020</v>
      </c>
      <c r="G49">
        <v>0</v>
      </c>
      <c r="H49">
        <v>0</v>
      </c>
      <c r="I49">
        <v>2470.2739999999999</v>
      </c>
      <c r="J49">
        <v>1926.5500000000002</v>
      </c>
      <c r="M49">
        <v>999.75530000000026</v>
      </c>
      <c r="N49">
        <v>842.97719999999981</v>
      </c>
      <c r="O49">
        <f t="shared" si="1"/>
        <v>4396.8240000000005</v>
      </c>
    </row>
    <row r="50" spans="1:15">
      <c r="A50" t="str">
        <f t="shared" si="0"/>
        <v>Wood energy scenarioItaly2020</v>
      </c>
      <c r="B50" s="69" t="s">
        <v>173</v>
      </c>
      <c r="C50" t="s">
        <v>100</v>
      </c>
      <c r="D50" t="s">
        <v>86</v>
      </c>
      <c r="E50" s="70" t="s">
        <v>158</v>
      </c>
      <c r="F50">
        <v>2020</v>
      </c>
      <c r="G50">
        <v>0</v>
      </c>
      <c r="H50">
        <v>853.34999999999991</v>
      </c>
      <c r="I50">
        <v>1514.8999999999999</v>
      </c>
      <c r="J50">
        <v>4885.7350000000006</v>
      </c>
      <c r="K50">
        <v>1729.77</v>
      </c>
      <c r="M50">
        <v>1411.1015000000007</v>
      </c>
      <c r="N50">
        <v>14165.072200000002</v>
      </c>
      <c r="O50">
        <f t="shared" si="1"/>
        <v>8983.755000000001</v>
      </c>
    </row>
    <row r="51" spans="1:15">
      <c r="A51" t="str">
        <f t="shared" si="0"/>
        <v>Wood energy scenarioLatvia2020</v>
      </c>
      <c r="B51" s="73" t="s">
        <v>174</v>
      </c>
      <c r="C51" t="s">
        <v>106</v>
      </c>
      <c r="D51" t="s">
        <v>81</v>
      </c>
      <c r="E51" s="70" t="s">
        <v>158</v>
      </c>
      <c r="F51">
        <v>2020</v>
      </c>
      <c r="G51">
        <v>0</v>
      </c>
      <c r="H51">
        <v>0</v>
      </c>
      <c r="I51">
        <v>8135.68</v>
      </c>
      <c r="J51">
        <v>1265.74</v>
      </c>
      <c r="K51">
        <v>771.83999999999992</v>
      </c>
      <c r="L51">
        <v>635.5</v>
      </c>
      <c r="M51">
        <v>3577.8140000000012</v>
      </c>
      <c r="N51">
        <v>3135.6471999999999</v>
      </c>
      <c r="O51">
        <f t="shared" si="1"/>
        <v>10173.26</v>
      </c>
    </row>
    <row r="52" spans="1:15">
      <c r="A52" t="str">
        <f t="shared" si="0"/>
        <v>Wood energy scenarioLithuania2020</v>
      </c>
      <c r="B52" s="73" t="s">
        <v>175</v>
      </c>
      <c r="C52" t="s">
        <v>102</v>
      </c>
      <c r="D52" t="s">
        <v>81</v>
      </c>
      <c r="E52" s="70" t="s">
        <v>158</v>
      </c>
      <c r="F52">
        <v>2020</v>
      </c>
      <c r="G52">
        <v>0</v>
      </c>
      <c r="H52">
        <v>0</v>
      </c>
      <c r="I52">
        <v>4276.9400000000005</v>
      </c>
      <c r="J52">
        <v>1140.56</v>
      </c>
      <c r="K52">
        <v>143.80000000000001</v>
      </c>
      <c r="M52">
        <v>1702.4380000000001</v>
      </c>
      <c r="N52">
        <v>1437.3836000000001</v>
      </c>
      <c r="O52">
        <f t="shared" si="1"/>
        <v>5561.3</v>
      </c>
    </row>
    <row r="53" spans="1:15">
      <c r="A53" t="str">
        <f t="shared" si="0"/>
        <v>Wood energy scenarioNetherlands2020</v>
      </c>
      <c r="B53" s="69" t="s">
        <v>176</v>
      </c>
      <c r="C53" t="s">
        <v>114</v>
      </c>
      <c r="D53" t="s">
        <v>191</v>
      </c>
      <c r="E53" s="70" t="s">
        <v>158</v>
      </c>
      <c r="F53">
        <v>2020</v>
      </c>
      <c r="G53">
        <v>0</v>
      </c>
      <c r="H53">
        <v>767.25</v>
      </c>
      <c r="I53">
        <v>575.42599999999993</v>
      </c>
      <c r="J53">
        <v>0</v>
      </c>
      <c r="M53">
        <v>212.20810000000006</v>
      </c>
      <c r="N53">
        <v>15133.825800000001</v>
      </c>
      <c r="O53">
        <f t="shared" si="1"/>
        <v>1342.6759999999999</v>
      </c>
    </row>
    <row r="54" spans="1:15">
      <c r="A54" t="str">
        <f t="shared" si="0"/>
        <v>Wood energy scenarioNorway2020</v>
      </c>
      <c r="B54" s="73" t="s">
        <v>177</v>
      </c>
      <c r="C54" t="s">
        <v>116</v>
      </c>
      <c r="D54" t="s">
        <v>81</v>
      </c>
      <c r="E54" s="70" t="s">
        <v>158</v>
      </c>
      <c r="F54">
        <v>2020</v>
      </c>
      <c r="G54">
        <v>2411.6</v>
      </c>
      <c r="H54">
        <v>3900.5302999999994</v>
      </c>
      <c r="I54">
        <v>5481.65</v>
      </c>
      <c r="J54">
        <v>1183.0050000000001</v>
      </c>
      <c r="K54">
        <v>13.339999999999998</v>
      </c>
      <c r="L54">
        <v>295.7</v>
      </c>
      <c r="M54">
        <v>2232.3955000000005</v>
      </c>
      <c r="N54">
        <v>-4737.0298000000021</v>
      </c>
      <c r="O54">
        <f t="shared" si="1"/>
        <v>12990.1253</v>
      </c>
    </row>
    <row r="55" spans="1:15">
      <c r="A55" t="str">
        <f t="shared" si="0"/>
        <v>Wood energy scenarioPoland2020</v>
      </c>
      <c r="B55" s="69" t="s">
        <v>178</v>
      </c>
      <c r="C55" t="s">
        <v>118</v>
      </c>
      <c r="D55" t="s">
        <v>192</v>
      </c>
      <c r="E55" s="70" t="s">
        <v>158</v>
      </c>
      <c r="F55">
        <v>2020</v>
      </c>
      <c r="G55">
        <v>7464.4949999999999</v>
      </c>
      <c r="H55">
        <v>1738.0450000000001</v>
      </c>
      <c r="I55">
        <v>12683.5</v>
      </c>
      <c r="J55">
        <v>15238.74</v>
      </c>
      <c r="K55">
        <v>1257.99</v>
      </c>
      <c r="L55">
        <v>460.1</v>
      </c>
      <c r="M55">
        <v>4750.5604999999923</v>
      </c>
      <c r="N55">
        <v>21186.7232</v>
      </c>
      <c r="O55">
        <f t="shared" si="1"/>
        <v>38382.769999999997</v>
      </c>
    </row>
    <row r="56" spans="1:15">
      <c r="A56" t="str">
        <f t="shared" si="0"/>
        <v>Wood energy scenarioPortugal2020</v>
      </c>
      <c r="B56" s="73" t="s">
        <v>179</v>
      </c>
      <c r="C56" t="s">
        <v>120</v>
      </c>
      <c r="D56" t="s">
        <v>86</v>
      </c>
      <c r="E56" s="70" t="s">
        <v>158</v>
      </c>
      <c r="F56">
        <v>2020</v>
      </c>
      <c r="G56">
        <v>6515.6</v>
      </c>
      <c r="H56">
        <v>100</v>
      </c>
      <c r="I56">
        <v>1753.0299999999997</v>
      </c>
      <c r="J56">
        <v>1547.6149999999998</v>
      </c>
      <c r="K56">
        <v>155</v>
      </c>
      <c r="M56">
        <v>751.85850000000028</v>
      </c>
      <c r="N56">
        <v>5284.0099999999984</v>
      </c>
      <c r="O56">
        <f t="shared" si="1"/>
        <v>10071.245000000001</v>
      </c>
    </row>
    <row r="57" spans="1:15">
      <c r="A57" t="str">
        <f t="shared" si="0"/>
        <v>Wood energy scenarioRomania2020</v>
      </c>
      <c r="B57" s="69" t="s">
        <v>180</v>
      </c>
      <c r="C57" t="s">
        <v>122</v>
      </c>
      <c r="D57" t="s">
        <v>192</v>
      </c>
      <c r="E57" s="70" t="s">
        <v>158</v>
      </c>
      <c r="F57">
        <v>2020</v>
      </c>
      <c r="G57">
        <v>2910.232</v>
      </c>
      <c r="H57">
        <v>818.11400000000003</v>
      </c>
      <c r="I57">
        <v>12831.91</v>
      </c>
      <c r="J57">
        <v>3703.16</v>
      </c>
      <c r="K57">
        <v>1129.5</v>
      </c>
      <c r="M57">
        <v>5492.054500000002</v>
      </c>
      <c r="N57">
        <v>5906.8200000000015</v>
      </c>
      <c r="O57">
        <f t="shared" si="1"/>
        <v>21392.916000000001</v>
      </c>
    </row>
    <row r="58" spans="1:15">
      <c r="A58" t="str">
        <f t="shared" si="0"/>
        <v>Wood energy scenarioSerbia2020</v>
      </c>
      <c r="B58" s="69" t="s">
        <v>181</v>
      </c>
      <c r="C58" t="s">
        <v>124</v>
      </c>
      <c r="D58" t="s">
        <v>58</v>
      </c>
      <c r="E58" s="70" t="s">
        <v>158</v>
      </c>
      <c r="F58">
        <v>2020</v>
      </c>
      <c r="G58">
        <v>586.4</v>
      </c>
      <c r="H58">
        <v>192.34199999999998</v>
      </c>
      <c r="I58">
        <v>1115.98</v>
      </c>
      <c r="J58">
        <v>138.54</v>
      </c>
      <c r="K58">
        <v>89.4</v>
      </c>
      <c r="L58">
        <v>0.8</v>
      </c>
      <c r="M58">
        <v>500.44100000000026</v>
      </c>
      <c r="N58">
        <v>4892.4637999999995</v>
      </c>
      <c r="O58">
        <f t="shared" si="1"/>
        <v>2122.6619999999998</v>
      </c>
    </row>
    <row r="59" spans="1:15">
      <c r="A59" t="str">
        <f t="shared" si="0"/>
        <v>Wood energy scenarioSlovakia2020</v>
      </c>
      <c r="B59" s="69" t="s">
        <v>182</v>
      </c>
      <c r="C59" t="s">
        <v>130</v>
      </c>
      <c r="D59" t="s">
        <v>192</v>
      </c>
      <c r="E59" s="70" t="s">
        <v>158</v>
      </c>
      <c r="F59">
        <v>2020</v>
      </c>
      <c r="G59">
        <v>2263.1799999999998</v>
      </c>
      <c r="H59">
        <v>1003.6</v>
      </c>
      <c r="I59">
        <v>4955.3100000000004</v>
      </c>
      <c r="J59">
        <v>1639.56</v>
      </c>
      <c r="K59">
        <v>431.4</v>
      </c>
      <c r="M59">
        <v>2261.0094999999992</v>
      </c>
      <c r="N59">
        <v>-1209.0587999999998</v>
      </c>
      <c r="O59">
        <f t="shared" si="1"/>
        <v>10293.049999999999</v>
      </c>
    </row>
    <row r="60" spans="1:15">
      <c r="A60" t="str">
        <f t="shared" si="0"/>
        <v>Wood energy scenarioSlovenia2020</v>
      </c>
      <c r="B60" s="69" t="s">
        <v>183</v>
      </c>
      <c r="C60" t="s">
        <v>128</v>
      </c>
      <c r="D60" t="s">
        <v>58</v>
      </c>
      <c r="E60" s="70" t="s">
        <v>158</v>
      </c>
      <c r="F60">
        <v>2020</v>
      </c>
      <c r="G60">
        <v>665.38800000000003</v>
      </c>
      <c r="H60">
        <v>172.3</v>
      </c>
      <c r="I60">
        <v>2497.9199999999996</v>
      </c>
      <c r="J60">
        <v>952.52</v>
      </c>
      <c r="K60">
        <v>281.5</v>
      </c>
      <c r="M60">
        <v>1171.3689999999997</v>
      </c>
      <c r="N60">
        <v>235.5991999999992</v>
      </c>
      <c r="O60">
        <f t="shared" si="1"/>
        <v>4569.6279999999997</v>
      </c>
    </row>
    <row r="61" spans="1:15">
      <c r="A61" t="str">
        <f t="shared" si="0"/>
        <v>Wood energy scenarioSpain2020</v>
      </c>
      <c r="B61" s="73" t="s">
        <v>184</v>
      </c>
      <c r="C61" t="s">
        <v>85</v>
      </c>
      <c r="D61" t="s">
        <v>86</v>
      </c>
      <c r="E61" s="70" t="s">
        <v>158</v>
      </c>
      <c r="F61">
        <v>2020</v>
      </c>
      <c r="G61">
        <v>4929.5870000000004</v>
      </c>
      <c r="H61">
        <v>956.52</v>
      </c>
      <c r="I61">
        <v>9318.9</v>
      </c>
      <c r="J61">
        <v>7492.2750000000005</v>
      </c>
      <c r="K61">
        <v>1906.5</v>
      </c>
      <c r="L61">
        <v>101.1</v>
      </c>
      <c r="M61">
        <v>4671.3399999999965</v>
      </c>
      <c r="N61">
        <v>16520.919999999995</v>
      </c>
      <c r="O61">
        <f t="shared" si="1"/>
        <v>24603.781999999999</v>
      </c>
    </row>
    <row r="62" spans="1:15">
      <c r="A62" t="str">
        <f t="shared" si="0"/>
        <v>Wood energy scenarioSweden2020</v>
      </c>
      <c r="B62" s="73" t="s">
        <v>185</v>
      </c>
      <c r="C62" t="s">
        <v>126</v>
      </c>
      <c r="D62" t="s">
        <v>81</v>
      </c>
      <c r="E62" s="70" t="s">
        <v>158</v>
      </c>
      <c r="F62">
        <v>2020</v>
      </c>
      <c r="G62">
        <v>39161.090000000004</v>
      </c>
      <c r="H62">
        <v>9445.3529999999992</v>
      </c>
      <c r="I62">
        <v>33870.82</v>
      </c>
      <c r="J62">
        <v>5917.7399999999989</v>
      </c>
      <c r="K62">
        <v>345</v>
      </c>
      <c r="M62">
        <v>16262.403999999995</v>
      </c>
      <c r="N62">
        <v>-2008.969600000004</v>
      </c>
      <c r="O62">
        <f t="shared" si="1"/>
        <v>88740.003000000012</v>
      </c>
    </row>
    <row r="63" spans="1:15">
      <c r="A63" t="str">
        <f t="shared" si="0"/>
        <v>Wood energy scenarioSwitzerland2020</v>
      </c>
      <c r="B63" s="69" t="s">
        <v>186</v>
      </c>
      <c r="C63" t="s">
        <v>72</v>
      </c>
      <c r="D63" t="s">
        <v>191</v>
      </c>
      <c r="E63" s="70" t="s">
        <v>158</v>
      </c>
      <c r="F63">
        <v>2020</v>
      </c>
      <c r="G63">
        <v>0</v>
      </c>
      <c r="H63">
        <v>525.71500000000003</v>
      </c>
      <c r="I63">
        <v>2598.9300000000003</v>
      </c>
      <c r="J63">
        <v>1241.405</v>
      </c>
      <c r="K63">
        <v>45</v>
      </c>
      <c r="M63">
        <v>1041.2285000000006</v>
      </c>
      <c r="N63">
        <v>-754.38719999999921</v>
      </c>
      <c r="O63">
        <f t="shared" si="1"/>
        <v>4411.05</v>
      </c>
    </row>
    <row r="64" spans="1:15">
      <c r="A64" t="str">
        <f t="shared" si="0"/>
        <v>Wood energy scenarioTurkey2020</v>
      </c>
      <c r="B64" s="69" t="s">
        <v>187</v>
      </c>
      <c r="C64" t="s">
        <v>132</v>
      </c>
      <c r="D64" t="s">
        <v>58</v>
      </c>
      <c r="E64" s="70" t="s">
        <v>158</v>
      </c>
      <c r="F64">
        <v>2020</v>
      </c>
      <c r="G64">
        <v>1295.5999999999999</v>
      </c>
      <c r="H64">
        <v>817.91200000000003</v>
      </c>
      <c r="I64">
        <v>13913.08</v>
      </c>
      <c r="J64">
        <v>10400.919999999998</v>
      </c>
      <c r="K64">
        <v>418.7</v>
      </c>
      <c r="M64">
        <v>5912.4010000000017</v>
      </c>
      <c r="N64">
        <v>122.66499999999724</v>
      </c>
      <c r="O64">
        <f t="shared" si="1"/>
        <v>26846.212</v>
      </c>
    </row>
    <row r="65" spans="1:15">
      <c r="A65" t="str">
        <f t="shared" si="0"/>
        <v>Wood energy scenarioUnited Kingdom2020</v>
      </c>
      <c r="B65" s="69" t="s">
        <v>188</v>
      </c>
      <c r="C65" t="s">
        <v>136</v>
      </c>
      <c r="D65" t="s">
        <v>191</v>
      </c>
      <c r="E65" s="70" t="s">
        <v>158</v>
      </c>
      <c r="F65">
        <v>2020</v>
      </c>
      <c r="G65">
        <v>0</v>
      </c>
      <c r="H65">
        <v>1527.05</v>
      </c>
      <c r="I65">
        <v>5291.3649999999998</v>
      </c>
      <c r="J65">
        <v>4760.6949999999997</v>
      </c>
      <c r="M65">
        <v>2129.2594000000008</v>
      </c>
      <c r="N65">
        <v>36478.22</v>
      </c>
      <c r="O65">
        <f t="shared" si="1"/>
        <v>11579.11</v>
      </c>
    </row>
    <row r="66" spans="1:15">
      <c r="A66" t="str">
        <f t="shared" si="0"/>
        <v>Wood energy scenarioUkraine2020</v>
      </c>
      <c r="B66" s="69" t="s">
        <v>189</v>
      </c>
      <c r="C66" t="s">
        <v>134</v>
      </c>
      <c r="D66" t="s">
        <v>192</v>
      </c>
      <c r="E66" s="70" t="s">
        <v>158</v>
      </c>
      <c r="F66">
        <v>2020</v>
      </c>
      <c r="G66">
        <v>245.39999999999998</v>
      </c>
      <c r="H66">
        <v>297.52</v>
      </c>
      <c r="I66">
        <v>4518.26</v>
      </c>
      <c r="J66">
        <v>3339.9399999999996</v>
      </c>
      <c r="K66">
        <v>697.1</v>
      </c>
      <c r="L66">
        <v>75.900000000000006</v>
      </c>
      <c r="M66">
        <v>2030.6819999999998</v>
      </c>
      <c r="N66">
        <v>-3500.6050000000032</v>
      </c>
      <c r="O66">
        <f t="shared" si="1"/>
        <v>9098.2199999999993</v>
      </c>
    </row>
    <row r="67" spans="1:15">
      <c r="A67" t="str">
        <f t="shared" ref="A67:A130" si="2">CONCATENATE(E67,C67,F67)</f>
        <v>Wood energy scenarioSmall countries in Europe2020</v>
      </c>
      <c r="B67" s="69" t="s">
        <v>190</v>
      </c>
      <c r="C67" t="s">
        <v>265</v>
      </c>
      <c r="D67" t="s">
        <v>193</v>
      </c>
      <c r="E67" s="70" t="s">
        <v>158</v>
      </c>
      <c r="F67">
        <v>2020</v>
      </c>
      <c r="G67">
        <v>0</v>
      </c>
      <c r="H67">
        <v>0</v>
      </c>
      <c r="I67">
        <v>897.53</v>
      </c>
      <c r="J67">
        <v>1214.24</v>
      </c>
      <c r="M67">
        <v>356.75350000000003</v>
      </c>
      <c r="N67">
        <v>-2258.685199999999</v>
      </c>
      <c r="O67">
        <f t="shared" ref="O67:O130" si="3">SUM(G67:K67)</f>
        <v>2111.77</v>
      </c>
    </row>
    <row r="68" spans="1:15">
      <c r="A68" t="str">
        <f t="shared" si="2"/>
        <v>Wood energy scenarioAustria2030</v>
      </c>
      <c r="B68" s="69" t="s">
        <v>157</v>
      </c>
      <c r="C68" t="s">
        <v>60</v>
      </c>
      <c r="D68" t="s">
        <v>191</v>
      </c>
      <c r="E68" s="70" t="s">
        <v>158</v>
      </c>
      <c r="F68">
        <v>2030</v>
      </c>
      <c r="G68">
        <v>4671.6790000000001</v>
      </c>
      <c r="H68">
        <v>911.56</v>
      </c>
      <c r="I68">
        <v>11953.734</v>
      </c>
      <c r="J68">
        <v>4451.75</v>
      </c>
      <c r="K68">
        <v>373</v>
      </c>
      <c r="L68">
        <v>4664.3999999999996</v>
      </c>
      <c r="M68">
        <v>4154.4772999999986</v>
      </c>
      <c r="N68">
        <v>14147.661199999999</v>
      </c>
      <c r="O68">
        <f t="shared" si="3"/>
        <v>22361.722999999998</v>
      </c>
    </row>
    <row r="69" spans="1:15">
      <c r="A69" t="str">
        <f t="shared" si="2"/>
        <v>Wood energy scenarioBelgium2030</v>
      </c>
      <c r="B69" s="69" t="s">
        <v>159</v>
      </c>
      <c r="C69" t="s">
        <v>65</v>
      </c>
      <c r="D69" t="s">
        <v>191</v>
      </c>
      <c r="E69" s="70" t="s">
        <v>158</v>
      </c>
      <c r="F69">
        <v>2030</v>
      </c>
      <c r="G69">
        <v>1317.6000000000001</v>
      </c>
      <c r="H69">
        <v>838</v>
      </c>
      <c r="I69">
        <v>1818.19</v>
      </c>
      <c r="J69">
        <v>2690.88</v>
      </c>
      <c r="L69">
        <v>0.5</v>
      </c>
      <c r="M69">
        <v>650.26549999999952</v>
      </c>
      <c r="N69">
        <v>15749.909999999998</v>
      </c>
      <c r="O69">
        <f t="shared" si="3"/>
        <v>6664.67</v>
      </c>
    </row>
    <row r="70" spans="1:15">
      <c r="A70" t="str">
        <f t="shared" si="2"/>
        <v>Wood energy scenarioBelarus2030</v>
      </c>
      <c r="B70" s="69" t="s">
        <v>160</v>
      </c>
      <c r="C70" t="s">
        <v>69</v>
      </c>
      <c r="D70" t="s">
        <v>192</v>
      </c>
      <c r="E70" s="70" t="s">
        <v>158</v>
      </c>
      <c r="F70">
        <v>2030</v>
      </c>
      <c r="G70">
        <v>0</v>
      </c>
      <c r="H70">
        <v>133.19999999999999</v>
      </c>
      <c r="I70">
        <v>4776.58</v>
      </c>
      <c r="J70">
        <v>2086.2399999999998</v>
      </c>
      <c r="K70">
        <v>569.95000000000005</v>
      </c>
      <c r="L70">
        <v>10700.8</v>
      </c>
      <c r="M70">
        <v>2025.3209999999981</v>
      </c>
      <c r="N70">
        <v>1529.159999999998</v>
      </c>
      <c r="O70">
        <f t="shared" si="3"/>
        <v>7565.9699999999993</v>
      </c>
    </row>
    <row r="71" spans="1:15">
      <c r="A71" t="str">
        <f t="shared" si="2"/>
        <v>Wood energy scenarioBosnia and Herzegovina2030</v>
      </c>
      <c r="B71" s="69" t="s">
        <v>161</v>
      </c>
      <c r="C71" t="s">
        <v>63</v>
      </c>
      <c r="D71" t="s">
        <v>58</v>
      </c>
      <c r="E71" s="70" t="s">
        <v>158</v>
      </c>
      <c r="F71">
        <v>2030</v>
      </c>
      <c r="G71">
        <v>130.08600000000001</v>
      </c>
      <c r="H71">
        <v>35.765000000000001</v>
      </c>
      <c r="I71">
        <v>2489.19</v>
      </c>
      <c r="J71">
        <v>0</v>
      </c>
      <c r="K71">
        <v>39.369999999999997</v>
      </c>
      <c r="L71">
        <v>927.2</v>
      </c>
      <c r="M71">
        <v>1028.527</v>
      </c>
      <c r="N71">
        <v>-316.99999999999955</v>
      </c>
      <c r="O71">
        <f t="shared" si="3"/>
        <v>2694.4110000000001</v>
      </c>
    </row>
    <row r="72" spans="1:15">
      <c r="A72" t="str">
        <f t="shared" si="2"/>
        <v>Wood energy scenarioBulgaria2030</v>
      </c>
      <c r="B72" s="69" t="s">
        <v>162</v>
      </c>
      <c r="C72" t="s">
        <v>67</v>
      </c>
      <c r="D72" t="s">
        <v>58</v>
      </c>
      <c r="E72" s="70" t="s">
        <v>158</v>
      </c>
      <c r="F72">
        <v>2030</v>
      </c>
      <c r="G72">
        <v>838.79099999999994</v>
      </c>
      <c r="H72">
        <v>330.4</v>
      </c>
      <c r="I72">
        <v>1288.1500000000001</v>
      </c>
      <c r="J72">
        <v>1075</v>
      </c>
      <c r="K72">
        <v>323.2</v>
      </c>
      <c r="M72">
        <v>697.53750000000036</v>
      </c>
      <c r="N72">
        <v>1504.6999999999989</v>
      </c>
      <c r="O72">
        <f t="shared" si="3"/>
        <v>3855.5409999999997</v>
      </c>
    </row>
    <row r="73" spans="1:15">
      <c r="A73" t="str">
        <f t="shared" si="2"/>
        <v>Wood energy scenarioCroatia2030</v>
      </c>
      <c r="B73" s="69" t="s">
        <v>163</v>
      </c>
      <c r="C73" t="s">
        <v>94</v>
      </c>
      <c r="D73" t="s">
        <v>58</v>
      </c>
      <c r="E73" s="70" t="s">
        <v>158</v>
      </c>
      <c r="F73">
        <v>2030</v>
      </c>
      <c r="G73">
        <v>159.51</v>
      </c>
      <c r="H73">
        <v>0</v>
      </c>
      <c r="I73">
        <v>1263.67</v>
      </c>
      <c r="J73">
        <v>349.02</v>
      </c>
      <c r="K73">
        <v>91.9</v>
      </c>
      <c r="L73">
        <v>381.8</v>
      </c>
      <c r="M73">
        <v>574.34150000000022</v>
      </c>
      <c r="N73">
        <v>97.47420000000011</v>
      </c>
      <c r="O73">
        <f t="shared" si="3"/>
        <v>1864.1000000000001</v>
      </c>
    </row>
    <row r="74" spans="1:15">
      <c r="A74" t="str">
        <f t="shared" si="2"/>
        <v>Wood energy scenarioCzech Republic2030</v>
      </c>
      <c r="B74" s="69" t="s">
        <v>164</v>
      </c>
      <c r="C74" t="s">
        <v>76</v>
      </c>
      <c r="D74" t="s">
        <v>192</v>
      </c>
      <c r="E74" s="70" t="s">
        <v>158</v>
      </c>
      <c r="F74">
        <v>2030</v>
      </c>
      <c r="G74">
        <v>3825.4300000000003</v>
      </c>
      <c r="H74">
        <v>949.05199999999991</v>
      </c>
      <c r="I74">
        <v>9949.9200000000019</v>
      </c>
      <c r="J74">
        <v>3460.75</v>
      </c>
      <c r="K74">
        <v>667.8</v>
      </c>
      <c r="L74">
        <v>603.20000000000005</v>
      </c>
      <c r="M74">
        <v>3916.014000000001</v>
      </c>
      <c r="N74">
        <v>7047.93</v>
      </c>
      <c r="O74">
        <f t="shared" si="3"/>
        <v>18852.952000000001</v>
      </c>
    </row>
    <row r="75" spans="1:15">
      <c r="A75" t="str">
        <f t="shared" si="2"/>
        <v>Wood energy scenarioDenmark2030</v>
      </c>
      <c r="B75" s="73" t="s">
        <v>165</v>
      </c>
      <c r="C75" t="s">
        <v>80</v>
      </c>
      <c r="D75" t="s">
        <v>81</v>
      </c>
      <c r="E75" s="70" t="s">
        <v>158</v>
      </c>
      <c r="F75">
        <v>2030</v>
      </c>
      <c r="G75">
        <v>0</v>
      </c>
      <c r="H75">
        <v>70</v>
      </c>
      <c r="I75">
        <v>766.66000000000008</v>
      </c>
      <c r="J75">
        <v>203.14</v>
      </c>
      <c r="L75">
        <v>604.1</v>
      </c>
      <c r="M75">
        <v>305.76700000000005</v>
      </c>
      <c r="N75">
        <v>12729.550000000001</v>
      </c>
      <c r="O75">
        <f t="shared" si="3"/>
        <v>1039.8000000000002</v>
      </c>
    </row>
    <row r="76" spans="1:15">
      <c r="A76" t="str">
        <f t="shared" si="2"/>
        <v>Wood energy scenarioEstonia2030</v>
      </c>
      <c r="B76" s="73" t="s">
        <v>166</v>
      </c>
      <c r="C76" t="s">
        <v>83</v>
      </c>
      <c r="D76" t="s">
        <v>81</v>
      </c>
      <c r="E76" s="70" t="s">
        <v>158</v>
      </c>
      <c r="F76">
        <v>2030</v>
      </c>
      <c r="G76">
        <v>846.75</v>
      </c>
      <c r="H76">
        <v>0</v>
      </c>
      <c r="I76">
        <v>4082.38</v>
      </c>
      <c r="J76">
        <v>681.09999999999991</v>
      </c>
      <c r="K76">
        <v>560.9</v>
      </c>
      <c r="L76">
        <v>1064.7</v>
      </c>
      <c r="M76">
        <v>1898.8409999999994</v>
      </c>
      <c r="N76">
        <v>-302.05960000000141</v>
      </c>
      <c r="O76">
        <f t="shared" si="3"/>
        <v>6171.1299999999992</v>
      </c>
    </row>
    <row r="77" spans="1:15">
      <c r="A77" t="str">
        <f t="shared" si="2"/>
        <v>Wood energy scenarioFinland2030</v>
      </c>
      <c r="B77" s="73" t="s">
        <v>167</v>
      </c>
      <c r="C77" t="s">
        <v>88</v>
      </c>
      <c r="D77" t="s">
        <v>81</v>
      </c>
      <c r="E77" s="70" t="s">
        <v>158</v>
      </c>
      <c r="F77">
        <v>2030</v>
      </c>
      <c r="G77">
        <v>36003.129000000001</v>
      </c>
      <c r="H77">
        <v>11337.593499999999</v>
      </c>
      <c r="I77">
        <v>20108.510000000002</v>
      </c>
      <c r="J77">
        <v>3460.4399999999996</v>
      </c>
      <c r="K77">
        <v>3449.7900000000004</v>
      </c>
      <c r="L77">
        <v>107.2</v>
      </c>
      <c r="M77">
        <v>11745.895000000004</v>
      </c>
      <c r="N77">
        <v>11990.330000000002</v>
      </c>
      <c r="O77">
        <f t="shared" si="3"/>
        <v>74359.462500000009</v>
      </c>
    </row>
    <row r="78" spans="1:15">
      <c r="A78" t="str">
        <f t="shared" si="2"/>
        <v>Wood energy scenarioFrance2030</v>
      </c>
      <c r="B78" s="69" t="s">
        <v>168</v>
      </c>
      <c r="C78" t="s">
        <v>90</v>
      </c>
      <c r="D78" t="s">
        <v>191</v>
      </c>
      <c r="E78" s="70" t="s">
        <v>158</v>
      </c>
      <c r="F78">
        <v>2030</v>
      </c>
      <c r="G78">
        <v>7766.8719999999994</v>
      </c>
      <c r="H78">
        <v>1646.7019999999998</v>
      </c>
      <c r="I78">
        <v>20865.475999999999</v>
      </c>
      <c r="J78">
        <v>7180.3399999999983</v>
      </c>
      <c r="K78">
        <v>1000</v>
      </c>
      <c r="L78">
        <v>15259</v>
      </c>
      <c r="M78">
        <v>9200.4368999999933</v>
      </c>
      <c r="N78">
        <v>49735.084799999997</v>
      </c>
      <c r="O78">
        <f t="shared" si="3"/>
        <v>38459.389999999992</v>
      </c>
    </row>
    <row r="79" spans="1:15">
      <c r="A79" t="str">
        <f t="shared" si="2"/>
        <v>Wood energy scenarioGermany2030</v>
      </c>
      <c r="B79" s="69" t="s">
        <v>169</v>
      </c>
      <c r="C79" t="s">
        <v>78</v>
      </c>
      <c r="D79" t="s">
        <v>191</v>
      </c>
      <c r="E79" s="70" t="s">
        <v>158</v>
      </c>
      <c r="F79">
        <v>2030</v>
      </c>
      <c r="G79">
        <v>6174.116</v>
      </c>
      <c r="H79">
        <v>3173.1379999999999</v>
      </c>
      <c r="I79">
        <v>35198.716</v>
      </c>
      <c r="J79">
        <v>23031.4</v>
      </c>
      <c r="K79">
        <v>1384.8</v>
      </c>
      <c r="L79">
        <v>13075.5</v>
      </c>
      <c r="M79">
        <v>14871.13900000001</v>
      </c>
      <c r="N79">
        <v>79110.440800000011</v>
      </c>
      <c r="O79">
        <f t="shared" si="3"/>
        <v>68962.17</v>
      </c>
    </row>
    <row r="80" spans="1:15">
      <c r="A80" t="str">
        <f t="shared" si="2"/>
        <v>Wood energy scenarioGreece2030</v>
      </c>
      <c r="B80" s="69" t="s">
        <v>170</v>
      </c>
      <c r="C80" t="s">
        <v>92</v>
      </c>
      <c r="D80" t="s">
        <v>58</v>
      </c>
      <c r="E80" s="70" t="s">
        <v>158</v>
      </c>
      <c r="F80">
        <v>2030</v>
      </c>
      <c r="G80">
        <v>0</v>
      </c>
      <c r="H80">
        <v>365.72</v>
      </c>
      <c r="I80">
        <v>1719.6399999999999</v>
      </c>
      <c r="J80">
        <v>1148.98</v>
      </c>
      <c r="L80">
        <v>3.6</v>
      </c>
      <c r="M80">
        <v>676.81799999999976</v>
      </c>
      <c r="N80">
        <v>12047.483199999999</v>
      </c>
      <c r="O80">
        <f t="shared" si="3"/>
        <v>3234.3399999999997</v>
      </c>
    </row>
    <row r="81" spans="1:15">
      <c r="A81" t="str">
        <f t="shared" si="2"/>
        <v>Wood energy scenarioHungary2030</v>
      </c>
      <c r="B81" s="69" t="s">
        <v>171</v>
      </c>
      <c r="C81" t="s">
        <v>96</v>
      </c>
      <c r="D81" t="s">
        <v>192</v>
      </c>
      <c r="E81" s="70" t="s">
        <v>158</v>
      </c>
      <c r="F81">
        <v>2030</v>
      </c>
      <c r="G81">
        <v>0</v>
      </c>
      <c r="H81">
        <v>1234.5999999999999</v>
      </c>
      <c r="I81">
        <v>1398.51</v>
      </c>
      <c r="J81">
        <v>1172.6299999999999</v>
      </c>
      <c r="K81">
        <v>1449.6</v>
      </c>
      <c r="L81">
        <v>6175.4</v>
      </c>
      <c r="M81">
        <v>1220.6645000000008</v>
      </c>
      <c r="N81">
        <v>9626.17</v>
      </c>
      <c r="O81">
        <f t="shared" si="3"/>
        <v>5255.34</v>
      </c>
    </row>
    <row r="82" spans="1:15">
      <c r="A82" t="str">
        <f t="shared" si="2"/>
        <v>Wood energy scenarioIreland2030</v>
      </c>
      <c r="B82" s="69" t="s">
        <v>172</v>
      </c>
      <c r="C82" t="s">
        <v>98</v>
      </c>
      <c r="D82" t="s">
        <v>191</v>
      </c>
      <c r="E82" s="70" t="s">
        <v>158</v>
      </c>
      <c r="F82">
        <v>2030</v>
      </c>
      <c r="G82">
        <v>0</v>
      </c>
      <c r="H82">
        <v>0</v>
      </c>
      <c r="I82">
        <v>2482.4180000000001</v>
      </c>
      <c r="J82">
        <v>1197.5100000000002</v>
      </c>
      <c r="L82">
        <v>712.1</v>
      </c>
      <c r="M82">
        <v>1004.7371000000007</v>
      </c>
      <c r="N82">
        <v>1723.1271999999999</v>
      </c>
      <c r="O82">
        <f t="shared" si="3"/>
        <v>3679.9280000000003</v>
      </c>
    </row>
    <row r="83" spans="1:15">
      <c r="A83" t="str">
        <f t="shared" si="2"/>
        <v>Wood energy scenarioItaly2030</v>
      </c>
      <c r="B83" s="69" t="s">
        <v>173</v>
      </c>
      <c r="C83" t="s">
        <v>100</v>
      </c>
      <c r="D83" t="s">
        <v>86</v>
      </c>
      <c r="E83" s="70" t="s">
        <v>158</v>
      </c>
      <c r="F83">
        <v>2030</v>
      </c>
      <c r="G83">
        <v>0</v>
      </c>
      <c r="H83">
        <v>972.53099999999995</v>
      </c>
      <c r="I83">
        <v>1568.6880000000001</v>
      </c>
      <c r="J83">
        <v>5274.585</v>
      </c>
      <c r="K83">
        <v>1763.4</v>
      </c>
      <c r="L83">
        <v>1</v>
      </c>
      <c r="M83">
        <v>1447.7885999999999</v>
      </c>
      <c r="N83">
        <v>15755.072200000002</v>
      </c>
      <c r="O83">
        <f t="shared" si="3"/>
        <v>9579.2039999999997</v>
      </c>
    </row>
    <row r="84" spans="1:15">
      <c r="A84" t="str">
        <f t="shared" si="2"/>
        <v>Wood energy scenarioLatvia2030</v>
      </c>
      <c r="B84" s="73" t="s">
        <v>174</v>
      </c>
      <c r="C84" t="s">
        <v>106</v>
      </c>
      <c r="D84" t="s">
        <v>81</v>
      </c>
      <c r="E84" s="70" t="s">
        <v>158</v>
      </c>
      <c r="F84">
        <v>2030</v>
      </c>
      <c r="G84">
        <v>0</v>
      </c>
      <c r="H84">
        <v>0</v>
      </c>
      <c r="I84">
        <v>9224.9599999999991</v>
      </c>
      <c r="J84">
        <v>1265.74</v>
      </c>
      <c r="K84">
        <v>1071.8399999999999</v>
      </c>
      <c r="L84">
        <v>5246.7</v>
      </c>
      <c r="M84">
        <v>4147.6049999999977</v>
      </c>
      <c r="N84">
        <v>4641.5072</v>
      </c>
      <c r="O84">
        <f t="shared" si="3"/>
        <v>11562.539999999999</v>
      </c>
    </row>
    <row r="85" spans="1:15">
      <c r="A85" t="str">
        <f t="shared" si="2"/>
        <v>Wood energy scenarioLithuania2030</v>
      </c>
      <c r="B85" s="73" t="s">
        <v>175</v>
      </c>
      <c r="C85" t="s">
        <v>102</v>
      </c>
      <c r="D85" t="s">
        <v>81</v>
      </c>
      <c r="E85" s="70" t="s">
        <v>158</v>
      </c>
      <c r="F85">
        <v>2030</v>
      </c>
      <c r="G85">
        <v>0</v>
      </c>
      <c r="H85">
        <v>0</v>
      </c>
      <c r="I85">
        <v>4357.75</v>
      </c>
      <c r="J85">
        <v>1418.0399999999997</v>
      </c>
      <c r="K85">
        <v>184.2</v>
      </c>
      <c r="L85">
        <v>1217.8</v>
      </c>
      <c r="M85">
        <v>1758.9724999999999</v>
      </c>
      <c r="N85">
        <v>2435.4336000000003</v>
      </c>
      <c r="O85">
        <f t="shared" si="3"/>
        <v>5959.99</v>
      </c>
    </row>
    <row r="86" spans="1:15">
      <c r="A86" t="str">
        <f t="shared" si="2"/>
        <v>Wood energy scenarioNetherlands2030</v>
      </c>
      <c r="B86" s="69" t="s">
        <v>176</v>
      </c>
      <c r="C86" t="s">
        <v>114</v>
      </c>
      <c r="D86" t="s">
        <v>191</v>
      </c>
      <c r="E86" s="70" t="s">
        <v>158</v>
      </c>
      <c r="F86">
        <v>2030</v>
      </c>
      <c r="G86">
        <v>0</v>
      </c>
      <c r="H86">
        <v>767.25</v>
      </c>
      <c r="I86">
        <v>612.87</v>
      </c>
      <c r="J86">
        <v>0</v>
      </c>
      <c r="L86">
        <v>0.5</v>
      </c>
      <c r="M86">
        <v>226.4079999999999</v>
      </c>
      <c r="N86">
        <v>20869.535799999998</v>
      </c>
      <c r="O86">
        <f t="shared" si="3"/>
        <v>1380.12</v>
      </c>
    </row>
    <row r="87" spans="1:15">
      <c r="A87" t="str">
        <f t="shared" si="2"/>
        <v>Wood energy scenarioNorway2030</v>
      </c>
      <c r="B87" s="73" t="s">
        <v>177</v>
      </c>
      <c r="C87" t="s">
        <v>116</v>
      </c>
      <c r="D87" t="s">
        <v>81</v>
      </c>
      <c r="E87" s="70" t="s">
        <v>158</v>
      </c>
      <c r="F87">
        <v>2030</v>
      </c>
      <c r="G87">
        <v>2411.6</v>
      </c>
      <c r="H87">
        <v>3619.7080999999998</v>
      </c>
      <c r="I87">
        <v>5718.3060000000005</v>
      </c>
      <c r="J87">
        <v>1090.825</v>
      </c>
      <c r="K87">
        <v>87</v>
      </c>
      <c r="L87">
        <v>7777.3</v>
      </c>
      <c r="M87">
        <v>2368.3557000000037</v>
      </c>
      <c r="N87">
        <v>-4570.1898000000019</v>
      </c>
      <c r="O87">
        <f t="shared" si="3"/>
        <v>12927.439100000001</v>
      </c>
    </row>
    <row r="88" spans="1:15">
      <c r="A88" t="str">
        <f t="shared" si="2"/>
        <v>Wood energy scenarioPoland2030</v>
      </c>
      <c r="B88" s="69" t="s">
        <v>178</v>
      </c>
      <c r="C88" t="s">
        <v>118</v>
      </c>
      <c r="D88" t="s">
        <v>192</v>
      </c>
      <c r="E88" s="70" t="s">
        <v>158</v>
      </c>
      <c r="F88">
        <v>2030</v>
      </c>
      <c r="G88">
        <v>7475.82</v>
      </c>
      <c r="H88">
        <v>1588.5419999999999</v>
      </c>
      <c r="I88">
        <v>12852.56</v>
      </c>
      <c r="J88">
        <v>15620.765000000001</v>
      </c>
      <c r="K88">
        <v>1419.99</v>
      </c>
      <c r="L88">
        <v>10912.6</v>
      </c>
      <c r="M88">
        <v>4936.0574999999953</v>
      </c>
      <c r="N88">
        <v>30397.503199999999</v>
      </c>
      <c r="O88">
        <f t="shared" si="3"/>
        <v>38957.676999999996</v>
      </c>
    </row>
    <row r="89" spans="1:15">
      <c r="A89" t="str">
        <f t="shared" si="2"/>
        <v>Wood energy scenarioPortugal2030</v>
      </c>
      <c r="B89" s="73" t="s">
        <v>179</v>
      </c>
      <c r="C89" t="s">
        <v>120</v>
      </c>
      <c r="D89" t="s">
        <v>86</v>
      </c>
      <c r="E89" s="70" t="s">
        <v>158</v>
      </c>
      <c r="F89">
        <v>2030</v>
      </c>
      <c r="G89">
        <v>6515.6</v>
      </c>
      <c r="H89">
        <v>100</v>
      </c>
      <c r="I89">
        <v>1568.08</v>
      </c>
      <c r="J89">
        <v>1730.37</v>
      </c>
      <c r="K89">
        <v>155</v>
      </c>
      <c r="L89">
        <v>4951.3999999999996</v>
      </c>
      <c r="M89">
        <v>695.66599999999926</v>
      </c>
      <c r="N89">
        <v>9086.119999999999</v>
      </c>
      <c r="O89">
        <f t="shared" si="3"/>
        <v>10069.049999999999</v>
      </c>
    </row>
    <row r="90" spans="1:15">
      <c r="A90" t="str">
        <f t="shared" si="2"/>
        <v>Wood energy scenarioRomania2030</v>
      </c>
      <c r="B90" s="69" t="s">
        <v>180</v>
      </c>
      <c r="C90" t="s">
        <v>122</v>
      </c>
      <c r="D90" t="s">
        <v>192</v>
      </c>
      <c r="E90" s="70" t="s">
        <v>158</v>
      </c>
      <c r="F90">
        <v>2030</v>
      </c>
      <c r="G90">
        <v>2692.8420000000001</v>
      </c>
      <c r="H90">
        <v>1111.8140000000001</v>
      </c>
      <c r="I90">
        <v>12911.029999999999</v>
      </c>
      <c r="J90">
        <v>3939.48</v>
      </c>
      <c r="K90">
        <v>1316.3</v>
      </c>
      <c r="L90">
        <v>1775.9</v>
      </c>
      <c r="M90">
        <v>5614.4334999999992</v>
      </c>
      <c r="N90">
        <v>9782.369999999999</v>
      </c>
      <c r="O90">
        <f t="shared" si="3"/>
        <v>21971.465999999997</v>
      </c>
    </row>
    <row r="91" spans="1:15">
      <c r="A91" t="str">
        <f t="shared" si="2"/>
        <v>Wood energy scenarioSerbia2030</v>
      </c>
      <c r="B91" s="69" t="s">
        <v>181</v>
      </c>
      <c r="C91" t="s">
        <v>124</v>
      </c>
      <c r="D91" t="s">
        <v>58</v>
      </c>
      <c r="E91" s="70" t="s">
        <v>158</v>
      </c>
      <c r="F91">
        <v>2030</v>
      </c>
      <c r="G91">
        <v>586.4</v>
      </c>
      <c r="H91">
        <v>192.34199999999998</v>
      </c>
      <c r="I91">
        <v>1420.79</v>
      </c>
      <c r="J91">
        <v>138.54</v>
      </c>
      <c r="K91">
        <v>103.4</v>
      </c>
      <c r="L91">
        <v>167.6</v>
      </c>
      <c r="M91">
        <v>626.32550000000037</v>
      </c>
      <c r="N91">
        <v>5864.2037999999993</v>
      </c>
      <c r="O91">
        <f t="shared" si="3"/>
        <v>2441.4720000000002</v>
      </c>
    </row>
    <row r="92" spans="1:15">
      <c r="A92" t="str">
        <f t="shared" si="2"/>
        <v>Wood energy scenarioSlovakia2030</v>
      </c>
      <c r="B92" s="69" t="s">
        <v>182</v>
      </c>
      <c r="C92" t="s">
        <v>130</v>
      </c>
      <c r="D92" t="s">
        <v>192</v>
      </c>
      <c r="E92" s="70" t="s">
        <v>158</v>
      </c>
      <c r="F92">
        <v>2030</v>
      </c>
      <c r="G92">
        <v>1891.76</v>
      </c>
      <c r="H92">
        <v>1048</v>
      </c>
      <c r="I92">
        <v>4787.82</v>
      </c>
      <c r="J92">
        <v>1671.18</v>
      </c>
      <c r="K92">
        <v>891.99999999999989</v>
      </c>
      <c r="M92">
        <v>2408.9339999999993</v>
      </c>
      <c r="N92">
        <v>-1509.4088000000011</v>
      </c>
      <c r="O92">
        <f t="shared" si="3"/>
        <v>10290.76</v>
      </c>
    </row>
    <row r="93" spans="1:15">
      <c r="A93" t="str">
        <f t="shared" si="2"/>
        <v>Wood energy scenarioSlovenia2030</v>
      </c>
      <c r="B93" s="69" t="s">
        <v>183</v>
      </c>
      <c r="C93" t="s">
        <v>128</v>
      </c>
      <c r="D93" t="s">
        <v>58</v>
      </c>
      <c r="E93" s="70" t="s">
        <v>158</v>
      </c>
      <c r="F93">
        <v>2030</v>
      </c>
      <c r="G93">
        <v>0</v>
      </c>
      <c r="H93">
        <v>182.89600000000002</v>
      </c>
      <c r="I93">
        <v>3549.37</v>
      </c>
      <c r="J93">
        <v>1064.6300000000001</v>
      </c>
      <c r="K93">
        <v>322.89999999999998</v>
      </c>
      <c r="L93">
        <v>1416.6</v>
      </c>
      <c r="M93">
        <v>1602.3365000000003</v>
      </c>
      <c r="N93">
        <v>986.87919999999986</v>
      </c>
      <c r="O93">
        <f t="shared" si="3"/>
        <v>5119.7960000000003</v>
      </c>
    </row>
    <row r="94" spans="1:15">
      <c r="A94" t="str">
        <f t="shared" si="2"/>
        <v>Wood energy scenarioSpain2030</v>
      </c>
      <c r="B94" s="73" t="s">
        <v>184</v>
      </c>
      <c r="C94" t="s">
        <v>85</v>
      </c>
      <c r="D94" t="s">
        <v>86</v>
      </c>
      <c r="E94" s="70" t="s">
        <v>158</v>
      </c>
      <c r="F94">
        <v>2030</v>
      </c>
      <c r="G94">
        <v>4337.165</v>
      </c>
      <c r="H94">
        <v>0</v>
      </c>
      <c r="I94">
        <v>8124.04</v>
      </c>
      <c r="J94">
        <v>7662.97</v>
      </c>
      <c r="K94">
        <v>1906.5</v>
      </c>
      <c r="L94">
        <v>9720.7999999999993</v>
      </c>
      <c r="M94">
        <v>4300.6879999999983</v>
      </c>
      <c r="N94">
        <v>26455.64</v>
      </c>
      <c r="O94">
        <f t="shared" si="3"/>
        <v>22030.674999999999</v>
      </c>
    </row>
    <row r="95" spans="1:15">
      <c r="A95" t="str">
        <f t="shared" si="2"/>
        <v>Wood energy scenarioSweden2030</v>
      </c>
      <c r="B95" s="73" t="s">
        <v>185</v>
      </c>
      <c r="C95" t="s">
        <v>126</v>
      </c>
      <c r="D95" t="s">
        <v>81</v>
      </c>
      <c r="E95" s="70" t="s">
        <v>158</v>
      </c>
      <c r="F95">
        <v>2030</v>
      </c>
      <c r="G95">
        <v>37349.453999999998</v>
      </c>
      <c r="H95">
        <v>10024.725999999999</v>
      </c>
      <c r="I95">
        <v>34024.11</v>
      </c>
      <c r="J95">
        <v>5796.2199999999993</v>
      </c>
      <c r="K95">
        <v>345</v>
      </c>
      <c r="L95">
        <v>3424.6</v>
      </c>
      <c r="M95">
        <v>16334.689499999979</v>
      </c>
      <c r="N95">
        <v>4625.4604000000036</v>
      </c>
      <c r="O95">
        <f t="shared" si="3"/>
        <v>87539.51</v>
      </c>
    </row>
    <row r="96" spans="1:15">
      <c r="A96" t="str">
        <f t="shared" si="2"/>
        <v>Wood energy scenarioSwitzerland2030</v>
      </c>
      <c r="B96" s="69" t="s">
        <v>186</v>
      </c>
      <c r="C96" t="s">
        <v>72</v>
      </c>
      <c r="D96" t="s">
        <v>191</v>
      </c>
      <c r="E96" s="70" t="s">
        <v>158</v>
      </c>
      <c r="F96">
        <v>2030</v>
      </c>
      <c r="G96">
        <v>0</v>
      </c>
      <c r="H96">
        <v>497.589</v>
      </c>
      <c r="I96">
        <v>3028.5199999999995</v>
      </c>
      <c r="J96">
        <v>1514.76</v>
      </c>
      <c r="K96">
        <v>45</v>
      </c>
      <c r="L96">
        <v>964</v>
      </c>
      <c r="M96">
        <v>1209.2739999999994</v>
      </c>
      <c r="N96">
        <v>-389.75720000000001</v>
      </c>
      <c r="O96">
        <f t="shared" si="3"/>
        <v>5085.8689999999997</v>
      </c>
    </row>
    <row r="97" spans="1:15">
      <c r="A97" t="str">
        <f t="shared" si="2"/>
        <v>Wood energy scenarioTurkey2030</v>
      </c>
      <c r="B97" s="69" t="s">
        <v>187</v>
      </c>
      <c r="C97" t="s">
        <v>132</v>
      </c>
      <c r="D97" t="s">
        <v>58</v>
      </c>
      <c r="E97" s="70" t="s">
        <v>158</v>
      </c>
      <c r="F97">
        <v>2030</v>
      </c>
      <c r="G97">
        <v>1295.5999999999999</v>
      </c>
      <c r="H97">
        <v>749.12560000000008</v>
      </c>
      <c r="I97">
        <v>14744.21</v>
      </c>
      <c r="J97">
        <v>11164.48</v>
      </c>
      <c r="K97">
        <v>418.7</v>
      </c>
      <c r="M97">
        <v>6237.5195000000022</v>
      </c>
      <c r="N97">
        <v>1374.4349999999977</v>
      </c>
      <c r="O97">
        <f t="shared" si="3"/>
        <v>28372.115600000001</v>
      </c>
    </row>
    <row r="98" spans="1:15">
      <c r="A98" t="str">
        <f t="shared" si="2"/>
        <v>Wood energy scenarioUnited Kingdom2030</v>
      </c>
      <c r="B98" s="69" t="s">
        <v>188</v>
      </c>
      <c r="C98" t="s">
        <v>136</v>
      </c>
      <c r="D98" t="s">
        <v>191</v>
      </c>
      <c r="E98" s="70" t="s">
        <v>158</v>
      </c>
      <c r="F98">
        <v>2030</v>
      </c>
      <c r="G98">
        <v>0</v>
      </c>
      <c r="H98">
        <v>143.30000000000001</v>
      </c>
      <c r="I98">
        <v>5029.8600000000006</v>
      </c>
      <c r="J98">
        <v>4895.12</v>
      </c>
      <c r="L98">
        <v>1436.6</v>
      </c>
      <c r="M98">
        <v>2020.5024000000012</v>
      </c>
      <c r="N98">
        <v>50471.86</v>
      </c>
      <c r="O98">
        <f t="shared" si="3"/>
        <v>10068.280000000001</v>
      </c>
    </row>
    <row r="99" spans="1:15">
      <c r="A99" t="str">
        <f t="shared" si="2"/>
        <v>Wood energy scenarioUkraine2030</v>
      </c>
      <c r="B99" s="69" t="s">
        <v>189</v>
      </c>
      <c r="C99" t="s">
        <v>134</v>
      </c>
      <c r="D99" t="s">
        <v>192</v>
      </c>
      <c r="E99" s="70" t="s">
        <v>158</v>
      </c>
      <c r="F99">
        <v>2030</v>
      </c>
      <c r="G99">
        <v>0</v>
      </c>
      <c r="H99">
        <v>297.72000000000003</v>
      </c>
      <c r="I99">
        <v>5105.53</v>
      </c>
      <c r="J99">
        <v>3607.76</v>
      </c>
      <c r="K99">
        <v>697.1</v>
      </c>
      <c r="M99">
        <v>2262.643500000001</v>
      </c>
      <c r="N99">
        <v>-1570.8450000000012</v>
      </c>
      <c r="O99">
        <f t="shared" si="3"/>
        <v>9708.11</v>
      </c>
    </row>
    <row r="100" spans="1:15">
      <c r="A100" t="str">
        <f t="shared" si="2"/>
        <v>Wood energy scenarioSmall countries in Europe2030</v>
      </c>
      <c r="B100" s="69" t="s">
        <v>190</v>
      </c>
      <c r="C100" t="s">
        <v>265</v>
      </c>
      <c r="D100" t="s">
        <v>193</v>
      </c>
      <c r="E100" s="70" t="s">
        <v>158</v>
      </c>
      <c r="F100">
        <v>2030</v>
      </c>
      <c r="G100">
        <v>0</v>
      </c>
      <c r="H100">
        <v>0</v>
      </c>
      <c r="I100">
        <v>948.76</v>
      </c>
      <c r="J100">
        <v>1341.385</v>
      </c>
      <c r="M100">
        <v>375.30700000000002</v>
      </c>
      <c r="N100">
        <v>-1767.6251999999986</v>
      </c>
      <c r="O100">
        <f t="shared" si="3"/>
        <v>2290.145</v>
      </c>
    </row>
    <row r="101" spans="1:15">
      <c r="A101" t="str">
        <f t="shared" si="2"/>
        <v>Reference scenarioAustria2010</v>
      </c>
      <c r="B101" s="69" t="s">
        <v>157</v>
      </c>
      <c r="C101" t="s">
        <v>60</v>
      </c>
      <c r="D101" t="s">
        <v>191</v>
      </c>
      <c r="E101" s="71" t="s">
        <v>2</v>
      </c>
      <c r="F101">
        <v>2010</v>
      </c>
      <c r="G101">
        <v>5140.8139999999994</v>
      </c>
      <c r="H101">
        <v>871.37800000000004</v>
      </c>
      <c r="I101">
        <v>15579.884</v>
      </c>
      <c r="J101">
        <v>4021.5699999999997</v>
      </c>
      <c r="K101">
        <v>228.8</v>
      </c>
      <c r="M101">
        <v>5294.4298000000017</v>
      </c>
      <c r="N101">
        <v>5966.4912000000004</v>
      </c>
      <c r="O101">
        <f t="shared" si="3"/>
        <v>25842.446</v>
      </c>
    </row>
    <row r="102" spans="1:15">
      <c r="A102" t="str">
        <f t="shared" si="2"/>
        <v>Reference scenarioBelgium2010</v>
      </c>
      <c r="B102" s="69" t="s">
        <v>159</v>
      </c>
      <c r="C102" t="s">
        <v>65</v>
      </c>
      <c r="D102" t="s">
        <v>191</v>
      </c>
      <c r="E102" s="71" t="s">
        <v>2</v>
      </c>
      <c r="F102">
        <v>2010</v>
      </c>
      <c r="G102">
        <v>1317.6000000000001</v>
      </c>
      <c r="H102">
        <v>829.01800000000003</v>
      </c>
      <c r="I102">
        <v>2153.0600000000004</v>
      </c>
      <c r="J102">
        <v>2973.26</v>
      </c>
      <c r="M102">
        <v>793.3070000000007</v>
      </c>
      <c r="N102">
        <v>-47.009999999999309</v>
      </c>
      <c r="O102">
        <f t="shared" si="3"/>
        <v>7272.938000000001</v>
      </c>
    </row>
    <row r="103" spans="1:15">
      <c r="A103" t="str">
        <f t="shared" si="2"/>
        <v>Reference scenarioBelarus2010</v>
      </c>
      <c r="B103" s="69" t="s">
        <v>160</v>
      </c>
      <c r="C103" t="s">
        <v>69</v>
      </c>
      <c r="D103" t="s">
        <v>192</v>
      </c>
      <c r="E103" s="71" t="s">
        <v>2</v>
      </c>
      <c r="F103">
        <v>2010</v>
      </c>
      <c r="G103">
        <v>0</v>
      </c>
      <c r="H103">
        <v>90</v>
      </c>
      <c r="I103">
        <v>4382.6900000000005</v>
      </c>
      <c r="J103">
        <v>1566.57</v>
      </c>
      <c r="K103">
        <v>566.83500000000004</v>
      </c>
      <c r="M103">
        <v>1869.4218000000001</v>
      </c>
      <c r="N103">
        <v>995.3799999999992</v>
      </c>
      <c r="O103">
        <f t="shared" si="3"/>
        <v>6606.0950000000003</v>
      </c>
    </row>
    <row r="104" spans="1:15">
      <c r="A104" t="str">
        <f t="shared" si="2"/>
        <v>Reference scenarioBosnia and Herzegovina2010</v>
      </c>
      <c r="B104" s="69" t="s">
        <v>161</v>
      </c>
      <c r="C104" t="s">
        <v>63</v>
      </c>
      <c r="D104" t="s">
        <v>58</v>
      </c>
      <c r="E104" s="71" t="s">
        <v>2</v>
      </c>
      <c r="F104">
        <v>2010</v>
      </c>
      <c r="G104">
        <v>397.96199999999999</v>
      </c>
      <c r="H104">
        <v>51.749999999999993</v>
      </c>
      <c r="I104">
        <v>2405.38</v>
      </c>
      <c r="J104">
        <v>0</v>
      </c>
      <c r="K104">
        <v>53.940000000000005</v>
      </c>
      <c r="M104">
        <v>1009.2040000000004</v>
      </c>
      <c r="N104">
        <v>-575.23</v>
      </c>
      <c r="O104">
        <f t="shared" si="3"/>
        <v>2909.0320000000002</v>
      </c>
    </row>
    <row r="105" spans="1:15">
      <c r="A105" t="str">
        <f t="shared" si="2"/>
        <v>Reference scenarioBulgaria2010</v>
      </c>
      <c r="B105" s="69" t="s">
        <v>162</v>
      </c>
      <c r="C105" t="s">
        <v>67</v>
      </c>
      <c r="D105" t="s">
        <v>58</v>
      </c>
      <c r="E105" s="71" t="s">
        <v>2</v>
      </c>
      <c r="F105">
        <v>2010</v>
      </c>
      <c r="G105">
        <v>649.79999999999995</v>
      </c>
      <c r="H105">
        <v>30</v>
      </c>
      <c r="I105">
        <v>1185.53</v>
      </c>
      <c r="J105">
        <v>1075</v>
      </c>
      <c r="K105">
        <v>238.2</v>
      </c>
      <c r="M105">
        <v>626.74350000000004</v>
      </c>
      <c r="N105">
        <v>-683.25999999999976</v>
      </c>
      <c r="O105">
        <f t="shared" si="3"/>
        <v>3178.5299999999997</v>
      </c>
    </row>
    <row r="106" spans="1:15">
      <c r="A106" t="str">
        <f t="shared" si="2"/>
        <v>Reference scenarioCroatia2010</v>
      </c>
      <c r="B106" s="69" t="s">
        <v>163</v>
      </c>
      <c r="C106" t="s">
        <v>94</v>
      </c>
      <c r="D106" t="s">
        <v>58</v>
      </c>
      <c r="E106" s="71" t="s">
        <v>2</v>
      </c>
      <c r="F106">
        <v>2010</v>
      </c>
      <c r="G106">
        <v>119.837</v>
      </c>
      <c r="H106">
        <v>0</v>
      </c>
      <c r="I106">
        <v>963.68000000000006</v>
      </c>
      <c r="J106">
        <v>183.82</v>
      </c>
      <c r="K106">
        <v>66.7</v>
      </c>
      <c r="M106">
        <v>447.62100000000009</v>
      </c>
      <c r="N106">
        <v>-125.45580000000018</v>
      </c>
      <c r="O106">
        <f t="shared" si="3"/>
        <v>1334.037</v>
      </c>
    </row>
    <row r="107" spans="1:15">
      <c r="A107" t="str">
        <f t="shared" si="2"/>
        <v>Reference scenarioCzech Republic2010</v>
      </c>
      <c r="B107" s="69" t="s">
        <v>164</v>
      </c>
      <c r="C107" t="s">
        <v>76</v>
      </c>
      <c r="D107" t="s">
        <v>192</v>
      </c>
      <c r="E107" s="71" t="s">
        <v>2</v>
      </c>
      <c r="F107">
        <v>2010</v>
      </c>
      <c r="G107">
        <v>4240.4170000000004</v>
      </c>
      <c r="H107">
        <v>492.14</v>
      </c>
      <c r="I107">
        <v>9089.7000000000007</v>
      </c>
      <c r="J107">
        <v>2801.3100000000004</v>
      </c>
      <c r="K107">
        <v>472.59999999999997</v>
      </c>
      <c r="M107">
        <v>3480.6100000000006</v>
      </c>
      <c r="N107">
        <v>1000.9200000000001</v>
      </c>
      <c r="O107">
        <f t="shared" si="3"/>
        <v>17096.167000000001</v>
      </c>
    </row>
    <row r="108" spans="1:15">
      <c r="A108" t="str">
        <f t="shared" si="2"/>
        <v>Reference scenarioDenmark2010</v>
      </c>
      <c r="B108" s="73" t="s">
        <v>165</v>
      </c>
      <c r="C108" t="s">
        <v>80</v>
      </c>
      <c r="D108" t="s">
        <v>81</v>
      </c>
      <c r="E108" s="71" t="s">
        <v>2</v>
      </c>
      <c r="F108">
        <v>2010</v>
      </c>
      <c r="G108">
        <v>0</v>
      </c>
      <c r="H108">
        <v>70</v>
      </c>
      <c r="I108">
        <v>589.86</v>
      </c>
      <c r="J108">
        <v>641.09500000000003</v>
      </c>
      <c r="M108">
        <v>236.60699999999997</v>
      </c>
      <c r="N108">
        <v>6212.91</v>
      </c>
      <c r="O108">
        <f t="shared" si="3"/>
        <v>1300.9549999999999</v>
      </c>
    </row>
    <row r="109" spans="1:15">
      <c r="A109" t="str">
        <f t="shared" si="2"/>
        <v>Reference scenarioEstonia2010</v>
      </c>
      <c r="B109" s="73" t="s">
        <v>166</v>
      </c>
      <c r="C109" t="s">
        <v>83</v>
      </c>
      <c r="D109" t="s">
        <v>81</v>
      </c>
      <c r="E109" s="71" t="s">
        <v>2</v>
      </c>
      <c r="F109">
        <v>2010</v>
      </c>
      <c r="G109">
        <v>252.45</v>
      </c>
      <c r="H109">
        <v>0</v>
      </c>
      <c r="I109">
        <v>3982.2499999999995</v>
      </c>
      <c r="J109">
        <v>616.28</v>
      </c>
      <c r="K109">
        <v>378.1</v>
      </c>
      <c r="M109">
        <v>1772.8425000000002</v>
      </c>
      <c r="N109">
        <v>-1498.3595999999998</v>
      </c>
      <c r="O109">
        <f t="shared" si="3"/>
        <v>5229.08</v>
      </c>
    </row>
    <row r="110" spans="1:15">
      <c r="A110" t="str">
        <f t="shared" si="2"/>
        <v>Reference scenarioFinland2010</v>
      </c>
      <c r="B110" s="73" t="s">
        <v>167</v>
      </c>
      <c r="C110" t="s">
        <v>88</v>
      </c>
      <c r="D110" t="s">
        <v>81</v>
      </c>
      <c r="E110" s="71" t="s">
        <v>2</v>
      </c>
      <c r="F110">
        <v>2010</v>
      </c>
      <c r="G110">
        <v>36134.635000000002</v>
      </c>
      <c r="H110">
        <v>10486.868</v>
      </c>
      <c r="I110">
        <v>23550.850000000002</v>
      </c>
      <c r="J110">
        <v>3969.1499999999996</v>
      </c>
      <c r="K110">
        <v>3078.81</v>
      </c>
      <c r="M110">
        <v>13268.896999999997</v>
      </c>
      <c r="N110">
        <v>1931.7400000000052</v>
      </c>
      <c r="O110">
        <f t="shared" si="3"/>
        <v>77220.312999999995</v>
      </c>
    </row>
    <row r="111" spans="1:15">
      <c r="A111" t="str">
        <f t="shared" si="2"/>
        <v>Reference scenarioFrance2010</v>
      </c>
      <c r="B111" s="69" t="s">
        <v>168</v>
      </c>
      <c r="C111" t="s">
        <v>90</v>
      </c>
      <c r="D111" t="s">
        <v>191</v>
      </c>
      <c r="E111" s="71" t="s">
        <v>2</v>
      </c>
      <c r="F111">
        <v>2010</v>
      </c>
      <c r="G111">
        <v>8039.2940000000008</v>
      </c>
      <c r="H111">
        <v>2000.7289999999998</v>
      </c>
      <c r="I111">
        <v>19681.125</v>
      </c>
      <c r="J111">
        <v>8471.23</v>
      </c>
      <c r="K111">
        <v>1000</v>
      </c>
      <c r="M111">
        <v>8948.8959999999934</v>
      </c>
      <c r="N111">
        <v>-1368.715200000006</v>
      </c>
      <c r="O111">
        <f t="shared" si="3"/>
        <v>39192.377999999997</v>
      </c>
    </row>
    <row r="112" spans="1:15">
      <c r="A112" t="str">
        <f t="shared" si="2"/>
        <v>Reference scenarioGermany2010</v>
      </c>
      <c r="B112" s="69" t="s">
        <v>169</v>
      </c>
      <c r="C112" t="s">
        <v>78</v>
      </c>
      <c r="D112" t="s">
        <v>191</v>
      </c>
      <c r="E112" s="71" t="s">
        <v>2</v>
      </c>
      <c r="F112">
        <v>2010</v>
      </c>
      <c r="G112">
        <v>5355.92</v>
      </c>
      <c r="H112">
        <v>3482.9270000000001</v>
      </c>
      <c r="I112">
        <v>38028.335999999996</v>
      </c>
      <c r="J112">
        <v>24200.86</v>
      </c>
      <c r="K112">
        <v>1161</v>
      </c>
      <c r="M112">
        <v>15867.882600000004</v>
      </c>
      <c r="N112">
        <v>11076.590799999998</v>
      </c>
      <c r="O112">
        <f t="shared" si="3"/>
        <v>72229.043000000005</v>
      </c>
    </row>
    <row r="113" spans="1:15">
      <c r="A113" t="str">
        <f t="shared" si="2"/>
        <v>Reference scenarioGreece2010</v>
      </c>
      <c r="B113" s="69" t="s">
        <v>170</v>
      </c>
      <c r="C113" t="s">
        <v>92</v>
      </c>
      <c r="D113" t="s">
        <v>58</v>
      </c>
      <c r="E113" s="71" t="s">
        <v>2</v>
      </c>
      <c r="F113">
        <v>2010</v>
      </c>
      <c r="G113">
        <v>0</v>
      </c>
      <c r="H113">
        <v>365.72</v>
      </c>
      <c r="I113">
        <v>870.66000000000008</v>
      </c>
      <c r="J113">
        <v>1107.26</v>
      </c>
      <c r="M113">
        <v>344.71700000000033</v>
      </c>
      <c r="N113">
        <v>3387.2831999999994</v>
      </c>
      <c r="O113">
        <f t="shared" si="3"/>
        <v>2343.6400000000003</v>
      </c>
    </row>
    <row r="114" spans="1:15">
      <c r="A114" t="str">
        <f t="shared" si="2"/>
        <v>Reference scenarioHungary2010</v>
      </c>
      <c r="B114" s="69" t="s">
        <v>171</v>
      </c>
      <c r="C114" t="s">
        <v>96</v>
      </c>
      <c r="D114" t="s">
        <v>192</v>
      </c>
      <c r="E114" s="71" t="s">
        <v>2</v>
      </c>
      <c r="F114">
        <v>2010</v>
      </c>
      <c r="G114">
        <v>0</v>
      </c>
      <c r="H114">
        <v>131.80000000000001</v>
      </c>
      <c r="I114">
        <v>827.1400000000001</v>
      </c>
      <c r="J114">
        <v>995.45</v>
      </c>
      <c r="K114">
        <v>190.8</v>
      </c>
      <c r="M114">
        <v>399.22800000000007</v>
      </c>
      <c r="N114">
        <v>931.31999999999971</v>
      </c>
      <c r="O114">
        <f t="shared" si="3"/>
        <v>2145.19</v>
      </c>
    </row>
    <row r="115" spans="1:15">
      <c r="A115" t="str">
        <f t="shared" si="2"/>
        <v>Reference scenarioIreland2010</v>
      </c>
      <c r="B115" s="69" t="s">
        <v>172</v>
      </c>
      <c r="C115" t="s">
        <v>98</v>
      </c>
      <c r="D115" t="s">
        <v>191</v>
      </c>
      <c r="E115" s="71" t="s">
        <v>2</v>
      </c>
      <c r="F115">
        <v>2010</v>
      </c>
      <c r="G115">
        <v>0</v>
      </c>
      <c r="H115">
        <v>0</v>
      </c>
      <c r="I115">
        <v>1869.9079999999999</v>
      </c>
      <c r="J115">
        <v>1734.75</v>
      </c>
      <c r="M115">
        <v>765.13760000000048</v>
      </c>
      <c r="N115">
        <v>-995.45279999999957</v>
      </c>
      <c r="O115">
        <f t="shared" si="3"/>
        <v>3604.6579999999999</v>
      </c>
    </row>
    <row r="116" spans="1:15">
      <c r="A116" t="str">
        <f t="shared" si="2"/>
        <v>Reference scenarioItaly2010</v>
      </c>
      <c r="B116" s="69" t="s">
        <v>173</v>
      </c>
      <c r="C116" t="s">
        <v>100</v>
      </c>
      <c r="D116" t="s">
        <v>86</v>
      </c>
      <c r="E116" s="71" t="s">
        <v>2</v>
      </c>
      <c r="F116">
        <v>2010</v>
      </c>
      <c r="G116">
        <v>0</v>
      </c>
      <c r="H116">
        <v>815.58900000000006</v>
      </c>
      <c r="I116">
        <v>2600.7959999999998</v>
      </c>
      <c r="J116">
        <v>6681.8099999999995</v>
      </c>
      <c r="K116">
        <v>1699.56</v>
      </c>
      <c r="M116">
        <v>1827.8531999999996</v>
      </c>
      <c r="N116">
        <v>6684.2821999999978</v>
      </c>
      <c r="O116">
        <f t="shared" si="3"/>
        <v>11797.754999999999</v>
      </c>
    </row>
    <row r="117" spans="1:15">
      <c r="A117" t="str">
        <f t="shared" si="2"/>
        <v>Reference scenarioLatvia2010</v>
      </c>
      <c r="B117" s="73" t="s">
        <v>174</v>
      </c>
      <c r="C117" t="s">
        <v>106</v>
      </c>
      <c r="D117" t="s">
        <v>81</v>
      </c>
      <c r="E117" s="71" t="s">
        <v>2</v>
      </c>
      <c r="F117">
        <v>2010</v>
      </c>
      <c r="G117">
        <v>0</v>
      </c>
      <c r="H117">
        <v>0</v>
      </c>
      <c r="I117">
        <v>7088.1500000000005</v>
      </c>
      <c r="J117">
        <v>615.29999999999995</v>
      </c>
      <c r="K117">
        <v>662.04</v>
      </c>
      <c r="M117">
        <v>3113.9955000000009</v>
      </c>
      <c r="N117">
        <v>3069.0472</v>
      </c>
      <c r="O117">
        <f t="shared" si="3"/>
        <v>8365.4900000000016</v>
      </c>
    </row>
    <row r="118" spans="1:15">
      <c r="A118" t="str">
        <f t="shared" si="2"/>
        <v>Reference scenarioLithuania2010</v>
      </c>
      <c r="B118" s="73" t="s">
        <v>175</v>
      </c>
      <c r="C118" t="s">
        <v>102</v>
      </c>
      <c r="D118" t="s">
        <v>81</v>
      </c>
      <c r="E118" s="71" t="s">
        <v>2</v>
      </c>
      <c r="F118">
        <v>2010</v>
      </c>
      <c r="G118">
        <v>0</v>
      </c>
      <c r="H118">
        <v>0</v>
      </c>
      <c r="I118">
        <v>3613.9300000000003</v>
      </c>
      <c r="J118">
        <v>981.24</v>
      </c>
      <c r="K118">
        <v>116.8</v>
      </c>
      <c r="M118">
        <v>1422.1785000000004</v>
      </c>
      <c r="N118">
        <v>1036.0236000000004</v>
      </c>
      <c r="O118">
        <f t="shared" si="3"/>
        <v>4711.97</v>
      </c>
    </row>
    <row r="119" spans="1:15">
      <c r="A119" t="str">
        <f t="shared" si="2"/>
        <v>Reference scenarioNetherlands2010</v>
      </c>
      <c r="B119" s="69" t="s">
        <v>176</v>
      </c>
      <c r="C119" t="s">
        <v>114</v>
      </c>
      <c r="D119" t="s">
        <v>191</v>
      </c>
      <c r="E119" s="71" t="s">
        <v>2</v>
      </c>
      <c r="F119">
        <v>2010</v>
      </c>
      <c r="G119">
        <v>0</v>
      </c>
      <c r="H119">
        <v>767.25</v>
      </c>
      <c r="I119">
        <v>542.31999999999994</v>
      </c>
      <c r="J119">
        <v>0</v>
      </c>
      <c r="M119">
        <v>198.81049999999982</v>
      </c>
      <c r="N119">
        <v>2281.3558000000003</v>
      </c>
      <c r="O119">
        <f t="shared" si="3"/>
        <v>1309.57</v>
      </c>
    </row>
    <row r="120" spans="1:15">
      <c r="A120" t="str">
        <f t="shared" si="2"/>
        <v>Reference scenarioNorway2010</v>
      </c>
      <c r="B120" s="73" t="s">
        <v>177</v>
      </c>
      <c r="C120" t="s">
        <v>116</v>
      </c>
      <c r="D120" t="s">
        <v>81</v>
      </c>
      <c r="E120" s="71" t="s">
        <v>2</v>
      </c>
      <c r="F120">
        <v>2010</v>
      </c>
      <c r="G120">
        <v>2411.6</v>
      </c>
      <c r="H120">
        <v>4068.0547000000001</v>
      </c>
      <c r="I120">
        <v>5269.65</v>
      </c>
      <c r="J120">
        <v>964.93499999999995</v>
      </c>
      <c r="K120">
        <v>67.569999999999993</v>
      </c>
      <c r="M120">
        <v>2188.5339999999997</v>
      </c>
      <c r="N120">
        <v>-4457.8897999999981</v>
      </c>
      <c r="O120">
        <f t="shared" si="3"/>
        <v>12781.8097</v>
      </c>
    </row>
    <row r="121" spans="1:15">
      <c r="A121" t="str">
        <f t="shared" si="2"/>
        <v>Reference scenarioPoland2010</v>
      </c>
      <c r="B121" s="69" t="s">
        <v>178</v>
      </c>
      <c r="C121" t="s">
        <v>118</v>
      </c>
      <c r="D121" t="s">
        <v>192</v>
      </c>
      <c r="E121" s="71" t="s">
        <v>2</v>
      </c>
      <c r="F121">
        <v>2010</v>
      </c>
      <c r="G121">
        <v>4441.3200000000006</v>
      </c>
      <c r="H121">
        <v>1325.181</v>
      </c>
      <c r="I121">
        <v>7191.9299999999994</v>
      </c>
      <c r="J121">
        <v>13311.425000000001</v>
      </c>
      <c r="K121">
        <v>1192.3900000000001</v>
      </c>
      <c r="M121">
        <v>2967.9140000000007</v>
      </c>
      <c r="N121">
        <v>10186.453200000002</v>
      </c>
      <c r="O121">
        <f t="shared" si="3"/>
        <v>27462.245999999999</v>
      </c>
    </row>
    <row r="122" spans="1:15">
      <c r="A122" t="str">
        <f t="shared" si="2"/>
        <v>Reference scenarioPortugal2010</v>
      </c>
      <c r="B122" s="73" t="s">
        <v>179</v>
      </c>
      <c r="C122" t="s">
        <v>120</v>
      </c>
      <c r="D122" t="s">
        <v>86</v>
      </c>
      <c r="E122" s="71" t="s">
        <v>2</v>
      </c>
      <c r="F122">
        <v>2010</v>
      </c>
      <c r="G122">
        <v>6696.9500000000007</v>
      </c>
      <c r="H122">
        <v>100</v>
      </c>
      <c r="I122">
        <v>1900.23</v>
      </c>
      <c r="J122">
        <v>1728.7650000000001</v>
      </c>
      <c r="K122">
        <v>155</v>
      </c>
      <c r="M122">
        <v>786.34349999999904</v>
      </c>
      <c r="N122">
        <v>4421.7100000000009</v>
      </c>
      <c r="O122">
        <f t="shared" si="3"/>
        <v>10580.945</v>
      </c>
    </row>
    <row r="123" spans="1:15">
      <c r="A123" t="str">
        <f t="shared" si="2"/>
        <v>Reference scenarioRomania2010</v>
      </c>
      <c r="B123" s="69" t="s">
        <v>180</v>
      </c>
      <c r="C123" t="s">
        <v>122</v>
      </c>
      <c r="D123" t="s">
        <v>192</v>
      </c>
      <c r="E123" s="71" t="s">
        <v>2</v>
      </c>
      <c r="F123">
        <v>2010</v>
      </c>
      <c r="G123">
        <v>1352.4360000000001</v>
      </c>
      <c r="H123">
        <v>495.35</v>
      </c>
      <c r="I123">
        <v>7831.8499999999995</v>
      </c>
      <c r="J123">
        <v>1867.4</v>
      </c>
      <c r="K123">
        <v>760.5</v>
      </c>
      <c r="M123">
        <v>3356.682499999999</v>
      </c>
      <c r="N123">
        <v>6403.6099999999988</v>
      </c>
      <c r="O123">
        <f t="shared" si="3"/>
        <v>12307.535999999998</v>
      </c>
    </row>
    <row r="124" spans="1:15">
      <c r="A124" t="str">
        <f t="shared" si="2"/>
        <v>Reference scenarioSerbia2010</v>
      </c>
      <c r="B124" s="69" t="s">
        <v>181</v>
      </c>
      <c r="C124" t="s">
        <v>124</v>
      </c>
      <c r="D124" t="s">
        <v>58</v>
      </c>
      <c r="E124" s="71" t="s">
        <v>2</v>
      </c>
      <c r="F124">
        <v>2010</v>
      </c>
      <c r="G124">
        <v>586.4</v>
      </c>
      <c r="H124">
        <v>192.34199999999998</v>
      </c>
      <c r="I124">
        <v>1034.8899999999999</v>
      </c>
      <c r="J124">
        <v>128.18</v>
      </c>
      <c r="K124">
        <v>87</v>
      </c>
      <c r="M124">
        <v>467.5804999999998</v>
      </c>
      <c r="N124">
        <v>4097.2738000000008</v>
      </c>
      <c r="O124">
        <f t="shared" si="3"/>
        <v>2028.8119999999999</v>
      </c>
    </row>
    <row r="125" spans="1:15">
      <c r="A125" t="str">
        <f t="shared" si="2"/>
        <v>Reference scenarioSlovakia2010</v>
      </c>
      <c r="B125" s="69" t="s">
        <v>182</v>
      </c>
      <c r="C125" t="s">
        <v>130</v>
      </c>
      <c r="D125" t="s">
        <v>192</v>
      </c>
      <c r="E125" s="71" t="s">
        <v>2</v>
      </c>
      <c r="F125">
        <v>2010</v>
      </c>
      <c r="G125">
        <v>2217.1999999999998</v>
      </c>
      <c r="H125">
        <v>545.27500000000009</v>
      </c>
      <c r="I125">
        <v>4847.0300000000007</v>
      </c>
      <c r="J125">
        <v>1555.03</v>
      </c>
      <c r="K125">
        <v>154</v>
      </c>
      <c r="M125">
        <v>2088.4135000000015</v>
      </c>
      <c r="N125">
        <v>-964.77880000000005</v>
      </c>
      <c r="O125">
        <f t="shared" si="3"/>
        <v>9318.5350000000017</v>
      </c>
    </row>
    <row r="126" spans="1:15">
      <c r="A126" t="str">
        <f t="shared" si="2"/>
        <v>Reference scenarioSlovenia2010</v>
      </c>
      <c r="B126" s="69" t="s">
        <v>183</v>
      </c>
      <c r="C126" t="s">
        <v>128</v>
      </c>
      <c r="D126" t="s">
        <v>58</v>
      </c>
      <c r="E126" s="71" t="s">
        <v>2</v>
      </c>
      <c r="F126">
        <v>2010</v>
      </c>
      <c r="G126">
        <v>395.28000000000003</v>
      </c>
      <c r="H126">
        <v>172.3</v>
      </c>
      <c r="I126">
        <v>1565.3000000000002</v>
      </c>
      <c r="J126">
        <v>671.3</v>
      </c>
      <c r="K126">
        <v>263.89999999999998</v>
      </c>
      <c r="M126">
        <v>798.19000000000051</v>
      </c>
      <c r="N126">
        <v>-162.79079999999976</v>
      </c>
      <c r="O126">
        <f t="shared" si="3"/>
        <v>3068.0800000000004</v>
      </c>
    </row>
    <row r="127" spans="1:15">
      <c r="A127" t="str">
        <f t="shared" si="2"/>
        <v>Reference scenarioSpain2010</v>
      </c>
      <c r="B127" s="73" t="s">
        <v>184</v>
      </c>
      <c r="C127" t="s">
        <v>85</v>
      </c>
      <c r="D127" t="s">
        <v>86</v>
      </c>
      <c r="E127" s="71" t="s">
        <v>2</v>
      </c>
      <c r="F127">
        <v>2010</v>
      </c>
      <c r="G127">
        <v>5733.241</v>
      </c>
      <c r="H127">
        <v>1019.96</v>
      </c>
      <c r="I127">
        <v>9600.9699999999993</v>
      </c>
      <c r="J127">
        <v>6264.5949999999993</v>
      </c>
      <c r="K127">
        <v>1906.5</v>
      </c>
      <c r="M127">
        <v>4783.0314999999937</v>
      </c>
      <c r="N127">
        <v>4394.4800000000032</v>
      </c>
      <c r="O127">
        <f t="shared" si="3"/>
        <v>24525.265999999996</v>
      </c>
    </row>
    <row r="128" spans="1:15">
      <c r="A128" t="str">
        <f t="shared" si="2"/>
        <v>Reference scenarioSweden2010</v>
      </c>
      <c r="B128" s="73" t="s">
        <v>185</v>
      </c>
      <c r="C128" t="s">
        <v>126</v>
      </c>
      <c r="D128" t="s">
        <v>81</v>
      </c>
      <c r="E128" s="71" t="s">
        <v>2</v>
      </c>
      <c r="F128">
        <v>2010</v>
      </c>
      <c r="G128">
        <v>38613.036999999997</v>
      </c>
      <c r="H128">
        <v>9682.4080000000013</v>
      </c>
      <c r="I128">
        <v>34623.350000000006</v>
      </c>
      <c r="J128">
        <v>3248.2200000000003</v>
      </c>
      <c r="K128">
        <v>345</v>
      </c>
      <c r="M128">
        <v>16614.977500000008</v>
      </c>
      <c r="N128">
        <v>-2794.3695999999982</v>
      </c>
      <c r="O128">
        <f t="shared" si="3"/>
        <v>86512.015000000014</v>
      </c>
    </row>
    <row r="129" spans="1:15">
      <c r="A129" t="str">
        <f t="shared" si="2"/>
        <v>Reference scenarioSwitzerland2010</v>
      </c>
      <c r="B129" s="69" t="s">
        <v>186</v>
      </c>
      <c r="C129" t="s">
        <v>72</v>
      </c>
      <c r="D129" t="s">
        <v>191</v>
      </c>
      <c r="E129" s="71" t="s">
        <v>2</v>
      </c>
      <c r="F129">
        <v>2010</v>
      </c>
      <c r="G129">
        <v>0</v>
      </c>
      <c r="H129">
        <v>653.11699999999996</v>
      </c>
      <c r="I129">
        <v>2772.33</v>
      </c>
      <c r="J129">
        <v>1109.0150000000001</v>
      </c>
      <c r="K129">
        <v>45</v>
      </c>
      <c r="M129">
        <v>1109.0585000000001</v>
      </c>
      <c r="N129">
        <v>-1879.9672000000005</v>
      </c>
      <c r="O129">
        <f t="shared" si="3"/>
        <v>4579.4620000000004</v>
      </c>
    </row>
    <row r="130" spans="1:15">
      <c r="A130" t="str">
        <f t="shared" si="2"/>
        <v>Reference scenarioTurkey2010</v>
      </c>
      <c r="B130" s="69" t="s">
        <v>187</v>
      </c>
      <c r="C130" t="s">
        <v>132</v>
      </c>
      <c r="D130" t="s">
        <v>58</v>
      </c>
      <c r="E130" s="71" t="s">
        <v>2</v>
      </c>
      <c r="F130">
        <v>2010</v>
      </c>
      <c r="G130">
        <v>1295.5999999999999</v>
      </c>
      <c r="H130">
        <v>1085.5119999999999</v>
      </c>
      <c r="I130">
        <v>12460.26</v>
      </c>
      <c r="J130">
        <v>9167.43</v>
      </c>
      <c r="K130">
        <v>418.7</v>
      </c>
      <c r="M130">
        <v>5344.0920000000006</v>
      </c>
      <c r="N130">
        <v>860.24500000000262</v>
      </c>
      <c r="O130">
        <f t="shared" si="3"/>
        <v>24427.502</v>
      </c>
    </row>
    <row r="131" spans="1:15">
      <c r="A131" t="str">
        <f t="shared" ref="A131:A194" si="4">CONCATENATE(E131,C131,F131)</f>
        <v>Reference scenarioUnited Kingdom2010</v>
      </c>
      <c r="B131" s="69" t="s">
        <v>188</v>
      </c>
      <c r="C131" t="s">
        <v>136</v>
      </c>
      <c r="D131" t="s">
        <v>191</v>
      </c>
      <c r="E131" s="71" t="s">
        <v>2</v>
      </c>
      <c r="F131">
        <v>2010</v>
      </c>
      <c r="G131">
        <v>0</v>
      </c>
      <c r="H131">
        <v>1520.2</v>
      </c>
      <c r="I131">
        <v>5294.2049999999999</v>
      </c>
      <c r="J131">
        <v>4666.1749999999993</v>
      </c>
      <c r="M131">
        <v>2139.5795999999991</v>
      </c>
      <c r="N131">
        <v>1759.6399999999994</v>
      </c>
      <c r="O131">
        <f t="shared" ref="O131:O194" si="5">SUM(G131:K131)</f>
        <v>11480.579999999998</v>
      </c>
    </row>
    <row r="132" spans="1:15">
      <c r="A132" t="str">
        <f t="shared" si="4"/>
        <v>Reference scenarioUkraine2010</v>
      </c>
      <c r="B132" s="69" t="s">
        <v>189</v>
      </c>
      <c r="C132" t="s">
        <v>134</v>
      </c>
      <c r="D132" t="s">
        <v>192</v>
      </c>
      <c r="E132" s="71" t="s">
        <v>2</v>
      </c>
      <c r="F132">
        <v>2010</v>
      </c>
      <c r="G132">
        <v>245.39999999999998</v>
      </c>
      <c r="H132">
        <v>183.12</v>
      </c>
      <c r="I132">
        <v>3563.75</v>
      </c>
      <c r="J132">
        <v>2140</v>
      </c>
      <c r="K132">
        <v>645.30000000000007</v>
      </c>
      <c r="M132">
        <v>1622.7425000000012</v>
      </c>
      <c r="N132">
        <v>-5052.2150000000001</v>
      </c>
      <c r="O132">
        <f t="shared" si="5"/>
        <v>6777.5700000000006</v>
      </c>
    </row>
    <row r="133" spans="1:15">
      <c r="A133" t="str">
        <f t="shared" si="4"/>
        <v>Reference scenarioSmall countries in Europe2010</v>
      </c>
      <c r="B133" s="69" t="s">
        <v>190</v>
      </c>
      <c r="C133" t="s">
        <v>265</v>
      </c>
      <c r="D133" t="s">
        <v>193</v>
      </c>
      <c r="E133" s="71" t="s">
        <v>2</v>
      </c>
      <c r="F133">
        <v>2010</v>
      </c>
      <c r="G133">
        <v>0</v>
      </c>
      <c r="H133">
        <v>0</v>
      </c>
      <c r="I133">
        <v>731.99</v>
      </c>
      <c r="J133">
        <v>1099.4850000000001</v>
      </c>
      <c r="M133">
        <v>294.0155000000002</v>
      </c>
      <c r="N133">
        <v>-2742.2251999999989</v>
      </c>
      <c r="O133">
        <f t="shared" si="5"/>
        <v>1831.4750000000001</v>
      </c>
    </row>
    <row r="134" spans="1:15">
      <c r="A134" t="str">
        <f t="shared" si="4"/>
        <v>Reference scenarioAustria2020</v>
      </c>
      <c r="B134" s="69" t="s">
        <v>157</v>
      </c>
      <c r="C134" t="s">
        <v>60</v>
      </c>
      <c r="D134" t="s">
        <v>191</v>
      </c>
      <c r="E134" s="71" t="s">
        <v>2</v>
      </c>
      <c r="F134">
        <v>2020</v>
      </c>
      <c r="G134">
        <v>5375.6749999999993</v>
      </c>
      <c r="H134">
        <v>893.57799999999997</v>
      </c>
      <c r="I134">
        <v>13384.797999999999</v>
      </c>
      <c r="J134">
        <v>4366.47</v>
      </c>
      <c r="K134">
        <v>171</v>
      </c>
      <c r="M134">
        <v>4535.8680999999997</v>
      </c>
      <c r="N134">
        <v>8565.6112000000012</v>
      </c>
      <c r="O134">
        <f t="shared" si="5"/>
        <v>24191.521000000001</v>
      </c>
    </row>
    <row r="135" spans="1:15">
      <c r="A135" t="str">
        <f t="shared" si="4"/>
        <v>Reference scenarioBelgium2020</v>
      </c>
      <c r="B135" s="69" t="s">
        <v>159</v>
      </c>
      <c r="C135" t="s">
        <v>65</v>
      </c>
      <c r="D135" t="s">
        <v>191</v>
      </c>
      <c r="E135" s="71" t="s">
        <v>2</v>
      </c>
      <c r="F135">
        <v>2020</v>
      </c>
      <c r="G135">
        <v>1317.6000000000001</v>
      </c>
      <c r="H135">
        <v>859.15000000000009</v>
      </c>
      <c r="I135">
        <v>1723.6200000000001</v>
      </c>
      <c r="J135">
        <v>2686.8799999999997</v>
      </c>
      <c r="M135">
        <v>616.56900000000041</v>
      </c>
      <c r="N135">
        <v>245.41000000000076</v>
      </c>
      <c r="O135">
        <f t="shared" si="5"/>
        <v>6587.25</v>
      </c>
    </row>
    <row r="136" spans="1:15">
      <c r="A136" t="str">
        <f t="shared" si="4"/>
        <v>Reference scenarioBelarus2020</v>
      </c>
      <c r="B136" s="69" t="s">
        <v>160</v>
      </c>
      <c r="C136" t="s">
        <v>69</v>
      </c>
      <c r="D136" t="s">
        <v>192</v>
      </c>
      <c r="E136" s="71" t="s">
        <v>2</v>
      </c>
      <c r="F136">
        <v>2020</v>
      </c>
      <c r="G136">
        <v>0</v>
      </c>
      <c r="H136">
        <v>135.80000000000001</v>
      </c>
      <c r="I136">
        <v>4546.33</v>
      </c>
      <c r="J136">
        <v>1911.9</v>
      </c>
      <c r="K136">
        <v>569.75</v>
      </c>
      <c r="M136">
        <v>1938.4435000000003</v>
      </c>
      <c r="N136">
        <v>1457.7899999999991</v>
      </c>
      <c r="O136">
        <f t="shared" si="5"/>
        <v>7163.7800000000007</v>
      </c>
    </row>
    <row r="137" spans="1:15">
      <c r="A137" t="str">
        <f t="shared" si="4"/>
        <v>Reference scenarioBosnia and Herzegovina2020</v>
      </c>
      <c r="B137" s="69" t="s">
        <v>161</v>
      </c>
      <c r="C137" t="s">
        <v>63</v>
      </c>
      <c r="D137" t="s">
        <v>58</v>
      </c>
      <c r="E137" s="71" t="s">
        <v>2</v>
      </c>
      <c r="F137">
        <v>2020</v>
      </c>
      <c r="G137">
        <v>388.08000000000004</v>
      </c>
      <c r="H137">
        <v>51.059999999999995</v>
      </c>
      <c r="I137">
        <v>2448.8999999999996</v>
      </c>
      <c r="J137">
        <v>0</v>
      </c>
      <c r="K137">
        <v>30</v>
      </c>
      <c r="M137">
        <v>1006.9049999999997</v>
      </c>
      <c r="N137">
        <v>-376.32999999999993</v>
      </c>
      <c r="O137">
        <f t="shared" si="5"/>
        <v>2918.0399999999995</v>
      </c>
    </row>
    <row r="138" spans="1:15">
      <c r="A138" t="str">
        <f t="shared" si="4"/>
        <v>Reference scenarioBulgaria2020</v>
      </c>
      <c r="B138" s="69" t="s">
        <v>162</v>
      </c>
      <c r="C138" t="s">
        <v>67</v>
      </c>
      <c r="D138" t="s">
        <v>58</v>
      </c>
      <c r="E138" s="71" t="s">
        <v>2</v>
      </c>
      <c r="F138">
        <v>2020</v>
      </c>
      <c r="G138">
        <v>821.61999999999989</v>
      </c>
      <c r="H138">
        <v>184.6</v>
      </c>
      <c r="I138">
        <v>1312.8</v>
      </c>
      <c r="J138">
        <v>1029.22</v>
      </c>
      <c r="K138">
        <v>271.2</v>
      </c>
      <c r="M138">
        <v>682.85999999999967</v>
      </c>
      <c r="N138">
        <v>-403.34999999999945</v>
      </c>
      <c r="O138">
        <f t="shared" si="5"/>
        <v>3619.4399999999996</v>
      </c>
    </row>
    <row r="139" spans="1:15">
      <c r="A139" t="str">
        <f t="shared" si="4"/>
        <v>Reference scenarioCroatia2020</v>
      </c>
      <c r="B139" s="69" t="s">
        <v>163</v>
      </c>
      <c r="C139" t="s">
        <v>94</v>
      </c>
      <c r="D139" t="s">
        <v>58</v>
      </c>
      <c r="E139" s="71" t="s">
        <v>2</v>
      </c>
      <c r="F139">
        <v>2020</v>
      </c>
      <c r="G139">
        <v>163.6</v>
      </c>
      <c r="H139">
        <v>0</v>
      </c>
      <c r="I139">
        <v>848.19999999999993</v>
      </c>
      <c r="J139">
        <v>292.88</v>
      </c>
      <c r="K139">
        <v>78.100000000000009</v>
      </c>
      <c r="M139">
        <v>383.41999999999985</v>
      </c>
      <c r="N139">
        <v>35.514200000000073</v>
      </c>
      <c r="O139">
        <f t="shared" si="5"/>
        <v>1382.7799999999997</v>
      </c>
    </row>
    <row r="140" spans="1:15">
      <c r="A140" t="str">
        <f t="shared" si="4"/>
        <v>Reference scenarioCzech Republic2020</v>
      </c>
      <c r="B140" s="69" t="s">
        <v>164</v>
      </c>
      <c r="C140" t="s">
        <v>76</v>
      </c>
      <c r="D140" t="s">
        <v>192</v>
      </c>
      <c r="E140" s="71" t="s">
        <v>2</v>
      </c>
      <c r="F140">
        <v>2020</v>
      </c>
      <c r="G140">
        <v>5354.2290000000003</v>
      </c>
      <c r="H140">
        <v>727.96399999999994</v>
      </c>
      <c r="I140">
        <v>9935.7000000000007</v>
      </c>
      <c r="J140">
        <v>3252.08</v>
      </c>
      <c r="K140">
        <v>548.79999999999995</v>
      </c>
      <c r="M140">
        <v>3838.4749999999985</v>
      </c>
      <c r="N140">
        <v>1078.2600000000002</v>
      </c>
      <c r="O140">
        <f t="shared" si="5"/>
        <v>19818.772999999997</v>
      </c>
    </row>
    <row r="141" spans="1:15">
      <c r="A141" t="str">
        <f t="shared" si="4"/>
        <v>Reference scenarioDenmark2020</v>
      </c>
      <c r="B141" s="73" t="s">
        <v>165</v>
      </c>
      <c r="C141" t="s">
        <v>80</v>
      </c>
      <c r="D141" t="s">
        <v>81</v>
      </c>
      <c r="E141" s="71" t="s">
        <v>2</v>
      </c>
      <c r="F141">
        <v>2020</v>
      </c>
      <c r="G141">
        <v>0</v>
      </c>
      <c r="H141">
        <v>70</v>
      </c>
      <c r="I141">
        <v>774.48</v>
      </c>
      <c r="J141">
        <v>517.9</v>
      </c>
      <c r="M141">
        <v>308.82600000000002</v>
      </c>
      <c r="N141">
        <v>7548.4500000000007</v>
      </c>
      <c r="O141">
        <f t="shared" si="5"/>
        <v>1362.38</v>
      </c>
    </row>
    <row r="142" spans="1:15">
      <c r="A142" t="str">
        <f t="shared" si="4"/>
        <v>Reference scenarioEstonia2020</v>
      </c>
      <c r="B142" s="73" t="s">
        <v>166</v>
      </c>
      <c r="C142" t="s">
        <v>83</v>
      </c>
      <c r="D142" t="s">
        <v>81</v>
      </c>
      <c r="E142" s="71" t="s">
        <v>2</v>
      </c>
      <c r="F142">
        <v>2020</v>
      </c>
      <c r="G142">
        <v>586.34999999999991</v>
      </c>
      <c r="H142">
        <v>0</v>
      </c>
      <c r="I142">
        <v>4121.3099999999995</v>
      </c>
      <c r="J142">
        <v>647.07999999999993</v>
      </c>
      <c r="K142">
        <v>459.29999999999995</v>
      </c>
      <c r="M142">
        <v>1865.8095000000003</v>
      </c>
      <c r="N142">
        <v>-1168.1196000000004</v>
      </c>
      <c r="O142">
        <f t="shared" si="5"/>
        <v>5814.04</v>
      </c>
    </row>
    <row r="143" spans="1:15">
      <c r="A143" t="str">
        <f t="shared" si="4"/>
        <v>Reference scenarioFinland2020</v>
      </c>
      <c r="B143" s="73" t="s">
        <v>167</v>
      </c>
      <c r="C143" t="s">
        <v>88</v>
      </c>
      <c r="D143" t="s">
        <v>81</v>
      </c>
      <c r="E143" s="71" t="s">
        <v>2</v>
      </c>
      <c r="F143">
        <v>2020</v>
      </c>
      <c r="G143">
        <v>36933.636999999995</v>
      </c>
      <c r="H143">
        <v>10855.129000000001</v>
      </c>
      <c r="I143">
        <v>21428.02</v>
      </c>
      <c r="J143">
        <v>3815.2399999999993</v>
      </c>
      <c r="K143">
        <v>2315.5200000000004</v>
      </c>
      <c r="M143">
        <v>11740.803000000007</v>
      </c>
      <c r="N143">
        <v>5446.5299999999988</v>
      </c>
      <c r="O143">
        <f t="shared" si="5"/>
        <v>75347.546000000002</v>
      </c>
    </row>
    <row r="144" spans="1:15">
      <c r="A144" t="str">
        <f t="shared" si="4"/>
        <v>Reference scenarioFrance2020</v>
      </c>
      <c r="B144" s="69" t="s">
        <v>168</v>
      </c>
      <c r="C144" t="s">
        <v>90</v>
      </c>
      <c r="D144" t="s">
        <v>191</v>
      </c>
      <c r="E144" s="71" t="s">
        <v>2</v>
      </c>
      <c r="F144">
        <v>2020</v>
      </c>
      <c r="G144">
        <v>9151.39</v>
      </c>
      <c r="H144">
        <v>2060.6179999999999</v>
      </c>
      <c r="I144">
        <v>17814.145999999997</v>
      </c>
      <c r="J144">
        <v>8778.1</v>
      </c>
      <c r="K144">
        <v>1000</v>
      </c>
      <c r="M144">
        <v>8047.8218999999917</v>
      </c>
      <c r="N144">
        <v>5274.5048000000024</v>
      </c>
      <c r="O144">
        <f t="shared" si="5"/>
        <v>38804.253999999994</v>
      </c>
    </row>
    <row r="145" spans="1:15">
      <c r="A145" t="str">
        <f t="shared" si="4"/>
        <v>Reference scenarioGermany2020</v>
      </c>
      <c r="B145" s="69" t="s">
        <v>169</v>
      </c>
      <c r="C145" t="s">
        <v>78</v>
      </c>
      <c r="D145" t="s">
        <v>191</v>
      </c>
      <c r="E145" s="71" t="s">
        <v>2</v>
      </c>
      <c r="F145">
        <v>2020</v>
      </c>
      <c r="G145">
        <v>6292.3340000000007</v>
      </c>
      <c r="H145">
        <v>3263.54</v>
      </c>
      <c r="I145">
        <v>35881.754999999997</v>
      </c>
      <c r="J145">
        <v>25052.939999999995</v>
      </c>
      <c r="K145">
        <v>1000</v>
      </c>
      <c r="M145">
        <v>14951.200899999996</v>
      </c>
      <c r="N145">
        <v>14558.580800000003</v>
      </c>
      <c r="O145">
        <f t="shared" si="5"/>
        <v>71490.568999999989</v>
      </c>
    </row>
    <row r="146" spans="1:15">
      <c r="A146" t="str">
        <f t="shared" si="4"/>
        <v>Reference scenarioGreece2020</v>
      </c>
      <c r="B146" s="69" t="s">
        <v>170</v>
      </c>
      <c r="C146" t="s">
        <v>92</v>
      </c>
      <c r="D146" t="s">
        <v>58</v>
      </c>
      <c r="E146" s="71" t="s">
        <v>2</v>
      </c>
      <c r="F146">
        <v>2020</v>
      </c>
      <c r="G146">
        <v>0</v>
      </c>
      <c r="H146">
        <v>365.72</v>
      </c>
      <c r="I146">
        <v>1530.6</v>
      </c>
      <c r="J146">
        <v>859.88</v>
      </c>
      <c r="M146">
        <v>602.86999999999989</v>
      </c>
      <c r="N146">
        <v>3684.4531999999999</v>
      </c>
      <c r="O146">
        <f t="shared" si="5"/>
        <v>2756.2</v>
      </c>
    </row>
    <row r="147" spans="1:15">
      <c r="A147" t="str">
        <f t="shared" si="4"/>
        <v>Reference scenarioHungary2020</v>
      </c>
      <c r="B147" s="69" t="s">
        <v>171</v>
      </c>
      <c r="C147" t="s">
        <v>96</v>
      </c>
      <c r="D147" t="s">
        <v>192</v>
      </c>
      <c r="E147" s="71" t="s">
        <v>2</v>
      </c>
      <c r="F147">
        <v>2020</v>
      </c>
      <c r="G147">
        <v>0</v>
      </c>
      <c r="H147">
        <v>1092</v>
      </c>
      <c r="I147">
        <v>1251.6299999999999</v>
      </c>
      <c r="J147">
        <v>1080.5999999999999</v>
      </c>
      <c r="K147">
        <v>947</v>
      </c>
      <c r="M147">
        <v>924.47350000000006</v>
      </c>
      <c r="N147">
        <v>1401.0199999999995</v>
      </c>
      <c r="O147">
        <f t="shared" si="5"/>
        <v>4371.2299999999996</v>
      </c>
    </row>
    <row r="148" spans="1:15">
      <c r="A148" t="str">
        <f t="shared" si="4"/>
        <v>Reference scenarioIreland2020</v>
      </c>
      <c r="B148" s="69" t="s">
        <v>172</v>
      </c>
      <c r="C148" t="s">
        <v>98</v>
      </c>
      <c r="D148" t="s">
        <v>191</v>
      </c>
      <c r="E148" s="71" t="s">
        <v>2</v>
      </c>
      <c r="F148">
        <v>2020</v>
      </c>
      <c r="G148">
        <v>0</v>
      </c>
      <c r="H148">
        <v>0</v>
      </c>
      <c r="I148">
        <v>2419.2739999999999</v>
      </c>
      <c r="J148">
        <v>1717.23</v>
      </c>
      <c r="M148">
        <v>979.80529999999999</v>
      </c>
      <c r="N148">
        <v>-1252.2328000000002</v>
      </c>
      <c r="O148">
        <f t="shared" si="5"/>
        <v>4136.5039999999999</v>
      </c>
    </row>
    <row r="149" spans="1:15">
      <c r="A149" t="str">
        <f t="shared" si="4"/>
        <v>Reference scenarioItaly2020</v>
      </c>
      <c r="B149" s="69" t="s">
        <v>173</v>
      </c>
      <c r="C149" t="s">
        <v>100</v>
      </c>
      <c r="D149" t="s">
        <v>86</v>
      </c>
      <c r="E149" s="71" t="s">
        <v>2</v>
      </c>
      <c r="F149">
        <v>2020</v>
      </c>
      <c r="G149">
        <v>0</v>
      </c>
      <c r="H149">
        <v>877.05</v>
      </c>
      <c r="I149">
        <v>1455.0659999999998</v>
      </c>
      <c r="J149">
        <v>4885.7350000000006</v>
      </c>
      <c r="K149">
        <v>1729.77</v>
      </c>
      <c r="M149">
        <v>1387.6992000000009</v>
      </c>
      <c r="N149">
        <v>9173.2021999999997</v>
      </c>
      <c r="O149">
        <f t="shared" si="5"/>
        <v>8947.621000000001</v>
      </c>
    </row>
    <row r="150" spans="1:15">
      <c r="A150" t="str">
        <f t="shared" si="4"/>
        <v>Reference scenarioLatvia2020</v>
      </c>
      <c r="B150" s="73" t="s">
        <v>174</v>
      </c>
      <c r="C150" t="s">
        <v>106</v>
      </c>
      <c r="D150" t="s">
        <v>81</v>
      </c>
      <c r="E150" s="71" t="s">
        <v>2</v>
      </c>
      <c r="F150">
        <v>2020</v>
      </c>
      <c r="G150">
        <v>0</v>
      </c>
      <c r="H150">
        <v>0</v>
      </c>
      <c r="I150">
        <v>8005.9699999999993</v>
      </c>
      <c r="J150">
        <v>1378.86</v>
      </c>
      <c r="K150">
        <v>761.64</v>
      </c>
      <c r="M150">
        <v>3522.2294999999986</v>
      </c>
      <c r="N150">
        <v>3912.1172000000001</v>
      </c>
      <c r="O150">
        <f t="shared" si="5"/>
        <v>10146.469999999999</v>
      </c>
    </row>
    <row r="151" spans="1:15">
      <c r="A151" t="str">
        <f t="shared" si="4"/>
        <v>Reference scenarioLithuania2020</v>
      </c>
      <c r="B151" s="73" t="s">
        <v>175</v>
      </c>
      <c r="C151" t="s">
        <v>102</v>
      </c>
      <c r="D151" t="s">
        <v>81</v>
      </c>
      <c r="E151" s="71" t="s">
        <v>2</v>
      </c>
      <c r="F151">
        <v>2020</v>
      </c>
      <c r="G151">
        <v>0</v>
      </c>
      <c r="H151">
        <v>0</v>
      </c>
      <c r="I151">
        <v>4217.7800000000007</v>
      </c>
      <c r="J151">
        <v>1137.48</v>
      </c>
      <c r="K151">
        <v>143.6</v>
      </c>
      <c r="M151">
        <v>1679.2010000000009</v>
      </c>
      <c r="N151">
        <v>1405.6736000000001</v>
      </c>
      <c r="O151">
        <f t="shared" si="5"/>
        <v>5498.8600000000006</v>
      </c>
    </row>
    <row r="152" spans="1:15">
      <c r="A152" t="str">
        <f t="shared" si="4"/>
        <v>Reference scenarioNetherlands2020</v>
      </c>
      <c r="B152" s="69" t="s">
        <v>176</v>
      </c>
      <c r="C152" t="s">
        <v>114</v>
      </c>
      <c r="D152" t="s">
        <v>191</v>
      </c>
      <c r="E152" s="71" t="s">
        <v>2</v>
      </c>
      <c r="F152">
        <v>2020</v>
      </c>
      <c r="G152">
        <v>0</v>
      </c>
      <c r="H152">
        <v>767.25</v>
      </c>
      <c r="I152">
        <v>559.76900000000001</v>
      </c>
      <c r="J152">
        <v>0</v>
      </c>
      <c r="M152">
        <v>206.45140000000015</v>
      </c>
      <c r="N152">
        <v>3176.2658000000001</v>
      </c>
      <c r="O152">
        <f t="shared" si="5"/>
        <v>1327.019</v>
      </c>
    </row>
    <row r="153" spans="1:15">
      <c r="A153" t="str">
        <f t="shared" si="4"/>
        <v>Reference scenarioNorway2020</v>
      </c>
      <c r="B153" s="73" t="s">
        <v>177</v>
      </c>
      <c r="C153" t="s">
        <v>116</v>
      </c>
      <c r="D153" t="s">
        <v>81</v>
      </c>
      <c r="E153" s="71" t="s">
        <v>2</v>
      </c>
      <c r="F153">
        <v>2020</v>
      </c>
      <c r="G153">
        <v>2412.02</v>
      </c>
      <c r="H153">
        <v>3918.0882999999994</v>
      </c>
      <c r="I153">
        <v>5497.2900000000009</v>
      </c>
      <c r="J153">
        <v>1183.0050000000001</v>
      </c>
      <c r="K153">
        <v>15.66</v>
      </c>
      <c r="M153">
        <v>2239.9575000000023</v>
      </c>
      <c r="N153">
        <v>-4061.0598000000009</v>
      </c>
      <c r="O153">
        <f t="shared" si="5"/>
        <v>13026.063300000002</v>
      </c>
    </row>
    <row r="154" spans="1:15">
      <c r="A154" t="str">
        <f t="shared" si="4"/>
        <v>Reference scenarioPoland2020</v>
      </c>
      <c r="B154" s="69" t="s">
        <v>178</v>
      </c>
      <c r="C154" t="s">
        <v>118</v>
      </c>
      <c r="D154" t="s">
        <v>192</v>
      </c>
      <c r="E154" s="71" t="s">
        <v>2</v>
      </c>
      <c r="F154">
        <v>2020</v>
      </c>
      <c r="G154">
        <v>7158.8950000000004</v>
      </c>
      <c r="H154">
        <v>1702.693</v>
      </c>
      <c r="I154">
        <v>12884.990000000002</v>
      </c>
      <c r="J154">
        <v>15462.539999999999</v>
      </c>
      <c r="K154">
        <v>1254.79</v>
      </c>
      <c r="M154">
        <v>4813.0610000000015</v>
      </c>
      <c r="N154">
        <v>10649.8632</v>
      </c>
      <c r="O154">
        <f t="shared" si="5"/>
        <v>38463.908000000003</v>
      </c>
    </row>
    <row r="155" spans="1:15">
      <c r="A155" t="str">
        <f t="shared" si="4"/>
        <v>Reference scenarioPortugal2020</v>
      </c>
      <c r="B155" s="73" t="s">
        <v>179</v>
      </c>
      <c r="C155" t="s">
        <v>120</v>
      </c>
      <c r="D155" t="s">
        <v>86</v>
      </c>
      <c r="E155" s="71" t="s">
        <v>2</v>
      </c>
      <c r="F155">
        <v>2020</v>
      </c>
      <c r="G155">
        <v>6515.6</v>
      </c>
      <c r="H155">
        <v>100</v>
      </c>
      <c r="I155">
        <v>1665.61</v>
      </c>
      <c r="J155">
        <v>1415.4549999999999</v>
      </c>
      <c r="K155">
        <v>155</v>
      </c>
      <c r="M155">
        <v>720.29949999999917</v>
      </c>
      <c r="N155">
        <v>5118.1299999999992</v>
      </c>
      <c r="O155">
        <f t="shared" si="5"/>
        <v>9851.6650000000009</v>
      </c>
    </row>
    <row r="156" spans="1:15">
      <c r="A156" t="str">
        <f t="shared" si="4"/>
        <v>Reference scenarioRomania2020</v>
      </c>
      <c r="B156" s="69" t="s">
        <v>180</v>
      </c>
      <c r="C156" t="s">
        <v>122</v>
      </c>
      <c r="D156" t="s">
        <v>192</v>
      </c>
      <c r="E156" s="71" t="s">
        <v>2</v>
      </c>
      <c r="F156">
        <v>2020</v>
      </c>
      <c r="G156">
        <v>2672.308</v>
      </c>
      <c r="H156">
        <v>817.87400000000002</v>
      </c>
      <c r="I156">
        <v>12686.73</v>
      </c>
      <c r="J156">
        <v>3685.5</v>
      </c>
      <c r="K156">
        <v>1111.6999999999998</v>
      </c>
      <c r="M156">
        <v>5426.808500000001</v>
      </c>
      <c r="N156">
        <v>7592.1999999999989</v>
      </c>
      <c r="O156">
        <f t="shared" si="5"/>
        <v>20974.112000000001</v>
      </c>
    </row>
    <row r="157" spans="1:15">
      <c r="A157" t="str">
        <f t="shared" si="4"/>
        <v>Reference scenarioSerbia2020</v>
      </c>
      <c r="B157" s="69" t="s">
        <v>181</v>
      </c>
      <c r="C157" t="s">
        <v>124</v>
      </c>
      <c r="D157" t="s">
        <v>58</v>
      </c>
      <c r="E157" s="71" t="s">
        <v>2</v>
      </c>
      <c r="F157">
        <v>2020</v>
      </c>
      <c r="G157">
        <v>586.4</v>
      </c>
      <c r="H157">
        <v>192.34199999999998</v>
      </c>
      <c r="I157">
        <v>1104.08</v>
      </c>
      <c r="J157">
        <v>137.41999999999999</v>
      </c>
      <c r="K157">
        <v>89.2</v>
      </c>
      <c r="M157">
        <v>495.6909999999998</v>
      </c>
      <c r="N157">
        <v>5096.1938000000009</v>
      </c>
      <c r="O157">
        <f t="shared" si="5"/>
        <v>2109.442</v>
      </c>
    </row>
    <row r="158" spans="1:15">
      <c r="A158" t="str">
        <f t="shared" si="4"/>
        <v>Reference scenarioSlovakia2020</v>
      </c>
      <c r="B158" s="69" t="s">
        <v>182</v>
      </c>
      <c r="C158" t="s">
        <v>130</v>
      </c>
      <c r="D158" t="s">
        <v>192</v>
      </c>
      <c r="E158" s="71" t="s">
        <v>2</v>
      </c>
      <c r="F158">
        <v>2020</v>
      </c>
      <c r="G158">
        <v>2086.7599999999998</v>
      </c>
      <c r="H158">
        <v>1074.8</v>
      </c>
      <c r="I158">
        <v>4927.09</v>
      </c>
      <c r="J158">
        <v>1638.97</v>
      </c>
      <c r="K158">
        <v>387.20000000000005</v>
      </c>
      <c r="M158">
        <v>2228.9755000000005</v>
      </c>
      <c r="N158">
        <v>-1167.3088000000002</v>
      </c>
      <c r="O158">
        <f t="shared" si="5"/>
        <v>10114.82</v>
      </c>
    </row>
    <row r="159" spans="1:15">
      <c r="A159" t="str">
        <f t="shared" si="4"/>
        <v>Reference scenarioSlovenia2020</v>
      </c>
      <c r="B159" s="69" t="s">
        <v>183</v>
      </c>
      <c r="C159" t="s">
        <v>128</v>
      </c>
      <c r="D159" t="s">
        <v>58</v>
      </c>
      <c r="E159" s="71" t="s">
        <v>2</v>
      </c>
      <c r="F159">
        <v>2020</v>
      </c>
      <c r="G159">
        <v>677.46600000000001</v>
      </c>
      <c r="H159">
        <v>172.3</v>
      </c>
      <c r="I159">
        <v>2477.1799999999998</v>
      </c>
      <c r="J159">
        <v>950.89</v>
      </c>
      <c r="K159">
        <v>280.89999999999998</v>
      </c>
      <c r="M159">
        <v>1162.971</v>
      </c>
      <c r="N159">
        <v>96.209199999999782</v>
      </c>
      <c r="O159">
        <f t="shared" si="5"/>
        <v>4558.7359999999999</v>
      </c>
    </row>
    <row r="160" spans="1:15">
      <c r="A160" t="str">
        <f t="shared" si="4"/>
        <v>Reference scenarioSpain2020</v>
      </c>
      <c r="B160" s="73" t="s">
        <v>184</v>
      </c>
      <c r="C160" t="s">
        <v>85</v>
      </c>
      <c r="D160" t="s">
        <v>86</v>
      </c>
      <c r="E160" s="71" t="s">
        <v>2</v>
      </c>
      <c r="F160">
        <v>2020</v>
      </c>
      <c r="G160">
        <v>4929.5870000000004</v>
      </c>
      <c r="H160">
        <v>970.62400000000002</v>
      </c>
      <c r="I160">
        <v>9131.1299999999992</v>
      </c>
      <c r="J160">
        <v>6933.7849999999989</v>
      </c>
      <c r="K160">
        <v>1906.5</v>
      </c>
      <c r="M160">
        <v>4587.8634999999995</v>
      </c>
      <c r="N160">
        <v>5288.3999999999978</v>
      </c>
      <c r="O160">
        <f t="shared" si="5"/>
        <v>23871.626</v>
      </c>
    </row>
    <row r="161" spans="1:15">
      <c r="A161" t="str">
        <f t="shared" si="4"/>
        <v>Reference scenarioSweden2020</v>
      </c>
      <c r="B161" s="73" t="s">
        <v>185</v>
      </c>
      <c r="C161" t="s">
        <v>126</v>
      </c>
      <c r="D161" t="s">
        <v>81</v>
      </c>
      <c r="E161" s="71" t="s">
        <v>2</v>
      </c>
      <c r="F161">
        <v>2020</v>
      </c>
      <c r="G161">
        <v>37268.576000000001</v>
      </c>
      <c r="H161">
        <v>9303.0709999999999</v>
      </c>
      <c r="I161">
        <v>33876.730000000003</v>
      </c>
      <c r="J161">
        <v>5918.4399999999987</v>
      </c>
      <c r="K161">
        <v>345</v>
      </c>
      <c r="M161">
        <v>16265.073499999999</v>
      </c>
      <c r="N161">
        <v>1182.5604000000021</v>
      </c>
      <c r="O161">
        <f t="shared" si="5"/>
        <v>86711.81700000001</v>
      </c>
    </row>
    <row r="162" spans="1:15">
      <c r="A162" t="str">
        <f t="shared" si="4"/>
        <v>Reference scenarioSwitzerland2020</v>
      </c>
      <c r="B162" s="69" t="s">
        <v>186</v>
      </c>
      <c r="C162" t="s">
        <v>72</v>
      </c>
      <c r="D162" t="s">
        <v>191</v>
      </c>
      <c r="E162" s="71" t="s">
        <v>2</v>
      </c>
      <c r="F162">
        <v>2020</v>
      </c>
      <c r="G162">
        <v>0</v>
      </c>
      <c r="H162">
        <v>525.71500000000003</v>
      </c>
      <c r="I162">
        <v>2600.1200000000003</v>
      </c>
      <c r="J162">
        <v>1213.405</v>
      </c>
      <c r="K162">
        <v>45</v>
      </c>
      <c r="M162">
        <v>1041.6940000000004</v>
      </c>
      <c r="N162">
        <v>-1416.8871999999992</v>
      </c>
      <c r="O162">
        <f t="shared" si="5"/>
        <v>4384.2400000000007</v>
      </c>
    </row>
    <row r="163" spans="1:15">
      <c r="A163" t="str">
        <f t="shared" si="4"/>
        <v>Reference scenarioTurkey2020</v>
      </c>
      <c r="B163" s="69" t="s">
        <v>187</v>
      </c>
      <c r="C163" t="s">
        <v>132</v>
      </c>
      <c r="D163" t="s">
        <v>58</v>
      </c>
      <c r="E163" s="71" t="s">
        <v>2</v>
      </c>
      <c r="F163">
        <v>2020</v>
      </c>
      <c r="G163">
        <v>1295.5999999999999</v>
      </c>
      <c r="H163">
        <v>817.71199999999999</v>
      </c>
      <c r="I163">
        <v>13922.09</v>
      </c>
      <c r="J163">
        <v>10401.68</v>
      </c>
      <c r="K163">
        <v>418.7</v>
      </c>
      <c r="M163">
        <v>5915.9255000000048</v>
      </c>
      <c r="N163">
        <v>2052.5649999999987</v>
      </c>
      <c r="O163">
        <f t="shared" si="5"/>
        <v>26855.782000000003</v>
      </c>
    </row>
    <row r="164" spans="1:15">
      <c r="A164" t="str">
        <f t="shared" si="4"/>
        <v>Reference scenarioUnited Kingdom2020</v>
      </c>
      <c r="B164" s="69" t="s">
        <v>188</v>
      </c>
      <c r="C164" t="s">
        <v>136</v>
      </c>
      <c r="D164" t="s">
        <v>191</v>
      </c>
      <c r="E164" s="71" t="s">
        <v>2</v>
      </c>
      <c r="F164">
        <v>2020</v>
      </c>
      <c r="G164">
        <v>0</v>
      </c>
      <c r="H164">
        <v>1540.55</v>
      </c>
      <c r="I164">
        <v>5079.5450000000001</v>
      </c>
      <c r="J164">
        <v>4760.6949999999997</v>
      </c>
      <c r="M164">
        <v>2046.4004000000023</v>
      </c>
      <c r="N164">
        <v>1148.0300000000007</v>
      </c>
      <c r="O164">
        <f t="shared" si="5"/>
        <v>11380.79</v>
      </c>
    </row>
    <row r="165" spans="1:15">
      <c r="A165" t="str">
        <f t="shared" si="4"/>
        <v>Reference scenarioUkraine2020</v>
      </c>
      <c r="B165" s="69" t="s">
        <v>189</v>
      </c>
      <c r="C165" t="s">
        <v>134</v>
      </c>
      <c r="D165" t="s">
        <v>192</v>
      </c>
      <c r="E165" s="71" t="s">
        <v>2</v>
      </c>
      <c r="F165">
        <v>2020</v>
      </c>
      <c r="G165">
        <v>245.39999999999998</v>
      </c>
      <c r="H165">
        <v>330.32</v>
      </c>
      <c r="I165">
        <v>4449.95</v>
      </c>
      <c r="J165">
        <v>3355.48</v>
      </c>
      <c r="K165">
        <v>696.90000000000009</v>
      </c>
      <c r="M165">
        <v>2002.932499999999</v>
      </c>
      <c r="N165">
        <v>-4706.7749999999978</v>
      </c>
      <c r="O165">
        <f t="shared" si="5"/>
        <v>9078.0499999999993</v>
      </c>
    </row>
    <row r="166" spans="1:15">
      <c r="A166" t="str">
        <f t="shared" si="4"/>
        <v>Reference scenarioSmall countries in Europe2020</v>
      </c>
      <c r="B166" s="69" t="s">
        <v>190</v>
      </c>
      <c r="C166" t="s">
        <v>265</v>
      </c>
      <c r="D166" t="s">
        <v>193</v>
      </c>
      <c r="E166" s="71" t="s">
        <v>2</v>
      </c>
      <c r="F166">
        <v>2020</v>
      </c>
      <c r="G166">
        <v>0</v>
      </c>
      <c r="H166">
        <v>0</v>
      </c>
      <c r="I166">
        <v>884.1</v>
      </c>
      <c r="J166">
        <v>1214.24</v>
      </c>
      <c r="M166">
        <v>351.50000000000023</v>
      </c>
      <c r="N166">
        <v>-2278.9351999999999</v>
      </c>
      <c r="O166">
        <f t="shared" si="5"/>
        <v>2098.34</v>
      </c>
    </row>
    <row r="167" spans="1:15">
      <c r="A167" t="str">
        <f t="shared" si="4"/>
        <v>Reference scenarioAustria2030</v>
      </c>
      <c r="B167" s="69" t="s">
        <v>157</v>
      </c>
      <c r="C167" t="s">
        <v>60</v>
      </c>
      <c r="D167" t="s">
        <v>191</v>
      </c>
      <c r="E167" s="71" t="s">
        <v>2</v>
      </c>
      <c r="F167">
        <v>2030</v>
      </c>
      <c r="G167">
        <v>4326.9189999999999</v>
      </c>
      <c r="H167">
        <v>911.56</v>
      </c>
      <c r="I167">
        <v>11953.734</v>
      </c>
      <c r="J167">
        <v>4451.75</v>
      </c>
      <c r="K167">
        <v>367.8</v>
      </c>
      <c r="L167">
        <v>3942.5</v>
      </c>
      <c r="M167">
        <v>4152.0072999999975</v>
      </c>
      <c r="N167">
        <v>11413.671200000001</v>
      </c>
      <c r="O167">
        <f t="shared" si="5"/>
        <v>22011.762999999999</v>
      </c>
    </row>
    <row r="168" spans="1:15">
      <c r="A168" t="str">
        <f t="shared" si="4"/>
        <v>Reference scenarioBelgium2030</v>
      </c>
      <c r="B168" s="69" t="s">
        <v>159</v>
      </c>
      <c r="C168" t="s">
        <v>65</v>
      </c>
      <c r="D168" t="s">
        <v>191</v>
      </c>
      <c r="E168" s="71" t="s">
        <v>2</v>
      </c>
      <c r="F168">
        <v>2030</v>
      </c>
      <c r="G168">
        <v>1317.6000000000001</v>
      </c>
      <c r="H168">
        <v>898.75</v>
      </c>
      <c r="I168">
        <v>1627.94</v>
      </c>
      <c r="J168">
        <v>2681.2</v>
      </c>
      <c r="K168">
        <v>8.93</v>
      </c>
      <c r="M168">
        <v>586.5014999999994</v>
      </c>
      <c r="N168">
        <v>852.13999999999942</v>
      </c>
      <c r="O168">
        <f t="shared" si="5"/>
        <v>6534.42</v>
      </c>
    </row>
    <row r="169" spans="1:15">
      <c r="A169" t="str">
        <f t="shared" si="4"/>
        <v>Reference scenarioBelarus2030</v>
      </c>
      <c r="B169" s="69" t="s">
        <v>160</v>
      </c>
      <c r="C169" t="s">
        <v>69</v>
      </c>
      <c r="D169" t="s">
        <v>192</v>
      </c>
      <c r="E169" s="71" t="s">
        <v>2</v>
      </c>
      <c r="F169">
        <v>2030</v>
      </c>
      <c r="G169">
        <v>0</v>
      </c>
      <c r="H169">
        <v>142.4</v>
      </c>
      <c r="I169">
        <v>4904.92</v>
      </c>
      <c r="J169">
        <v>2231.56</v>
      </c>
      <c r="K169">
        <v>569.75</v>
      </c>
      <c r="L169">
        <v>7299.8</v>
      </c>
      <c r="M169">
        <v>2089.5789999999979</v>
      </c>
      <c r="N169">
        <v>2247.7399999999998</v>
      </c>
      <c r="O169">
        <f t="shared" si="5"/>
        <v>7848.6299999999992</v>
      </c>
    </row>
    <row r="170" spans="1:15">
      <c r="A170" t="str">
        <f t="shared" si="4"/>
        <v>Reference scenarioBosnia and Herzegovina2030</v>
      </c>
      <c r="B170" s="69" t="s">
        <v>161</v>
      </c>
      <c r="C170" t="s">
        <v>63</v>
      </c>
      <c r="D170" t="s">
        <v>58</v>
      </c>
      <c r="E170" s="71" t="s">
        <v>2</v>
      </c>
      <c r="F170">
        <v>2030</v>
      </c>
      <c r="G170">
        <v>267.3</v>
      </c>
      <c r="H170">
        <v>37.144999999999996</v>
      </c>
      <c r="I170">
        <v>2469.4700000000003</v>
      </c>
      <c r="J170">
        <v>0</v>
      </c>
      <c r="K170">
        <v>36.950000000000003</v>
      </c>
      <c r="L170">
        <v>731</v>
      </c>
      <c r="M170">
        <v>1018.8940000000007</v>
      </c>
      <c r="N170">
        <v>-123.59999999999945</v>
      </c>
      <c r="O170">
        <f t="shared" si="5"/>
        <v>2810.8650000000002</v>
      </c>
    </row>
    <row r="171" spans="1:15">
      <c r="A171" t="str">
        <f t="shared" si="4"/>
        <v>Reference scenarioBulgaria2030</v>
      </c>
      <c r="B171" s="69" t="s">
        <v>162</v>
      </c>
      <c r="C171" t="s">
        <v>67</v>
      </c>
      <c r="D171" t="s">
        <v>58</v>
      </c>
      <c r="E171" s="71" t="s">
        <v>2</v>
      </c>
      <c r="F171">
        <v>2030</v>
      </c>
      <c r="G171">
        <v>839.64100000000008</v>
      </c>
      <c r="H171">
        <v>276.8</v>
      </c>
      <c r="I171">
        <v>1292.73</v>
      </c>
      <c r="J171">
        <v>1085.08</v>
      </c>
      <c r="K171">
        <v>324</v>
      </c>
      <c r="M171">
        <v>699.79850000000033</v>
      </c>
      <c r="N171">
        <v>-53.650000000000546</v>
      </c>
      <c r="O171">
        <f t="shared" si="5"/>
        <v>3818.2510000000002</v>
      </c>
    </row>
    <row r="172" spans="1:15">
      <c r="A172" t="str">
        <f t="shared" si="4"/>
        <v>Reference scenarioCroatia2030</v>
      </c>
      <c r="B172" s="69" t="s">
        <v>163</v>
      </c>
      <c r="C172" t="s">
        <v>94</v>
      </c>
      <c r="D172" t="s">
        <v>58</v>
      </c>
      <c r="E172" s="71" t="s">
        <v>2</v>
      </c>
      <c r="F172">
        <v>2030</v>
      </c>
      <c r="G172">
        <v>163.6</v>
      </c>
      <c r="H172">
        <v>0</v>
      </c>
      <c r="I172">
        <v>1088.92</v>
      </c>
      <c r="J172">
        <v>360.36</v>
      </c>
      <c r="K172">
        <v>91.7</v>
      </c>
      <c r="L172">
        <v>30.6</v>
      </c>
      <c r="M172">
        <v>496.86900000000037</v>
      </c>
      <c r="N172">
        <v>275.44420000000036</v>
      </c>
      <c r="O172">
        <f t="shared" si="5"/>
        <v>1704.5800000000002</v>
      </c>
    </row>
    <row r="173" spans="1:15">
      <c r="A173" t="str">
        <f t="shared" si="4"/>
        <v>Reference scenarioCzech Republic2030</v>
      </c>
      <c r="B173" s="69" t="s">
        <v>164</v>
      </c>
      <c r="C173" t="s">
        <v>76</v>
      </c>
      <c r="D173" t="s">
        <v>192</v>
      </c>
      <c r="E173" s="71" t="s">
        <v>2</v>
      </c>
      <c r="F173">
        <v>2030</v>
      </c>
      <c r="G173">
        <v>4231.884</v>
      </c>
      <c r="H173">
        <v>1075.328</v>
      </c>
      <c r="I173">
        <v>10010.43</v>
      </c>
      <c r="J173">
        <v>3279.8499999999995</v>
      </c>
      <c r="K173">
        <v>668.6</v>
      </c>
      <c r="M173">
        <v>3941.7684999999947</v>
      </c>
      <c r="N173">
        <v>1744.6399999999994</v>
      </c>
      <c r="O173">
        <f t="shared" si="5"/>
        <v>19266.091999999997</v>
      </c>
    </row>
    <row r="174" spans="1:15">
      <c r="A174" t="str">
        <f t="shared" si="4"/>
        <v>Reference scenarioDenmark2030</v>
      </c>
      <c r="B174" s="73" t="s">
        <v>165</v>
      </c>
      <c r="C174" t="s">
        <v>80</v>
      </c>
      <c r="D174" t="s">
        <v>81</v>
      </c>
      <c r="E174" s="71" t="s">
        <v>2</v>
      </c>
      <c r="F174">
        <v>2030</v>
      </c>
      <c r="G174">
        <v>0</v>
      </c>
      <c r="H174">
        <v>70</v>
      </c>
      <c r="I174">
        <v>774.48</v>
      </c>
      <c r="J174">
        <v>208.32</v>
      </c>
      <c r="L174">
        <v>440.9</v>
      </c>
      <c r="M174">
        <v>308.82600000000002</v>
      </c>
      <c r="N174">
        <v>9062.8200000000015</v>
      </c>
      <c r="O174">
        <f t="shared" si="5"/>
        <v>1052.8</v>
      </c>
    </row>
    <row r="175" spans="1:15">
      <c r="A175" t="str">
        <f t="shared" si="4"/>
        <v>Reference scenarioEstonia2030</v>
      </c>
      <c r="B175" s="73" t="s">
        <v>166</v>
      </c>
      <c r="C175" t="s">
        <v>83</v>
      </c>
      <c r="D175" t="s">
        <v>81</v>
      </c>
      <c r="E175" s="71" t="s">
        <v>2</v>
      </c>
      <c r="F175">
        <v>2030</v>
      </c>
      <c r="G175">
        <v>1204.5900000000001</v>
      </c>
      <c r="H175">
        <v>0</v>
      </c>
      <c r="I175">
        <v>4030.3599999999997</v>
      </c>
      <c r="J175">
        <v>680.95999999999992</v>
      </c>
      <c r="K175">
        <v>559.5</v>
      </c>
      <c r="M175">
        <v>1877.8270000000002</v>
      </c>
      <c r="N175">
        <v>-742.1196000000009</v>
      </c>
      <c r="O175">
        <f t="shared" si="5"/>
        <v>6475.41</v>
      </c>
    </row>
    <row r="176" spans="1:15">
      <c r="A176" t="str">
        <f t="shared" si="4"/>
        <v>Reference scenarioFinland2030</v>
      </c>
      <c r="B176" s="73" t="s">
        <v>167</v>
      </c>
      <c r="C176" t="s">
        <v>88</v>
      </c>
      <c r="D176" t="s">
        <v>81</v>
      </c>
      <c r="E176" s="71" t="s">
        <v>2</v>
      </c>
      <c r="F176">
        <v>2030</v>
      </c>
      <c r="G176">
        <v>35271.036999999997</v>
      </c>
      <c r="H176">
        <v>11295.061</v>
      </c>
      <c r="I176">
        <v>20108.510000000002</v>
      </c>
      <c r="J176">
        <v>3566.9799999999996</v>
      </c>
      <c r="K176">
        <v>3326.4</v>
      </c>
      <c r="M176">
        <v>11672.089499999995</v>
      </c>
      <c r="N176">
        <v>10502.510000000002</v>
      </c>
      <c r="O176">
        <f t="shared" si="5"/>
        <v>73567.987999999998</v>
      </c>
    </row>
    <row r="177" spans="1:15">
      <c r="A177" t="str">
        <f t="shared" si="4"/>
        <v>Reference scenarioFrance2030</v>
      </c>
      <c r="B177" s="69" t="s">
        <v>168</v>
      </c>
      <c r="C177" t="s">
        <v>90</v>
      </c>
      <c r="D177" t="s">
        <v>191</v>
      </c>
      <c r="E177" s="71" t="s">
        <v>2</v>
      </c>
      <c r="F177">
        <v>2030</v>
      </c>
      <c r="G177">
        <v>13824.612000000001</v>
      </c>
      <c r="H177">
        <v>2771.2370000000001</v>
      </c>
      <c r="I177">
        <v>22621.256000000001</v>
      </c>
      <c r="J177">
        <v>9319.51</v>
      </c>
      <c r="K177">
        <v>1000</v>
      </c>
      <c r="L177">
        <v>1083.5999999999999</v>
      </c>
      <c r="M177">
        <v>9889.4529000000039</v>
      </c>
      <c r="N177">
        <v>12451.064799999993</v>
      </c>
      <c r="O177">
        <f t="shared" si="5"/>
        <v>49536.615000000005</v>
      </c>
    </row>
    <row r="178" spans="1:15">
      <c r="A178" t="str">
        <f t="shared" si="4"/>
        <v>Reference scenarioGermany2030</v>
      </c>
      <c r="B178" s="69" t="s">
        <v>169</v>
      </c>
      <c r="C178" t="s">
        <v>78</v>
      </c>
      <c r="D178" t="s">
        <v>191</v>
      </c>
      <c r="E178" s="71" t="s">
        <v>2</v>
      </c>
      <c r="F178">
        <v>2030</v>
      </c>
      <c r="G178">
        <v>7305.116</v>
      </c>
      <c r="H178">
        <v>3248.0299999999997</v>
      </c>
      <c r="I178">
        <v>35187.911999999997</v>
      </c>
      <c r="J178">
        <v>27039.519999999997</v>
      </c>
      <c r="K178">
        <v>1384.8</v>
      </c>
      <c r="L178">
        <v>1630.2</v>
      </c>
      <c r="M178">
        <v>14867.905200000001</v>
      </c>
      <c r="N178">
        <v>20070.700799999991</v>
      </c>
      <c r="O178">
        <f t="shared" si="5"/>
        <v>74165.377999999997</v>
      </c>
    </row>
    <row r="179" spans="1:15">
      <c r="A179" t="str">
        <f t="shared" si="4"/>
        <v>Reference scenarioGreece2030</v>
      </c>
      <c r="B179" s="69" t="s">
        <v>170</v>
      </c>
      <c r="C179" t="s">
        <v>92</v>
      </c>
      <c r="D179" t="s">
        <v>58</v>
      </c>
      <c r="E179" s="71" t="s">
        <v>2</v>
      </c>
      <c r="F179">
        <v>2030</v>
      </c>
      <c r="G179">
        <v>0</v>
      </c>
      <c r="H179">
        <v>365.72</v>
      </c>
      <c r="I179">
        <v>1721.5099999999998</v>
      </c>
      <c r="J179">
        <v>798.14</v>
      </c>
      <c r="M179">
        <v>677.54949999999963</v>
      </c>
      <c r="N179">
        <v>4536.1031999999996</v>
      </c>
      <c r="O179">
        <f t="shared" si="5"/>
        <v>2885.3699999999994</v>
      </c>
    </row>
    <row r="180" spans="1:15">
      <c r="A180" t="str">
        <f t="shared" si="4"/>
        <v>Reference scenarioHungary2030</v>
      </c>
      <c r="B180" s="69" t="s">
        <v>171</v>
      </c>
      <c r="C180" t="s">
        <v>96</v>
      </c>
      <c r="D180" t="s">
        <v>192</v>
      </c>
      <c r="E180" s="71" t="s">
        <v>2</v>
      </c>
      <c r="F180">
        <v>2030</v>
      </c>
      <c r="G180">
        <v>0</v>
      </c>
      <c r="H180">
        <v>1239.3999999999999</v>
      </c>
      <c r="I180">
        <v>1327.96</v>
      </c>
      <c r="J180">
        <v>1169.55</v>
      </c>
      <c r="K180">
        <v>1483.6000000000001</v>
      </c>
      <c r="M180">
        <v>1209.2170000000001</v>
      </c>
      <c r="N180">
        <v>2160.0299999999997</v>
      </c>
      <c r="O180">
        <f t="shared" si="5"/>
        <v>5220.51</v>
      </c>
    </row>
    <row r="181" spans="1:15">
      <c r="A181" t="str">
        <f t="shared" si="4"/>
        <v>Reference scenarioIreland2030</v>
      </c>
      <c r="B181" s="69" t="s">
        <v>172</v>
      </c>
      <c r="C181" t="s">
        <v>98</v>
      </c>
      <c r="D181" t="s">
        <v>191</v>
      </c>
      <c r="E181" s="71" t="s">
        <v>2</v>
      </c>
      <c r="F181">
        <v>2030</v>
      </c>
      <c r="G181">
        <v>0</v>
      </c>
      <c r="H181">
        <v>0</v>
      </c>
      <c r="I181">
        <v>2663.9839999999999</v>
      </c>
      <c r="J181">
        <v>1765.99</v>
      </c>
      <c r="L181">
        <v>25.9</v>
      </c>
      <c r="M181">
        <v>1075.7647999999999</v>
      </c>
      <c r="N181">
        <v>-1173.5328</v>
      </c>
      <c r="O181">
        <f t="shared" si="5"/>
        <v>4429.9740000000002</v>
      </c>
    </row>
    <row r="182" spans="1:15">
      <c r="A182" t="str">
        <f t="shared" si="4"/>
        <v>Reference scenarioItaly2030</v>
      </c>
      <c r="B182" s="69" t="s">
        <v>173</v>
      </c>
      <c r="C182" t="s">
        <v>100</v>
      </c>
      <c r="D182" t="s">
        <v>86</v>
      </c>
      <c r="E182" s="71" t="s">
        <v>2</v>
      </c>
      <c r="F182">
        <v>2030</v>
      </c>
      <c r="G182">
        <v>0</v>
      </c>
      <c r="H182">
        <v>927.09999999999991</v>
      </c>
      <c r="I182">
        <v>1674.462</v>
      </c>
      <c r="J182">
        <v>5271.585</v>
      </c>
      <c r="K182">
        <v>1763.4</v>
      </c>
      <c r="M182">
        <v>1491.2739000000001</v>
      </c>
      <c r="N182">
        <v>13119.942200000001</v>
      </c>
      <c r="O182">
        <f t="shared" si="5"/>
        <v>9636.5470000000005</v>
      </c>
    </row>
    <row r="183" spans="1:15">
      <c r="A183" t="str">
        <f t="shared" si="4"/>
        <v>Reference scenarioLatvia2030</v>
      </c>
      <c r="B183" s="73" t="s">
        <v>174</v>
      </c>
      <c r="C183" t="s">
        <v>106</v>
      </c>
      <c r="D183" t="s">
        <v>81</v>
      </c>
      <c r="E183" s="71" t="s">
        <v>2</v>
      </c>
      <c r="F183">
        <v>2030</v>
      </c>
      <c r="G183">
        <v>0</v>
      </c>
      <c r="H183">
        <v>0</v>
      </c>
      <c r="I183">
        <v>9955.4500000000007</v>
      </c>
      <c r="J183">
        <v>1378.86</v>
      </c>
      <c r="K183">
        <v>967.43999999999994</v>
      </c>
      <c r="L183">
        <v>2367.8000000000002</v>
      </c>
      <c r="M183">
        <v>4383.7655000000013</v>
      </c>
      <c r="N183">
        <v>4586.5871999999999</v>
      </c>
      <c r="O183">
        <f t="shared" si="5"/>
        <v>12301.750000000002</v>
      </c>
    </row>
    <row r="184" spans="1:15">
      <c r="A184" t="str">
        <f t="shared" si="4"/>
        <v>Reference scenarioLithuania2030</v>
      </c>
      <c r="B184" s="73" t="s">
        <v>175</v>
      </c>
      <c r="C184" t="s">
        <v>102</v>
      </c>
      <c r="D184" t="s">
        <v>81</v>
      </c>
      <c r="E184" s="71" t="s">
        <v>2</v>
      </c>
      <c r="F184">
        <v>2030</v>
      </c>
      <c r="G184">
        <v>0</v>
      </c>
      <c r="H184">
        <v>0</v>
      </c>
      <c r="I184">
        <v>4392.7700000000004</v>
      </c>
      <c r="J184">
        <v>1457.52</v>
      </c>
      <c r="K184">
        <v>183.8</v>
      </c>
      <c r="L184">
        <v>72.3</v>
      </c>
      <c r="M184">
        <v>1772.4815000000008</v>
      </c>
      <c r="N184">
        <v>1820.3735999999999</v>
      </c>
      <c r="O184">
        <f t="shared" si="5"/>
        <v>6034.0900000000011</v>
      </c>
    </row>
    <row r="185" spans="1:15">
      <c r="A185" t="str">
        <f t="shared" si="4"/>
        <v>Reference scenarioNetherlands2030</v>
      </c>
      <c r="B185" s="69" t="s">
        <v>176</v>
      </c>
      <c r="C185" t="s">
        <v>114</v>
      </c>
      <c r="D185" t="s">
        <v>191</v>
      </c>
      <c r="E185" s="71" t="s">
        <v>2</v>
      </c>
      <c r="F185">
        <v>2030</v>
      </c>
      <c r="G185">
        <v>0</v>
      </c>
      <c r="H185">
        <v>767.25</v>
      </c>
      <c r="I185">
        <v>598.76</v>
      </c>
      <c r="J185">
        <v>0</v>
      </c>
      <c r="M185">
        <v>220.88850000000002</v>
      </c>
      <c r="N185">
        <v>4135.9857999999995</v>
      </c>
      <c r="O185">
        <f t="shared" si="5"/>
        <v>1366.01</v>
      </c>
    </row>
    <row r="186" spans="1:15">
      <c r="A186" t="str">
        <f t="shared" si="4"/>
        <v>Reference scenarioNorway2030</v>
      </c>
      <c r="B186" s="73" t="s">
        <v>177</v>
      </c>
      <c r="C186" t="s">
        <v>116</v>
      </c>
      <c r="D186" t="s">
        <v>81</v>
      </c>
      <c r="E186" s="71" t="s">
        <v>2</v>
      </c>
      <c r="F186">
        <v>2030</v>
      </c>
      <c r="G186">
        <v>3524.8199999999997</v>
      </c>
      <c r="H186">
        <v>4043.3740999999991</v>
      </c>
      <c r="I186">
        <v>5842.0660000000007</v>
      </c>
      <c r="J186">
        <v>1249.2249999999999</v>
      </c>
      <c r="K186">
        <v>87</v>
      </c>
      <c r="L186">
        <v>3871.7</v>
      </c>
      <c r="M186">
        <v>2416.7677000000003</v>
      </c>
      <c r="N186">
        <v>-3373.7898000000005</v>
      </c>
      <c r="O186">
        <f t="shared" si="5"/>
        <v>14746.4851</v>
      </c>
    </row>
    <row r="187" spans="1:15">
      <c r="A187" t="str">
        <f t="shared" si="4"/>
        <v>Reference scenarioPoland2030</v>
      </c>
      <c r="B187" s="69" t="s">
        <v>178</v>
      </c>
      <c r="C187" t="s">
        <v>118</v>
      </c>
      <c r="D187" t="s">
        <v>192</v>
      </c>
      <c r="E187" s="71" t="s">
        <v>2</v>
      </c>
      <c r="F187">
        <v>2030</v>
      </c>
      <c r="G187">
        <v>7448.0399999999991</v>
      </c>
      <c r="H187">
        <v>2164.2539999999999</v>
      </c>
      <c r="I187">
        <v>13690.68</v>
      </c>
      <c r="J187">
        <v>16004.625000000002</v>
      </c>
      <c r="K187">
        <v>1456.79</v>
      </c>
      <c r="M187">
        <v>5219.0815000000075</v>
      </c>
      <c r="N187">
        <v>12636.293199999996</v>
      </c>
      <c r="O187">
        <f t="shared" si="5"/>
        <v>40764.389000000003</v>
      </c>
    </row>
    <row r="188" spans="1:15">
      <c r="A188" t="str">
        <f t="shared" si="4"/>
        <v>Reference scenarioPortugal2030</v>
      </c>
      <c r="B188" s="73" t="s">
        <v>179</v>
      </c>
      <c r="C188" t="s">
        <v>120</v>
      </c>
      <c r="D188" t="s">
        <v>86</v>
      </c>
      <c r="E188" s="71" t="s">
        <v>2</v>
      </c>
      <c r="F188">
        <v>2030</v>
      </c>
      <c r="G188">
        <v>6515.6</v>
      </c>
      <c r="H188">
        <v>100</v>
      </c>
      <c r="I188">
        <v>1591.9099999999999</v>
      </c>
      <c r="J188">
        <v>1468.68</v>
      </c>
      <c r="K188">
        <v>155</v>
      </c>
      <c r="M188">
        <v>699.68449999999939</v>
      </c>
      <c r="N188">
        <v>6782.8099999999995</v>
      </c>
      <c r="O188">
        <f t="shared" si="5"/>
        <v>9831.19</v>
      </c>
    </row>
    <row r="189" spans="1:15">
      <c r="A189" t="str">
        <f t="shared" si="4"/>
        <v>Reference scenarioRomania2030</v>
      </c>
      <c r="B189" s="69" t="s">
        <v>180</v>
      </c>
      <c r="C189" t="s">
        <v>122</v>
      </c>
      <c r="D189" t="s">
        <v>192</v>
      </c>
      <c r="E189" s="71" t="s">
        <v>2</v>
      </c>
      <c r="F189">
        <v>2030</v>
      </c>
      <c r="G189">
        <v>2677.3420000000001</v>
      </c>
      <c r="H189">
        <v>1153.2619999999999</v>
      </c>
      <c r="I189">
        <v>12977.329999999998</v>
      </c>
      <c r="J189">
        <v>3950.1300000000006</v>
      </c>
      <c r="K189">
        <v>1348.6999999999998</v>
      </c>
      <c r="L189">
        <v>1302.3</v>
      </c>
      <c r="M189">
        <v>5655.7584999999999</v>
      </c>
      <c r="N189">
        <v>9433.02</v>
      </c>
      <c r="O189">
        <f t="shared" si="5"/>
        <v>22106.763999999999</v>
      </c>
    </row>
    <row r="190" spans="1:15">
      <c r="A190" t="str">
        <f t="shared" si="4"/>
        <v>Reference scenarioSerbia2030</v>
      </c>
      <c r="B190" s="69" t="s">
        <v>181</v>
      </c>
      <c r="C190" t="s">
        <v>124</v>
      </c>
      <c r="D190" t="s">
        <v>58</v>
      </c>
      <c r="E190" s="71" t="s">
        <v>2</v>
      </c>
      <c r="F190">
        <v>2030</v>
      </c>
      <c r="G190">
        <v>586.4</v>
      </c>
      <c r="H190">
        <v>192.34199999999998</v>
      </c>
      <c r="I190">
        <v>1338</v>
      </c>
      <c r="J190">
        <v>138.54</v>
      </c>
      <c r="K190">
        <v>103.2</v>
      </c>
      <c r="L190">
        <v>57.6</v>
      </c>
      <c r="M190">
        <v>593.84500000000003</v>
      </c>
      <c r="N190">
        <v>6224.8038000000006</v>
      </c>
      <c r="O190">
        <f t="shared" si="5"/>
        <v>2358.482</v>
      </c>
    </row>
    <row r="191" spans="1:15">
      <c r="A191" t="str">
        <f t="shared" si="4"/>
        <v>Reference scenarioSlovakia2030</v>
      </c>
      <c r="B191" s="69" t="s">
        <v>182</v>
      </c>
      <c r="C191" t="s">
        <v>130</v>
      </c>
      <c r="D191" t="s">
        <v>192</v>
      </c>
      <c r="E191" s="71" t="s">
        <v>2</v>
      </c>
      <c r="F191">
        <v>2030</v>
      </c>
      <c r="G191">
        <v>1814.28</v>
      </c>
      <c r="H191">
        <v>1215.4000000000001</v>
      </c>
      <c r="I191">
        <v>4800.7299999999996</v>
      </c>
      <c r="J191">
        <v>1638.97</v>
      </c>
      <c r="K191">
        <v>891.59999999999991</v>
      </c>
      <c r="M191">
        <v>2414.7384999999995</v>
      </c>
      <c r="N191">
        <v>-1279.6387999999997</v>
      </c>
      <c r="O191">
        <f t="shared" si="5"/>
        <v>10360.98</v>
      </c>
    </row>
    <row r="192" spans="1:15">
      <c r="A192" t="str">
        <f t="shared" si="4"/>
        <v>Reference scenarioSlovenia2030</v>
      </c>
      <c r="B192" s="69" t="s">
        <v>183</v>
      </c>
      <c r="C192" t="s">
        <v>128</v>
      </c>
      <c r="D192" t="s">
        <v>58</v>
      </c>
      <c r="E192" s="71" t="s">
        <v>2</v>
      </c>
      <c r="F192">
        <v>2030</v>
      </c>
      <c r="G192">
        <v>185.01300000000003</v>
      </c>
      <c r="H192">
        <v>192.82000000000002</v>
      </c>
      <c r="I192">
        <v>3003.5</v>
      </c>
      <c r="J192">
        <v>1157.3899999999999</v>
      </c>
      <c r="K192">
        <v>323.5</v>
      </c>
      <c r="L192">
        <v>853.4</v>
      </c>
      <c r="M192">
        <v>1389.0900000000001</v>
      </c>
      <c r="N192">
        <v>395.23919999999998</v>
      </c>
      <c r="O192">
        <f t="shared" si="5"/>
        <v>4862.223</v>
      </c>
    </row>
    <row r="193" spans="1:15">
      <c r="A193" t="str">
        <f t="shared" si="4"/>
        <v>Reference scenarioSpain2030</v>
      </c>
      <c r="B193" s="73" t="s">
        <v>184</v>
      </c>
      <c r="C193" t="s">
        <v>85</v>
      </c>
      <c r="D193" t="s">
        <v>86</v>
      </c>
      <c r="E193" s="71" t="s">
        <v>2</v>
      </c>
      <c r="F193">
        <v>2030</v>
      </c>
      <c r="G193">
        <v>4337.165</v>
      </c>
      <c r="H193">
        <v>206.22800000000001</v>
      </c>
      <c r="I193">
        <v>8351.880000000001</v>
      </c>
      <c r="J193">
        <v>7104.4800000000005</v>
      </c>
      <c r="K193">
        <v>1906.5</v>
      </c>
      <c r="L193">
        <v>811.9</v>
      </c>
      <c r="M193">
        <v>4316.0210000000006</v>
      </c>
      <c r="N193">
        <v>8081.2400000000016</v>
      </c>
      <c r="O193">
        <f t="shared" si="5"/>
        <v>21906.253000000001</v>
      </c>
    </row>
    <row r="194" spans="1:15">
      <c r="A194" t="str">
        <f t="shared" si="4"/>
        <v>Reference scenarioSweden2030</v>
      </c>
      <c r="B194" s="73" t="s">
        <v>185</v>
      </c>
      <c r="C194" t="s">
        <v>126</v>
      </c>
      <c r="D194" t="s">
        <v>81</v>
      </c>
      <c r="E194" s="71" t="s">
        <v>2</v>
      </c>
      <c r="F194">
        <v>2030</v>
      </c>
      <c r="G194">
        <v>37881.453999999998</v>
      </c>
      <c r="H194">
        <v>9964.3099999999977</v>
      </c>
      <c r="I194">
        <v>34014.229999999996</v>
      </c>
      <c r="J194">
        <v>6427.78</v>
      </c>
      <c r="K194">
        <v>345</v>
      </c>
      <c r="L194">
        <v>745.2</v>
      </c>
      <c r="M194">
        <v>16330.243500000011</v>
      </c>
      <c r="N194">
        <v>6446.3103999999948</v>
      </c>
      <c r="O194">
        <f t="shared" si="5"/>
        <v>88632.77399999999</v>
      </c>
    </row>
    <row r="195" spans="1:15">
      <c r="A195" t="str">
        <f t="shared" ref="A195:A241" si="6">CONCATENATE(E195,C195,F195)</f>
        <v>Reference scenarioSwitzerland2030</v>
      </c>
      <c r="B195" s="69" t="s">
        <v>186</v>
      </c>
      <c r="C195" t="s">
        <v>72</v>
      </c>
      <c r="D195" t="s">
        <v>191</v>
      </c>
      <c r="E195" s="71" t="s">
        <v>2</v>
      </c>
      <c r="F195">
        <v>2030</v>
      </c>
      <c r="G195">
        <v>0</v>
      </c>
      <c r="H195">
        <v>497.589</v>
      </c>
      <c r="I195">
        <v>2958.0299999999997</v>
      </c>
      <c r="J195">
        <v>1523.04</v>
      </c>
      <c r="K195">
        <v>45</v>
      </c>
      <c r="M195">
        <v>1181.6384999999996</v>
      </c>
      <c r="N195">
        <v>-807.45719999999983</v>
      </c>
      <c r="O195">
        <f t="shared" ref="O195:O241" si="7">SUM(G195:K195)</f>
        <v>5023.6589999999997</v>
      </c>
    </row>
    <row r="196" spans="1:15">
      <c r="A196" t="str">
        <f t="shared" si="6"/>
        <v>Reference scenarioTurkey2030</v>
      </c>
      <c r="B196" s="69" t="s">
        <v>187</v>
      </c>
      <c r="C196" t="s">
        <v>132</v>
      </c>
      <c r="D196" t="s">
        <v>58</v>
      </c>
      <c r="E196" s="71" t="s">
        <v>2</v>
      </c>
      <c r="F196">
        <v>2030</v>
      </c>
      <c r="G196">
        <v>1295.5999999999999</v>
      </c>
      <c r="H196">
        <v>802.38800000000003</v>
      </c>
      <c r="I196">
        <v>14748.289999999999</v>
      </c>
      <c r="J196">
        <v>11142.4</v>
      </c>
      <c r="K196">
        <v>418.7</v>
      </c>
      <c r="M196">
        <v>6239.1154999999999</v>
      </c>
      <c r="N196">
        <v>4790.1849999999977</v>
      </c>
      <c r="O196">
        <f t="shared" si="7"/>
        <v>28407.378000000001</v>
      </c>
    </row>
    <row r="197" spans="1:15">
      <c r="A197" t="str">
        <f t="shared" si="6"/>
        <v>Reference scenarioUnited Kingdom2030</v>
      </c>
      <c r="B197" s="69" t="s">
        <v>188</v>
      </c>
      <c r="C197" t="s">
        <v>136</v>
      </c>
      <c r="D197" t="s">
        <v>191</v>
      </c>
      <c r="E197" s="71" t="s">
        <v>2</v>
      </c>
      <c r="F197">
        <v>2030</v>
      </c>
      <c r="G197">
        <v>0</v>
      </c>
      <c r="H197">
        <v>311.75</v>
      </c>
      <c r="I197">
        <v>5159.2299999999996</v>
      </c>
      <c r="J197">
        <v>5203.37</v>
      </c>
      <c r="L197">
        <v>436.1</v>
      </c>
      <c r="M197">
        <v>2071.1088999999993</v>
      </c>
      <c r="N197">
        <v>2350.7700000000004</v>
      </c>
      <c r="O197">
        <f t="shared" si="7"/>
        <v>10674.349999999999</v>
      </c>
    </row>
    <row r="198" spans="1:15">
      <c r="A198" t="str">
        <f t="shared" si="6"/>
        <v>Reference scenarioUkraine2030</v>
      </c>
      <c r="B198" s="69" t="s">
        <v>189</v>
      </c>
      <c r="C198" t="s">
        <v>134</v>
      </c>
      <c r="D198" t="s">
        <v>192</v>
      </c>
      <c r="E198" s="71" t="s">
        <v>2</v>
      </c>
      <c r="F198">
        <v>2030</v>
      </c>
      <c r="G198">
        <v>0</v>
      </c>
      <c r="H198">
        <v>334.72</v>
      </c>
      <c r="I198">
        <v>5097.2700000000004</v>
      </c>
      <c r="J198">
        <v>3576.9599999999996</v>
      </c>
      <c r="K198">
        <v>696.90000000000009</v>
      </c>
      <c r="M198">
        <v>2258.5015000000003</v>
      </c>
      <c r="N198">
        <v>-4013.8950000000004</v>
      </c>
      <c r="O198">
        <f t="shared" si="7"/>
        <v>9705.85</v>
      </c>
    </row>
    <row r="199" spans="1:15">
      <c r="A199" t="str">
        <f t="shared" si="6"/>
        <v>Reference scenarioSmall countries in Europe2030</v>
      </c>
      <c r="B199" s="69" t="s">
        <v>190</v>
      </c>
      <c r="C199" t="s">
        <v>265</v>
      </c>
      <c r="D199" t="s">
        <v>193</v>
      </c>
      <c r="E199" s="71" t="s">
        <v>2</v>
      </c>
      <c r="F199">
        <v>2030</v>
      </c>
      <c r="G199">
        <v>0</v>
      </c>
      <c r="H199">
        <v>0</v>
      </c>
      <c r="I199">
        <v>935.33</v>
      </c>
      <c r="J199">
        <v>1341.385</v>
      </c>
      <c r="M199">
        <v>370.05349999999999</v>
      </c>
      <c r="N199">
        <v>-1595.0351999999993</v>
      </c>
      <c r="O199">
        <f t="shared" si="7"/>
        <v>2276.7150000000001</v>
      </c>
    </row>
    <row r="200" spans="1:15">
      <c r="A200" t="str">
        <f t="shared" si="6"/>
        <v>Wood energy scenarioCentralWest2010</v>
      </c>
      <c r="C200" s="75" t="s">
        <v>191</v>
      </c>
      <c r="E200" s="75" t="s">
        <v>158</v>
      </c>
      <c r="F200" s="75">
        <v>2010</v>
      </c>
      <c r="G200" s="75">
        <v>19853.628000000001</v>
      </c>
      <c r="H200" s="75">
        <v>10124.511</v>
      </c>
      <c r="I200" s="75">
        <v>85921.498000000007</v>
      </c>
      <c r="J200" s="75">
        <v>47176.86</v>
      </c>
      <c r="K200" s="75">
        <v>2435</v>
      </c>
      <c r="L200" s="75">
        <v>0</v>
      </c>
      <c r="M200" s="75">
        <v>35117.320100000012</v>
      </c>
      <c r="N200">
        <v>-4678.5152000000007</v>
      </c>
      <c r="O200">
        <f t="shared" si="7"/>
        <v>165511.49700000003</v>
      </c>
    </row>
    <row r="201" spans="1:15">
      <c r="A201" t="str">
        <f t="shared" si="6"/>
        <v>Wood energy scenarioCentralEast2010</v>
      </c>
      <c r="C201" s="75" t="s">
        <v>192</v>
      </c>
      <c r="E201" s="75" t="s">
        <v>158</v>
      </c>
      <c r="F201" s="75">
        <v>2010</v>
      </c>
      <c r="G201" s="75">
        <v>12496.353000000001</v>
      </c>
      <c r="H201" s="75">
        <v>3262.866</v>
      </c>
      <c r="I201" s="75">
        <v>37733.919999999998</v>
      </c>
      <c r="J201" s="75">
        <v>24237.185000000001</v>
      </c>
      <c r="K201" s="75">
        <v>3982.4250000000002</v>
      </c>
      <c r="L201" s="75">
        <v>0</v>
      </c>
      <c r="M201" s="75">
        <v>15784.945800000001</v>
      </c>
      <c r="N201">
        <v>-6386.1237999999958</v>
      </c>
      <c r="O201">
        <f t="shared" si="7"/>
        <v>81712.748999999996</v>
      </c>
    </row>
    <row r="202" spans="1:15">
      <c r="A202" t="str">
        <f t="shared" si="6"/>
        <v>Wood energy scenarioSouthEast2010</v>
      </c>
      <c r="C202" s="75" t="s">
        <v>58</v>
      </c>
      <c r="E202" s="75" t="s">
        <v>158</v>
      </c>
      <c r="F202" s="75">
        <v>2010</v>
      </c>
      <c r="G202" s="75">
        <v>3444.8789999999999</v>
      </c>
      <c r="H202" s="75">
        <v>1897.624</v>
      </c>
      <c r="I202" s="75">
        <v>20486.04</v>
      </c>
      <c r="J202" s="75">
        <v>12332.99</v>
      </c>
      <c r="K202" s="75">
        <v>1128.44</v>
      </c>
      <c r="L202" s="75">
        <v>0</v>
      </c>
      <c r="M202" s="75">
        <v>9038.2810000000027</v>
      </c>
      <c r="N202">
        <v>-1657.2466000000004</v>
      </c>
      <c r="O202">
        <f t="shared" si="7"/>
        <v>39289.973000000005</v>
      </c>
    </row>
    <row r="203" spans="1:15">
      <c r="A203" t="str">
        <f t="shared" si="6"/>
        <v>Wood energy scenarioNorth2010</v>
      </c>
      <c r="C203" s="75" t="s">
        <v>81</v>
      </c>
      <c r="E203" s="75" t="s">
        <v>158</v>
      </c>
      <c r="F203" s="75">
        <v>2010</v>
      </c>
      <c r="G203" s="75">
        <v>77412.215999999986</v>
      </c>
      <c r="H203" s="75">
        <v>24307.2497</v>
      </c>
      <c r="I203" s="75">
        <v>78718.040000000008</v>
      </c>
      <c r="J203" s="75">
        <v>11036.079999999998</v>
      </c>
      <c r="K203" s="75">
        <v>4648.59</v>
      </c>
      <c r="L203" s="75">
        <v>0</v>
      </c>
      <c r="M203" s="75">
        <v>38618.193499999994</v>
      </c>
      <c r="N203">
        <v>-9118.518999999993</v>
      </c>
      <c r="O203">
        <f t="shared" si="7"/>
        <v>196122.17569999996</v>
      </c>
    </row>
    <row r="204" spans="1:15">
      <c r="A204" t="str">
        <f t="shared" si="6"/>
        <v>Wood energy scenarioSouthWest2010</v>
      </c>
      <c r="C204" s="75" t="s">
        <v>86</v>
      </c>
      <c r="E204" s="75" t="s">
        <v>158</v>
      </c>
      <c r="F204" s="75">
        <v>2010</v>
      </c>
      <c r="G204" s="75">
        <v>12430.191000000001</v>
      </c>
      <c r="H204" s="75">
        <v>1935.549</v>
      </c>
      <c r="I204" s="75">
        <v>14101.825999999999</v>
      </c>
      <c r="J204" s="75">
        <v>14675.349999999999</v>
      </c>
      <c r="K204" s="75">
        <v>3761.06</v>
      </c>
      <c r="L204" s="75">
        <v>0</v>
      </c>
      <c r="M204" s="75">
        <v>7397.1616999999951</v>
      </c>
      <c r="N204">
        <v>0</v>
      </c>
      <c r="O204">
        <f t="shared" si="7"/>
        <v>46903.975999999995</v>
      </c>
    </row>
    <row r="205" spans="1:15">
      <c r="A205" t="str">
        <f t="shared" si="6"/>
        <v>Wood energy scenarioOther2010</v>
      </c>
      <c r="C205" s="75" t="s">
        <v>193</v>
      </c>
      <c r="E205" s="75" t="s">
        <v>158</v>
      </c>
      <c r="F205" s="75">
        <v>2010</v>
      </c>
      <c r="G205" s="75">
        <v>0</v>
      </c>
      <c r="H205" s="75">
        <v>0</v>
      </c>
      <c r="I205" s="75">
        <v>731.99</v>
      </c>
      <c r="J205" s="75">
        <v>1099.4850000000001</v>
      </c>
      <c r="K205" s="75">
        <v>0</v>
      </c>
      <c r="L205" s="75">
        <v>0</v>
      </c>
      <c r="M205" s="75">
        <v>294.0155000000002</v>
      </c>
      <c r="N205">
        <v>-2876.5051999999978</v>
      </c>
      <c r="O205">
        <f t="shared" si="7"/>
        <v>1831.4750000000001</v>
      </c>
    </row>
    <row r="206" spans="1:15">
      <c r="A206" t="str">
        <f t="shared" si="6"/>
        <v>Wood energy scenarioCentralWest2020</v>
      </c>
      <c r="C206" s="75" t="s">
        <v>191</v>
      </c>
      <c r="E206" s="75" t="s">
        <v>158</v>
      </c>
      <c r="F206" s="75">
        <v>2020</v>
      </c>
      <c r="G206" s="75">
        <v>21719.769</v>
      </c>
      <c r="H206" s="75">
        <v>9862.5509999999995</v>
      </c>
      <c r="I206" s="75">
        <v>81094.484000000011</v>
      </c>
      <c r="J206" s="75">
        <v>49187.42</v>
      </c>
      <c r="K206" s="75">
        <v>2243.4</v>
      </c>
      <c r="L206" s="75">
        <v>8811.0999999999985</v>
      </c>
      <c r="M206" s="75">
        <v>33104.547700000003</v>
      </c>
      <c r="N206">
        <v>-754.38719999999921</v>
      </c>
      <c r="O206">
        <f t="shared" si="7"/>
        <v>164107.62399999998</v>
      </c>
    </row>
    <row r="207" spans="1:15">
      <c r="A207" t="str">
        <f t="shared" si="6"/>
        <v>Wood energy scenarioCentralEast2020</v>
      </c>
      <c r="C207" s="75" t="s">
        <v>192</v>
      </c>
      <c r="E207" s="75" t="s">
        <v>158</v>
      </c>
      <c r="F207" s="75">
        <v>2020</v>
      </c>
      <c r="G207" s="75">
        <v>18187.096000000001</v>
      </c>
      <c r="H207" s="75">
        <v>5878.0430000000015</v>
      </c>
      <c r="I207" s="75">
        <v>50874.87</v>
      </c>
      <c r="J207" s="75">
        <v>30290.14</v>
      </c>
      <c r="K207" s="75">
        <v>5503.14</v>
      </c>
      <c r="L207" s="75">
        <v>4089.2</v>
      </c>
      <c r="M207" s="75">
        <v>21253.016999999993</v>
      </c>
      <c r="N207">
        <v>-4709.663800000003</v>
      </c>
      <c r="O207">
        <f t="shared" si="7"/>
        <v>110733.289</v>
      </c>
    </row>
    <row r="208" spans="1:15">
      <c r="A208" t="str">
        <f t="shared" si="6"/>
        <v>Wood energy scenarioSouthEast2020</v>
      </c>
      <c r="C208" s="75" t="s">
        <v>58</v>
      </c>
      <c r="E208" s="75" t="s">
        <v>158</v>
      </c>
      <c r="F208" s="75">
        <v>2020</v>
      </c>
      <c r="G208" s="75">
        <v>3954.4369999999999</v>
      </c>
      <c r="H208" s="75">
        <v>1778.114</v>
      </c>
      <c r="I208" s="75">
        <v>23695.46</v>
      </c>
      <c r="J208" s="75">
        <v>13687.539999999997</v>
      </c>
      <c r="K208" s="75">
        <v>1170.17</v>
      </c>
      <c r="L208" s="75">
        <v>373.90000000000003</v>
      </c>
      <c r="M208" s="75">
        <v>10272.1885</v>
      </c>
      <c r="N208">
        <v>-550.64579999999978</v>
      </c>
      <c r="O208">
        <f t="shared" si="7"/>
        <v>44285.72099999999</v>
      </c>
    </row>
    <row r="209" spans="1:15">
      <c r="A209" t="str">
        <f t="shared" si="6"/>
        <v>Wood energy scenarioNorth2020</v>
      </c>
      <c r="C209" s="75" t="s">
        <v>81</v>
      </c>
      <c r="E209" s="75" t="s">
        <v>158</v>
      </c>
      <c r="F209" s="75">
        <v>2020</v>
      </c>
      <c r="G209" s="75">
        <v>80751.571999999986</v>
      </c>
      <c r="H209" s="75">
        <v>24333.864299999997</v>
      </c>
      <c r="I209" s="75">
        <v>78167.78</v>
      </c>
      <c r="J209" s="75">
        <v>13744.804999999998</v>
      </c>
      <c r="K209" s="75">
        <v>4171.5700000000006</v>
      </c>
      <c r="L209" s="75">
        <v>1993.8</v>
      </c>
      <c r="M209" s="75">
        <v>37794.657499999987</v>
      </c>
      <c r="N209">
        <v>-7991.579000000007</v>
      </c>
      <c r="O209">
        <f t="shared" si="7"/>
        <v>201169.59129999997</v>
      </c>
    </row>
    <row r="210" spans="1:15">
      <c r="A210" t="str">
        <f t="shared" si="6"/>
        <v>Wood energy scenarioSouthWest2020</v>
      </c>
      <c r="C210" s="75" t="s">
        <v>86</v>
      </c>
      <c r="E210" s="75" t="s">
        <v>158</v>
      </c>
      <c r="F210" s="75">
        <v>2020</v>
      </c>
      <c r="G210" s="75">
        <v>11445.187000000002</v>
      </c>
      <c r="H210" s="75">
        <v>1909.87</v>
      </c>
      <c r="I210" s="75">
        <v>12586.829999999998</v>
      </c>
      <c r="J210" s="75">
        <v>13925.625</v>
      </c>
      <c r="K210" s="75">
        <v>3791.27</v>
      </c>
      <c r="L210" s="75">
        <v>101.1</v>
      </c>
      <c r="M210" s="75">
        <v>6834.2999999999975</v>
      </c>
      <c r="N210">
        <v>0</v>
      </c>
      <c r="O210">
        <f t="shared" si="7"/>
        <v>43658.781999999999</v>
      </c>
    </row>
    <row r="211" spans="1:15">
      <c r="A211" t="str">
        <f t="shared" si="6"/>
        <v>Wood energy scenarioOther2020</v>
      </c>
      <c r="C211" s="75" t="s">
        <v>193</v>
      </c>
      <c r="E211" s="75" t="s">
        <v>158</v>
      </c>
      <c r="F211" s="75">
        <v>2020</v>
      </c>
      <c r="G211" s="75">
        <v>0</v>
      </c>
      <c r="H211" s="75">
        <v>0</v>
      </c>
      <c r="I211" s="75">
        <v>897.53</v>
      </c>
      <c r="J211" s="75">
        <v>1214.24</v>
      </c>
      <c r="K211" s="75">
        <v>0</v>
      </c>
      <c r="L211" s="75">
        <v>0</v>
      </c>
      <c r="M211" s="75">
        <v>356.75350000000003</v>
      </c>
      <c r="N211">
        <v>-2258.685199999999</v>
      </c>
      <c r="O211">
        <f t="shared" si="7"/>
        <v>2111.77</v>
      </c>
    </row>
    <row r="212" spans="1:15">
      <c r="A212" t="str">
        <f t="shared" si="6"/>
        <v>Wood energy scenarioCentralWest2030</v>
      </c>
      <c r="C212" s="75" t="s">
        <v>191</v>
      </c>
      <c r="E212" s="75" t="s">
        <v>158</v>
      </c>
      <c r="F212" s="75">
        <v>2030</v>
      </c>
      <c r="G212" s="75">
        <v>19930.267</v>
      </c>
      <c r="H212" s="75">
        <v>7977.5389999999998</v>
      </c>
      <c r="I212" s="75">
        <v>80989.784000000014</v>
      </c>
      <c r="J212" s="75">
        <v>44961.760000000002</v>
      </c>
      <c r="K212" s="75">
        <v>2802.8</v>
      </c>
      <c r="L212" s="75">
        <v>36112.6</v>
      </c>
      <c r="M212" s="75">
        <v>33337.2402</v>
      </c>
      <c r="N212">
        <v>-389.75720000000001</v>
      </c>
      <c r="O212">
        <f t="shared" si="7"/>
        <v>156662.15</v>
      </c>
    </row>
    <row r="213" spans="1:15">
      <c r="A213" t="str">
        <f t="shared" si="6"/>
        <v>Wood energy scenarioCentralEast2030</v>
      </c>
      <c r="C213" s="75" t="s">
        <v>192</v>
      </c>
      <c r="E213" s="75" t="s">
        <v>158</v>
      </c>
      <c r="F213" s="75">
        <v>2030</v>
      </c>
      <c r="G213" s="75">
        <v>15885.852000000001</v>
      </c>
      <c r="H213" s="75">
        <v>6362.9279999999999</v>
      </c>
      <c r="I213" s="75">
        <v>51781.95</v>
      </c>
      <c r="J213" s="75">
        <v>31558.805</v>
      </c>
      <c r="K213" s="75">
        <v>7012.7400000000007</v>
      </c>
      <c r="L213" s="75">
        <v>30167.9</v>
      </c>
      <c r="M213" s="75">
        <v>22384.067999999996</v>
      </c>
      <c r="N213">
        <v>-3080.2538000000022</v>
      </c>
      <c r="O213">
        <f t="shared" si="7"/>
        <v>112602.27500000001</v>
      </c>
    </row>
    <row r="214" spans="1:15">
      <c r="A214" t="str">
        <f t="shared" si="6"/>
        <v>Wood energy scenarioSouthEast2030</v>
      </c>
      <c r="C214" s="75" t="s">
        <v>58</v>
      </c>
      <c r="E214" s="75" t="s">
        <v>158</v>
      </c>
      <c r="F214" s="75">
        <v>2030</v>
      </c>
      <c r="G214" s="75">
        <v>3010.3869999999997</v>
      </c>
      <c r="H214" s="75">
        <v>1856.2486000000001</v>
      </c>
      <c r="I214" s="75">
        <v>26475.019999999997</v>
      </c>
      <c r="J214" s="75">
        <v>14940.65</v>
      </c>
      <c r="K214" s="75">
        <v>1299.47</v>
      </c>
      <c r="L214" s="75">
        <v>2896.7999999999997</v>
      </c>
      <c r="M214" s="75">
        <v>11443.405500000004</v>
      </c>
      <c r="N214">
        <v>-316.99999999999955</v>
      </c>
      <c r="O214">
        <f t="shared" si="7"/>
        <v>47581.775600000001</v>
      </c>
    </row>
    <row r="215" spans="1:15">
      <c r="A215" t="str">
        <f t="shared" si="6"/>
        <v>Wood energy scenarioNorth2030</v>
      </c>
      <c r="C215" s="75" t="s">
        <v>81</v>
      </c>
      <c r="E215" s="75" t="s">
        <v>158</v>
      </c>
      <c r="F215" s="75">
        <v>2030</v>
      </c>
      <c r="G215" s="75">
        <v>76610.93299999999</v>
      </c>
      <c r="H215" s="75">
        <v>25052.027599999998</v>
      </c>
      <c r="I215" s="75">
        <v>78282.676000000007</v>
      </c>
      <c r="J215" s="75">
        <v>13915.504999999997</v>
      </c>
      <c r="K215" s="75">
        <v>5698.7300000000005</v>
      </c>
      <c r="L215" s="75">
        <v>19442.399999999998</v>
      </c>
      <c r="M215" s="75">
        <v>38560.125699999982</v>
      </c>
      <c r="N215">
        <v>-4872.2494000000033</v>
      </c>
      <c r="O215">
        <f t="shared" si="7"/>
        <v>199559.87160000001</v>
      </c>
    </row>
    <row r="216" spans="1:15">
      <c r="A216" t="str">
        <f t="shared" si="6"/>
        <v>Wood energy scenarioSouthWest2030</v>
      </c>
      <c r="C216" s="75" t="s">
        <v>86</v>
      </c>
      <c r="E216" s="75" t="s">
        <v>158</v>
      </c>
      <c r="F216" s="75">
        <v>2030</v>
      </c>
      <c r="G216" s="75">
        <v>10852.764999999999</v>
      </c>
      <c r="H216" s="75">
        <v>1072.5309999999999</v>
      </c>
      <c r="I216" s="75">
        <v>11260.808000000001</v>
      </c>
      <c r="J216" s="75">
        <v>14667.924999999999</v>
      </c>
      <c r="K216" s="75">
        <v>3824.9</v>
      </c>
      <c r="L216" s="75">
        <v>14673.199999999999</v>
      </c>
      <c r="M216" s="75">
        <v>6444.1425999999974</v>
      </c>
      <c r="N216">
        <v>0</v>
      </c>
      <c r="O216">
        <f t="shared" si="7"/>
        <v>41678.928999999996</v>
      </c>
    </row>
    <row r="217" spans="1:15">
      <c r="A217" t="str">
        <f t="shared" si="6"/>
        <v>Wood energy scenarioOther2030</v>
      </c>
      <c r="C217" s="75" t="s">
        <v>193</v>
      </c>
      <c r="E217" s="75" t="s">
        <v>158</v>
      </c>
      <c r="F217" s="75">
        <v>2030</v>
      </c>
      <c r="G217" s="75">
        <v>0</v>
      </c>
      <c r="H217" s="75">
        <v>0</v>
      </c>
      <c r="I217" s="75">
        <v>948.76</v>
      </c>
      <c r="J217" s="75">
        <v>1341.385</v>
      </c>
      <c r="K217" s="75">
        <v>0</v>
      </c>
      <c r="L217" s="75">
        <v>0</v>
      </c>
      <c r="M217" s="75">
        <v>375.30700000000002</v>
      </c>
      <c r="N217">
        <v>-1767.6251999999986</v>
      </c>
      <c r="O217">
        <f t="shared" si="7"/>
        <v>2290.145</v>
      </c>
    </row>
    <row r="218" spans="1:15">
      <c r="A218" t="str">
        <f t="shared" si="6"/>
        <v>Reference scenarioCentralWest2010</v>
      </c>
      <c r="C218" s="75" t="s">
        <v>191</v>
      </c>
      <c r="E218" s="75" t="s">
        <v>2</v>
      </c>
      <c r="F218" s="75">
        <v>2010</v>
      </c>
      <c r="G218" s="75">
        <v>19853.628000000001</v>
      </c>
      <c r="H218" s="75">
        <v>10124.619000000001</v>
      </c>
      <c r="I218" s="75">
        <v>85921.168000000005</v>
      </c>
      <c r="J218" s="75">
        <v>47176.86</v>
      </c>
      <c r="K218" s="75">
        <v>2434.8000000000002</v>
      </c>
      <c r="L218" s="75">
        <v>0</v>
      </c>
      <c r="M218" s="75">
        <v>35117.101600000002</v>
      </c>
      <c r="N218">
        <v>-4291.1452000000054</v>
      </c>
      <c r="O218">
        <f t="shared" si="7"/>
        <v>165511.07500000001</v>
      </c>
    </row>
    <row r="219" spans="1:15">
      <c r="A219" t="str">
        <f t="shared" si="6"/>
        <v>Reference scenarioCentralEast2010</v>
      </c>
      <c r="C219" s="75" t="s">
        <v>192</v>
      </c>
      <c r="E219" s="75" t="s">
        <v>2</v>
      </c>
      <c r="F219" s="75">
        <v>2010</v>
      </c>
      <c r="G219" s="75">
        <v>12496.772999999999</v>
      </c>
      <c r="H219" s="75">
        <v>3262.866</v>
      </c>
      <c r="I219" s="75">
        <v>37734.089999999997</v>
      </c>
      <c r="J219" s="75">
        <v>24237.185000000001</v>
      </c>
      <c r="K219" s="75">
        <v>3982.4250000000002</v>
      </c>
      <c r="L219" s="75">
        <v>0</v>
      </c>
      <c r="M219" s="75">
        <v>15785.012300000002</v>
      </c>
      <c r="N219">
        <v>-6016.9938000000002</v>
      </c>
      <c r="O219">
        <f t="shared" si="7"/>
        <v>81713.338999999993</v>
      </c>
    </row>
    <row r="220" spans="1:15">
      <c r="A220" t="str">
        <f t="shared" si="6"/>
        <v>Reference scenarioSouthEast2010</v>
      </c>
      <c r="C220" s="75" t="s">
        <v>58</v>
      </c>
      <c r="E220" s="75" t="s">
        <v>2</v>
      </c>
      <c r="F220" s="75">
        <v>2010</v>
      </c>
      <c r="G220" s="75">
        <v>3444.8789999999999</v>
      </c>
      <c r="H220" s="75">
        <v>1897.624</v>
      </c>
      <c r="I220" s="75">
        <v>20485.7</v>
      </c>
      <c r="J220" s="75">
        <v>12332.99</v>
      </c>
      <c r="K220" s="75">
        <v>1128.44</v>
      </c>
      <c r="L220" s="75">
        <v>0</v>
      </c>
      <c r="M220" s="75">
        <v>9038.148000000001</v>
      </c>
      <c r="N220">
        <v>-1546.7365999999997</v>
      </c>
      <c r="O220">
        <f t="shared" si="7"/>
        <v>39289.633000000002</v>
      </c>
    </row>
    <row r="221" spans="1:15">
      <c r="A221" t="str">
        <f t="shared" si="6"/>
        <v>Reference scenarioNorth2010</v>
      </c>
      <c r="C221" s="75" t="s">
        <v>81</v>
      </c>
      <c r="E221" s="75" t="s">
        <v>2</v>
      </c>
      <c r="F221" s="75">
        <v>2010</v>
      </c>
      <c r="G221" s="75">
        <v>77411.721999999994</v>
      </c>
      <c r="H221" s="75">
        <v>24307.330700000002</v>
      </c>
      <c r="I221" s="75">
        <v>78718.040000000008</v>
      </c>
      <c r="J221" s="75">
        <v>11036.220000000001</v>
      </c>
      <c r="K221" s="75">
        <v>4648.32</v>
      </c>
      <c r="L221" s="75">
        <v>0</v>
      </c>
      <c r="M221" s="75">
        <v>38618.032000000007</v>
      </c>
      <c r="N221">
        <v>-8750.6189999999951</v>
      </c>
      <c r="O221">
        <f t="shared" si="7"/>
        <v>196121.63270000002</v>
      </c>
    </row>
    <row r="222" spans="1:15">
      <c r="A222" t="str">
        <f t="shared" si="6"/>
        <v>Reference scenarioSouthWest2010</v>
      </c>
      <c r="C222" s="75" t="s">
        <v>86</v>
      </c>
      <c r="E222" s="75" t="s">
        <v>2</v>
      </c>
      <c r="F222" s="75">
        <v>2010</v>
      </c>
      <c r="G222" s="75">
        <v>12430.191000000001</v>
      </c>
      <c r="H222" s="75">
        <v>1935.549</v>
      </c>
      <c r="I222" s="75">
        <v>14101.995999999999</v>
      </c>
      <c r="J222" s="75">
        <v>14675.169999999998</v>
      </c>
      <c r="K222" s="75">
        <v>3761.06</v>
      </c>
      <c r="L222" s="75">
        <v>0</v>
      </c>
      <c r="M222" s="75">
        <v>7397.2281999999923</v>
      </c>
      <c r="N222">
        <v>0</v>
      </c>
      <c r="O222">
        <f t="shared" si="7"/>
        <v>46903.966</v>
      </c>
    </row>
    <row r="223" spans="1:15">
      <c r="A223" t="str">
        <f t="shared" si="6"/>
        <v>Reference scenarioOther2010</v>
      </c>
      <c r="C223" s="75" t="s">
        <v>193</v>
      </c>
      <c r="E223" s="75" t="s">
        <v>2</v>
      </c>
      <c r="F223" s="75">
        <v>2010</v>
      </c>
      <c r="G223" s="75">
        <v>0</v>
      </c>
      <c r="H223" s="75">
        <v>0</v>
      </c>
      <c r="I223" s="75">
        <v>731.99</v>
      </c>
      <c r="J223" s="75">
        <v>1099.4850000000001</v>
      </c>
      <c r="K223" s="75">
        <v>0</v>
      </c>
      <c r="L223" s="75">
        <v>0</v>
      </c>
      <c r="M223" s="75">
        <v>294.0155000000002</v>
      </c>
      <c r="N223">
        <v>-2742.2251999999989</v>
      </c>
      <c r="O223">
        <f t="shared" si="7"/>
        <v>1831.4750000000001</v>
      </c>
    </row>
    <row r="224" spans="1:15">
      <c r="A224" t="str">
        <f t="shared" si="6"/>
        <v>Reference scenarioCentralWest2020</v>
      </c>
      <c r="C224" s="75" t="s">
        <v>191</v>
      </c>
      <c r="E224" s="75" t="s">
        <v>2</v>
      </c>
      <c r="F224" s="75">
        <v>2020</v>
      </c>
      <c r="G224" s="75">
        <v>22136.999</v>
      </c>
      <c r="H224" s="75">
        <v>9910.4009999999998</v>
      </c>
      <c r="I224" s="75">
        <v>79463.026999999987</v>
      </c>
      <c r="J224" s="75">
        <v>48575.72</v>
      </c>
      <c r="K224" s="75">
        <v>2216</v>
      </c>
      <c r="L224" s="75">
        <v>0</v>
      </c>
      <c r="M224" s="75">
        <v>32425.810999999991</v>
      </c>
      <c r="N224">
        <v>-2669.1199999999994</v>
      </c>
      <c r="O224">
        <f t="shared" si="7"/>
        <v>162302.147</v>
      </c>
    </row>
    <row r="225" spans="1:15">
      <c r="A225" t="str">
        <f t="shared" si="6"/>
        <v>Reference scenarioCentralEast2020</v>
      </c>
      <c r="C225" s="75" t="s">
        <v>192</v>
      </c>
      <c r="E225" s="75" t="s">
        <v>2</v>
      </c>
      <c r="F225" s="75">
        <v>2020</v>
      </c>
      <c r="G225" s="75">
        <v>17517.592000000001</v>
      </c>
      <c r="H225" s="75">
        <v>5881.451</v>
      </c>
      <c r="I225" s="75">
        <v>50682.42</v>
      </c>
      <c r="J225" s="75">
        <v>30387.07</v>
      </c>
      <c r="K225" s="75">
        <v>5516.1399999999994</v>
      </c>
      <c r="L225" s="75">
        <v>0</v>
      </c>
      <c r="M225" s="75">
        <v>21173.1695</v>
      </c>
      <c r="N225">
        <v>-5874.0837999999985</v>
      </c>
      <c r="O225">
        <f t="shared" si="7"/>
        <v>109984.673</v>
      </c>
    </row>
    <row r="226" spans="1:15">
      <c r="A226" t="str">
        <f t="shared" si="6"/>
        <v>Reference scenarioSouthEast2020</v>
      </c>
      <c r="C226" s="75" t="s">
        <v>58</v>
      </c>
      <c r="E226" s="75" t="s">
        <v>2</v>
      </c>
      <c r="F226" s="75">
        <v>2020</v>
      </c>
      <c r="G226" s="75">
        <v>3932.7659999999996</v>
      </c>
      <c r="H226" s="75">
        <v>1783.7339999999999</v>
      </c>
      <c r="I226" s="75">
        <v>23643.85</v>
      </c>
      <c r="J226" s="75">
        <v>13671.970000000001</v>
      </c>
      <c r="K226" s="75">
        <v>1168.0999999999999</v>
      </c>
      <c r="L226" s="75">
        <v>0</v>
      </c>
      <c r="M226" s="75">
        <v>10250.642500000004</v>
      </c>
      <c r="N226">
        <v>-779.67999999999938</v>
      </c>
      <c r="O226">
        <f t="shared" si="7"/>
        <v>44200.42</v>
      </c>
    </row>
    <row r="227" spans="1:15">
      <c r="A227" t="str">
        <f t="shared" si="6"/>
        <v>Reference scenarioNorth2020</v>
      </c>
      <c r="C227" s="75" t="s">
        <v>81</v>
      </c>
      <c r="E227" s="75" t="s">
        <v>2</v>
      </c>
      <c r="F227" s="75">
        <v>2020</v>
      </c>
      <c r="G227" s="75">
        <v>77200.582999999984</v>
      </c>
      <c r="H227" s="75">
        <v>24146.2883</v>
      </c>
      <c r="I227" s="75">
        <v>77921.58</v>
      </c>
      <c r="J227" s="75">
        <v>14598.004999999997</v>
      </c>
      <c r="K227" s="75">
        <v>4040.7200000000003</v>
      </c>
      <c r="L227" s="75">
        <v>0</v>
      </c>
      <c r="M227" s="75">
        <v>37621.900000000009</v>
      </c>
      <c r="N227">
        <v>-5229.1794000000009</v>
      </c>
      <c r="O227">
        <f t="shared" si="7"/>
        <v>197907.17629999999</v>
      </c>
    </row>
    <row r="228" spans="1:15">
      <c r="A228" t="str">
        <f t="shared" si="6"/>
        <v>Reference scenarioSouthWest2020</v>
      </c>
      <c r="C228" s="75" t="s">
        <v>86</v>
      </c>
      <c r="E228" s="75" t="s">
        <v>2</v>
      </c>
      <c r="F228" s="75">
        <v>2020</v>
      </c>
      <c r="G228" s="75">
        <v>11445.187000000002</v>
      </c>
      <c r="H228" s="75">
        <v>1947.674</v>
      </c>
      <c r="I228" s="75">
        <v>12251.805999999999</v>
      </c>
      <c r="J228" s="75">
        <v>13234.974999999999</v>
      </c>
      <c r="K228" s="75">
        <v>3791.27</v>
      </c>
      <c r="L228" s="75">
        <v>0</v>
      </c>
      <c r="M228" s="75">
        <v>6695.8621999999996</v>
      </c>
      <c r="N228">
        <v>0</v>
      </c>
      <c r="O228">
        <f t="shared" si="7"/>
        <v>42670.911999999997</v>
      </c>
    </row>
    <row r="229" spans="1:15">
      <c r="A229" t="str">
        <f t="shared" si="6"/>
        <v>Reference scenarioOther2020</v>
      </c>
      <c r="C229" s="75" t="s">
        <v>193</v>
      </c>
      <c r="E229" s="75" t="s">
        <v>2</v>
      </c>
      <c r="F229" s="75">
        <v>2020</v>
      </c>
      <c r="G229" s="75">
        <v>0</v>
      </c>
      <c r="H229" s="75">
        <v>0</v>
      </c>
      <c r="I229" s="75">
        <v>884.1</v>
      </c>
      <c r="J229" s="75">
        <v>1214.24</v>
      </c>
      <c r="K229" s="75">
        <v>0</v>
      </c>
      <c r="L229" s="75">
        <v>0</v>
      </c>
      <c r="M229" s="75">
        <v>351.50000000000023</v>
      </c>
      <c r="N229">
        <v>-2278.9351999999999</v>
      </c>
      <c r="O229">
        <f t="shared" si="7"/>
        <v>2098.34</v>
      </c>
    </row>
    <row r="230" spans="1:15">
      <c r="A230" t="str">
        <f t="shared" si="6"/>
        <v>Reference scenarioCentralWest2030</v>
      </c>
      <c r="C230" s="75" t="s">
        <v>191</v>
      </c>
      <c r="E230" s="75" t="s">
        <v>2</v>
      </c>
      <c r="F230" s="75">
        <v>2030</v>
      </c>
      <c r="G230" s="75">
        <v>26774.247000000003</v>
      </c>
      <c r="H230" s="75">
        <v>9406.1660000000011</v>
      </c>
      <c r="I230" s="75">
        <v>82770.84599999999</v>
      </c>
      <c r="J230" s="75">
        <v>51984.38</v>
      </c>
      <c r="K230" s="75">
        <v>2806.5299999999997</v>
      </c>
      <c r="L230" s="75">
        <v>7118.3</v>
      </c>
      <c r="M230" s="75">
        <v>34045.267600000006</v>
      </c>
      <c r="N230">
        <v>-1980.9899999999998</v>
      </c>
      <c r="O230">
        <f t="shared" si="7"/>
        <v>173742.16899999999</v>
      </c>
    </row>
    <row r="231" spans="1:15">
      <c r="A231" t="str">
        <f t="shared" si="6"/>
        <v>Reference scenarioCentralEast2030</v>
      </c>
      <c r="C231" s="75" t="s">
        <v>192</v>
      </c>
      <c r="E231" s="75" t="s">
        <v>2</v>
      </c>
      <c r="F231" s="75">
        <v>2030</v>
      </c>
      <c r="G231" s="75">
        <v>16171.546</v>
      </c>
      <c r="H231" s="75">
        <v>7324.7640000000001</v>
      </c>
      <c r="I231" s="75">
        <v>52809.320000000007</v>
      </c>
      <c r="J231" s="75">
        <v>31851.645000000004</v>
      </c>
      <c r="K231" s="75">
        <v>7115.9399999999987</v>
      </c>
      <c r="L231" s="75">
        <v>8602.1</v>
      </c>
      <c r="M231" s="75">
        <v>22788.644500000002</v>
      </c>
      <c r="N231">
        <v>-5293.5338000000002</v>
      </c>
      <c r="O231">
        <f t="shared" si="7"/>
        <v>115273.21500000001</v>
      </c>
    </row>
    <row r="232" spans="1:15">
      <c r="A232" t="str">
        <f t="shared" si="6"/>
        <v>Reference scenarioSouthEast2030</v>
      </c>
      <c r="C232" s="75" t="s">
        <v>58</v>
      </c>
      <c r="E232" s="75" t="s">
        <v>2</v>
      </c>
      <c r="F232" s="75">
        <v>2030</v>
      </c>
      <c r="G232" s="75">
        <v>3337.5539999999996</v>
      </c>
      <c r="H232" s="75">
        <v>1867.2150000000001</v>
      </c>
      <c r="I232" s="75">
        <v>25662.42</v>
      </c>
      <c r="J232" s="75">
        <v>14681.91</v>
      </c>
      <c r="K232" s="75">
        <v>1298.05</v>
      </c>
      <c r="L232" s="75">
        <v>1672.6</v>
      </c>
      <c r="M232" s="75">
        <v>11115.161500000002</v>
      </c>
      <c r="N232">
        <v>-177.25</v>
      </c>
      <c r="O232">
        <f t="shared" si="7"/>
        <v>46847.149000000005</v>
      </c>
    </row>
    <row r="233" spans="1:15">
      <c r="A233" t="str">
        <f t="shared" si="6"/>
        <v>Reference scenarioNorth2030</v>
      </c>
      <c r="C233" s="75" t="s">
        <v>81</v>
      </c>
      <c r="E233" s="75" t="s">
        <v>2</v>
      </c>
      <c r="F233" s="75">
        <v>2030</v>
      </c>
      <c r="G233" s="75">
        <v>77881.900999999983</v>
      </c>
      <c r="H233" s="75">
        <v>25372.745099999996</v>
      </c>
      <c r="I233" s="75">
        <v>79117.866000000009</v>
      </c>
      <c r="J233" s="75">
        <v>14969.645</v>
      </c>
      <c r="K233" s="75">
        <v>5469.14</v>
      </c>
      <c r="L233" s="75">
        <v>7497.9000000000005</v>
      </c>
      <c r="M233" s="75">
        <v>38762.000700000004</v>
      </c>
      <c r="N233">
        <v>-4115.9094000000014</v>
      </c>
      <c r="O233">
        <f t="shared" si="7"/>
        <v>202811.2971</v>
      </c>
    </row>
    <row r="234" spans="1:15">
      <c r="A234" t="str">
        <f t="shared" si="6"/>
        <v>Reference scenarioSouthWest2030</v>
      </c>
      <c r="C234" s="75" t="s">
        <v>86</v>
      </c>
      <c r="E234" s="75" t="s">
        <v>2</v>
      </c>
      <c r="F234" s="75">
        <v>2030</v>
      </c>
      <c r="G234" s="75">
        <v>10852.764999999999</v>
      </c>
      <c r="H234" s="75">
        <v>1233.328</v>
      </c>
      <c r="I234" s="75">
        <v>11618.252</v>
      </c>
      <c r="J234" s="75">
        <v>13844.745000000001</v>
      </c>
      <c r="K234" s="75">
        <v>3824.9</v>
      </c>
      <c r="L234" s="75">
        <v>811.9</v>
      </c>
      <c r="M234" s="75">
        <v>6506.9794000000002</v>
      </c>
      <c r="N234">
        <v>0</v>
      </c>
      <c r="O234">
        <f t="shared" si="7"/>
        <v>41373.990000000005</v>
      </c>
    </row>
    <row r="235" spans="1:15">
      <c r="A235" t="str">
        <f t="shared" si="6"/>
        <v>Reference scenarioOther2030</v>
      </c>
      <c r="C235" s="75" t="s">
        <v>193</v>
      </c>
      <c r="E235" s="75" t="s">
        <v>2</v>
      </c>
      <c r="F235" s="75">
        <v>2030</v>
      </c>
      <c r="G235" s="75">
        <v>0</v>
      </c>
      <c r="H235" s="75">
        <v>0</v>
      </c>
      <c r="I235" s="75">
        <v>935.33</v>
      </c>
      <c r="J235" s="75">
        <v>1341.385</v>
      </c>
      <c r="K235" s="75">
        <v>0</v>
      </c>
      <c r="L235" s="75">
        <v>0</v>
      </c>
      <c r="M235" s="75">
        <v>370.05349999999999</v>
      </c>
      <c r="N235">
        <v>-1595.0351999999993</v>
      </c>
      <c r="O235">
        <f t="shared" si="7"/>
        <v>2276.7150000000001</v>
      </c>
    </row>
    <row r="236" spans="1:15">
      <c r="A236" t="str">
        <f t="shared" si="6"/>
        <v>Wood energy scenarioEFSOS Total2010</v>
      </c>
      <c r="C236" s="75" t="s">
        <v>140</v>
      </c>
      <c r="E236" s="75" t="s">
        <v>158</v>
      </c>
      <c r="F236" s="75">
        <v>2010</v>
      </c>
      <c r="G236" s="75">
        <v>125637.26699999996</v>
      </c>
      <c r="H236" s="75">
        <v>41527.799700000003</v>
      </c>
      <c r="I236" s="75">
        <v>237693.31399999998</v>
      </c>
      <c r="J236" s="75">
        <v>110557.94999999998</v>
      </c>
      <c r="K236" s="75">
        <v>15955.514999999998</v>
      </c>
      <c r="L236" s="75">
        <v>0</v>
      </c>
      <c r="M236" s="75">
        <v>106249.91759999999</v>
      </c>
      <c r="N236">
        <v>-24716.909799999987</v>
      </c>
      <c r="O236">
        <f t="shared" si="7"/>
        <v>531371.84569999995</v>
      </c>
    </row>
    <row r="237" spans="1:15">
      <c r="A237" t="str">
        <f t="shared" si="6"/>
        <v>Wood energy scenarioEFSOS Total2020</v>
      </c>
      <c r="C237" s="75" t="s">
        <v>140</v>
      </c>
      <c r="E237" s="75" t="s">
        <v>158</v>
      </c>
      <c r="F237" s="75">
        <v>2020</v>
      </c>
      <c r="G237" s="75">
        <v>136058.06100000002</v>
      </c>
      <c r="H237" s="75">
        <v>43762.442299999988</v>
      </c>
      <c r="I237" s="75">
        <v>247316.954</v>
      </c>
      <c r="J237" s="75">
        <v>122049.77</v>
      </c>
      <c r="K237" s="75">
        <v>16879.55</v>
      </c>
      <c r="L237" s="75">
        <v>15369.099999999999</v>
      </c>
      <c r="M237" s="75">
        <v>109615.46419999999</v>
      </c>
      <c r="N237">
        <v>-16264.961000000008</v>
      </c>
      <c r="O237">
        <f t="shared" si="7"/>
        <v>566066.77730000007</v>
      </c>
    </row>
    <row r="238" spans="1:15">
      <c r="A238" t="str">
        <f t="shared" si="6"/>
        <v>Wood energy scenarioEFSOS Total2030</v>
      </c>
      <c r="C238" s="75" t="s">
        <v>140</v>
      </c>
      <c r="E238" s="75" t="s">
        <v>158</v>
      </c>
      <c r="F238" s="75">
        <v>2030</v>
      </c>
      <c r="G238" s="75">
        <v>126290.204</v>
      </c>
      <c r="H238" s="75">
        <v>42321.2742</v>
      </c>
      <c r="I238" s="75">
        <v>249738.99799999999</v>
      </c>
      <c r="J238" s="75">
        <v>121386.02999999996</v>
      </c>
      <c r="K238" s="75">
        <v>20638.64</v>
      </c>
      <c r="L238" s="75">
        <v>103292.90000000002</v>
      </c>
      <c r="M238" s="75">
        <v>112544.28899999999</v>
      </c>
      <c r="N238">
        <v>-10426.885600000005</v>
      </c>
      <c r="O238">
        <f t="shared" si="7"/>
        <v>560375.14619999996</v>
      </c>
    </row>
    <row r="239" spans="1:15">
      <c r="A239" t="str">
        <f t="shared" si="6"/>
        <v>Reference scenarioEFSOS Total2010</v>
      </c>
      <c r="C239" s="75" t="s">
        <v>140</v>
      </c>
      <c r="E239" s="75" t="s">
        <v>2</v>
      </c>
      <c r="F239" s="75">
        <v>2010</v>
      </c>
      <c r="G239" s="75">
        <v>125637.19299999998</v>
      </c>
      <c r="H239" s="75">
        <v>41527.988700000002</v>
      </c>
      <c r="I239" s="75">
        <v>237692.984</v>
      </c>
      <c r="J239" s="75">
        <v>110557.91</v>
      </c>
      <c r="K239" s="75">
        <v>15955.045</v>
      </c>
      <c r="L239" s="75">
        <v>0</v>
      </c>
      <c r="M239" s="75">
        <v>106249.53760000001</v>
      </c>
      <c r="N239">
        <v>-23347.719800000003</v>
      </c>
      <c r="O239">
        <f t="shared" si="7"/>
        <v>531371.12070000009</v>
      </c>
    </row>
    <row r="240" spans="1:15">
      <c r="A240" t="str">
        <f t="shared" si="6"/>
        <v>Reference scenarioEFSOS Total2020</v>
      </c>
      <c r="C240" s="75" t="s">
        <v>140</v>
      </c>
      <c r="E240" s="75" t="s">
        <v>2</v>
      </c>
      <c r="F240" s="75">
        <v>2020</v>
      </c>
      <c r="G240" s="75">
        <v>132233.12700000001</v>
      </c>
      <c r="H240" s="75">
        <v>43669.548300000002</v>
      </c>
      <c r="I240" s="75">
        <v>244846.78300000002</v>
      </c>
      <c r="J240" s="75">
        <v>121681.98000000001</v>
      </c>
      <c r="K240" s="75">
        <v>16732.230000000003</v>
      </c>
      <c r="L240" s="75">
        <v>0</v>
      </c>
      <c r="M240" s="75">
        <v>108518.8852</v>
      </c>
      <c r="N240">
        <v>-16830.998399999997</v>
      </c>
      <c r="O240">
        <f t="shared" si="7"/>
        <v>559163.66830000002</v>
      </c>
    </row>
    <row r="241" spans="1:15">
      <c r="A241" t="str">
        <f t="shared" si="6"/>
        <v>Reference scenarioEFSOS Total2030</v>
      </c>
      <c r="C241" s="75" t="s">
        <v>140</v>
      </c>
      <c r="E241" s="75" t="s">
        <v>2</v>
      </c>
      <c r="F241" s="75">
        <v>2030</v>
      </c>
      <c r="G241" s="75">
        <v>135018.01300000001</v>
      </c>
      <c r="H241" s="75">
        <v>45204.218099999998</v>
      </c>
      <c r="I241" s="75">
        <v>252914.03399999996</v>
      </c>
      <c r="J241" s="75">
        <v>128673.70999999998</v>
      </c>
      <c r="K241" s="75">
        <v>20514.560000000001</v>
      </c>
      <c r="L241" s="75">
        <v>25702.799999999999</v>
      </c>
      <c r="M241" s="75">
        <v>113588.10720000003</v>
      </c>
      <c r="N241">
        <v>-13162.718400000002</v>
      </c>
      <c r="O241">
        <f t="shared" si="7"/>
        <v>582324.53509999998</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detailed table</vt:lpstr>
      <vt:lpstr>Explanation</vt:lpstr>
      <vt:lpstr>Scenarios</vt:lpstr>
      <vt:lpstr>Countries-Regions</vt:lpstr>
      <vt:lpstr>Summary sheet</vt:lpstr>
      <vt:lpstr>RemovalsData</vt:lpstr>
      <vt:lpstr>ExtractedResidues</vt:lpstr>
      <vt:lpstr>WoodSupplyData</vt:lpstr>
      <vt:lpstr>WoodDemandData</vt:lpstr>
      <vt:lpstr>BioEnergyData</vt:lpstr>
      <vt:lpstr>CarbonStocks</vt:lpstr>
      <vt:lpstr>BaseResults</vt:lpstr>
      <vt:lpstr>ConsRWE</vt:lpstr>
      <vt:lpstr>ProdRWE</vt:lpstr>
      <vt:lpstr>CountryNames</vt:lpstr>
      <vt:lpstr>BaseResults</vt:lpstr>
      <vt:lpstr>CarbonStocks</vt:lpstr>
      <vt:lpstr>Removals</vt:lpstr>
    </vt:vector>
  </TitlesOfParts>
  <Company>Wageningen UR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Schelhaas, Mart-Jan</dc:creator>
  <cp:lastModifiedBy>Mccusker</cp:lastModifiedBy>
  <dcterms:created xsi:type="dcterms:W3CDTF">2011-09-14T10:46:46Z</dcterms:created>
  <dcterms:modified xsi:type="dcterms:W3CDTF">2011-12-16T11:51:53Z</dcterms:modified>
</cp:coreProperties>
</file>