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55" windowWidth="14940" windowHeight="8400" tabRatio="881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  <sheet name="Table 19" sheetId="33" r:id="rId33"/>
  </sheets>
  <externalReferences>
    <externalReference r:id="rId36"/>
  </externalReferences>
  <definedNames>
    <definedName name="_xlnm.Print_Area" localSheetId="0">'List of tables'!$A$1:$P$47</definedName>
    <definedName name="_xlnm.Print_Area" localSheetId="1">'Table 1'!$C$2:$T$55</definedName>
    <definedName name="_xlnm.Print_Area" localSheetId="18">'Table 10'!$C$2:$T$54</definedName>
    <definedName name="_xlnm.Print_Area" localSheetId="19">'Table 11'!$C$2:$T$53</definedName>
    <definedName name="_xlnm.Print_Area" localSheetId="20">'Table 11a'!$C$2:$T$54</definedName>
    <definedName name="_xlnm.Print_Area" localSheetId="21">'Table 11b'!$C$2:$T$27</definedName>
    <definedName name="_xlnm.Print_Area" localSheetId="22">'Table 12'!$C$2:$T$55</definedName>
    <definedName name="_xlnm.Print_Area" localSheetId="23">'Table 12a'!$C$2:$T$48</definedName>
    <definedName name="_xlnm.Print_Area" localSheetId="24">'Table 12b'!$C$2:$T$47</definedName>
    <definedName name="_xlnm.Print_Area" localSheetId="25">'Table 12c'!$C$2:$T$53</definedName>
    <definedName name="_xlnm.Print_Area" localSheetId="26">'Table 13'!$C$2:$T$50</definedName>
    <definedName name="_xlnm.Print_Area" localSheetId="27">'Table 14'!$C$2:$T$60</definedName>
    <definedName name="_xlnm.Print_Area" localSheetId="28">'Table 15'!$C$2:$T$57</definedName>
    <definedName name="_xlnm.Print_Area" localSheetId="29">'Table 16'!$C$2:$T$55</definedName>
    <definedName name="_xlnm.Print_Area" localSheetId="30">'Table 17'!$C$2:$R$39</definedName>
    <definedName name="_xlnm.Print_Area" localSheetId="31">'Table 18'!$C$2:$R$43</definedName>
    <definedName name="_xlnm.Print_Area" localSheetId="32">'Table 19'!$C$2:$R$45</definedName>
    <definedName name="_xlnm.Print_Area" localSheetId="2">'Table 2'!$C$2:$T$54</definedName>
    <definedName name="_xlnm.Print_Area" localSheetId="3">'Table 2a'!$C$2:$T$54</definedName>
    <definedName name="_xlnm.Print_Area" localSheetId="4">'Table 2b'!$C$2:$T$49</definedName>
    <definedName name="_xlnm.Print_Area" localSheetId="5">'Table 3'!$C$2:$T$54</definedName>
    <definedName name="_xlnm.Print_Area" localSheetId="6">'Table 4'!$C$2:$T$54</definedName>
    <definedName name="_xlnm.Print_Area" localSheetId="7">'Table 5'!$C$2:$T$54</definedName>
    <definedName name="_xlnm.Print_Area" localSheetId="8">'Table 5a'!$C$2:$T$53</definedName>
    <definedName name="_xlnm.Print_Area" localSheetId="9">'Table 6'!$C$2:$T$54</definedName>
    <definedName name="_xlnm.Print_Area" localSheetId="10">'Table 6a'!$C$2:$T$54</definedName>
    <definedName name="_xlnm.Print_Area" localSheetId="11">'Table 6b'!$C$2:$T$54</definedName>
    <definedName name="_xlnm.Print_Area" localSheetId="12">'Table 6c'!$C$2:$T$54</definedName>
    <definedName name="_xlnm.Print_Area" localSheetId="13">'Table 7'!$C$2:$T$49</definedName>
    <definedName name="_xlnm.Print_Area" localSheetId="14">'Table 8'!$C$2:$T$55</definedName>
    <definedName name="_xlnm.Print_Area" localSheetId="15">'Table 9'!$C$2:$Z$60</definedName>
    <definedName name="_xlnm.Print_Area" localSheetId="16">'Table 9a'!$C$2:$Z$60</definedName>
    <definedName name="_xlnm.Print_Area" localSheetId="17">'Table 9b'!$C$2:$Z$60</definedName>
    <definedName name="Region" localSheetId="0">#REF!</definedName>
    <definedName name="Region">#REF!</definedName>
  </definedNames>
  <calcPr fullCalcOnLoad="1"/>
</workbook>
</file>

<file path=xl/sharedStrings.xml><?xml version="1.0" encoding="utf-8"?>
<sst xmlns="http://schemas.openxmlformats.org/spreadsheetml/2006/main" count="3451" uniqueCount="426">
  <si>
    <t>Country</t>
  </si>
  <si>
    <t>Canada</t>
  </si>
  <si>
    <t>France</t>
  </si>
  <si>
    <t>Kazakhstan</t>
  </si>
  <si>
    <t>Moldova</t>
  </si>
  <si>
    <t>Portugal</t>
  </si>
  <si>
    <t>Ukraine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</si>
  <si>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</si>
  <si>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</si>
  <si>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</si>
  <si>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</si>
  <si>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</si>
  <si>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</si>
  <si>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</si>
  <si>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</si>
  <si>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</si>
  <si>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</si>
  <si>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</si>
  <si>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</si>
  <si>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</si>
  <si>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</si>
  <si>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Danemark</t>
  </si>
  <si>
    <t>Estonie</t>
  </si>
  <si>
    <t>Finlande</t>
  </si>
  <si>
    <t>Allemagne</t>
  </si>
  <si>
    <t>Hongrie</t>
  </si>
  <si>
    <t>Irlande</t>
  </si>
  <si>
    <t>Italie</t>
  </si>
  <si>
    <t>Lettonie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</si>
  <si>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</si>
  <si>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</si>
  <si>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</si>
  <si>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</si>
  <si>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</si>
  <si>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</si>
  <si>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</si>
  <si>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</si>
  <si>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</si>
  <si>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</si>
  <si>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Grèce</t>
  </si>
  <si>
    <t>République tchèque</t>
  </si>
  <si>
    <t>Royaume-Uni</t>
  </si>
  <si>
    <t>Bélarus</t>
  </si>
  <si>
    <t>Géorgie</t>
  </si>
  <si>
    <t>Kirghizistan</t>
  </si>
  <si>
    <t>Russie</t>
  </si>
  <si>
    <t>Etats-Unis</t>
  </si>
  <si>
    <t>Exports</t>
  </si>
  <si>
    <t>Imports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</si>
  <si>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</si>
  <si>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</si>
  <si>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</si>
  <si>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</si>
  <si>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</si>
  <si>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</si>
  <si>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</si>
  <si>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</si>
  <si>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</si>
  <si>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</si>
  <si>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</si>
  <si>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</si>
  <si>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</si>
  <si>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</si>
  <si>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</si>
  <si>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</si>
  <si>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</si>
  <si>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</si>
  <si>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</si>
  <si>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</si>
  <si>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</si>
  <si>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</si>
  <si>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</si>
  <si>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</si>
  <si>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</si>
  <si>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</si>
  <si>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</si>
  <si>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</si>
  <si>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</si>
  <si>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</si>
  <si>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</si>
  <si>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TfYR of Macedonia</t>
  </si>
  <si>
    <t xml:space="preserve"> Turkey</t>
  </si>
  <si>
    <t xml:space="preserve"> United Kingdom</t>
  </si>
  <si>
    <t xml:space="preserve"> Belarus</t>
  </si>
  <si>
    <t xml:space="preserve"> Georgia</t>
  </si>
  <si>
    <t xml:space="preserve"> Kazakhstan</t>
  </si>
  <si>
    <t xml:space="preserve"> Kyrgyzstan</t>
  </si>
  <si>
    <t xml:space="preserve"> Moldova</t>
  </si>
  <si>
    <t xml:space="preserve"> Russia</t>
  </si>
  <si>
    <t xml:space="preserve"> Ukraine</t>
  </si>
  <si>
    <t xml:space="preserve"> Canada</t>
  </si>
  <si>
    <t xml:space="preserve"> United States</t>
  </si>
  <si>
    <t>Total Amérique du Nord</t>
  </si>
  <si>
    <t>Ex-Rép. youg. de Macédoine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</si>
  <si>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</si>
  <si>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</si>
  <si>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</si>
  <si>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</si>
  <si>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</si>
  <si>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</si>
  <si>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</si>
  <si>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</si>
  <si>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</si>
  <si>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</si>
  <si>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</si>
  <si>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</si>
  <si>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</si>
  <si>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</si>
  <si>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</si>
  <si>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</si>
  <si>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</si>
  <si>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</si>
  <si>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TABLE 5</t>
  </si>
  <si>
    <t>FIBREBOARD</t>
  </si>
  <si>
    <t>PANNEAUX DE FIBRES</t>
  </si>
  <si>
    <t>Conifères</t>
  </si>
  <si>
    <t>TABLE 9a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</si>
  <si>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</si>
  <si>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</si>
  <si>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</si>
  <si>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</si>
  <si>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</si>
  <si>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</si>
  <si>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</si>
  <si>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</si>
  <si>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</si>
  <si>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</si>
  <si>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</si>
  <si>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</si>
  <si>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</si>
  <si>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</si>
  <si>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</si>
  <si>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</si>
  <si>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</si>
  <si>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</si>
  <si>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</si>
  <si>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</si>
  <si>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</si>
  <si>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</si>
  <si>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</si>
  <si>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</si>
  <si>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</si>
  <si>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</si>
  <si>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</si>
  <si>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</si>
  <si>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</si>
  <si>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</si>
  <si>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</si>
  <si>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</si>
  <si>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</si>
  <si>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</si>
  <si>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</si>
  <si>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</si>
  <si>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</si>
  <si>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</si>
  <si>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</si>
  <si>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</si>
  <si>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</si>
  <si>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</si>
  <si>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</si>
  <si>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</si>
  <si>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</si>
  <si>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</si>
  <si>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</si>
  <si>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</si>
  <si>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</si>
  <si>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</si>
  <si>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</si>
  <si>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</si>
  <si>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</si>
  <si>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</si>
  <si>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</si>
  <si>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</si>
  <si>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</si>
  <si>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</si>
  <si>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</si>
  <si>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</si>
  <si>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</si>
  <si>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</si>
  <si>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</si>
  <si>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</si>
  <si>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</si>
  <si>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</si>
  <si>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</si>
  <si>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</si>
  <si>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</si>
  <si>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</si>
  <si>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</si>
  <si>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</si>
  <si>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</si>
  <si>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</si>
  <si>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</si>
  <si>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</si>
  <si>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</si>
  <si>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</si>
  <si>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</si>
  <si>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</si>
  <si>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Residues, chips and particles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</si>
  <si>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</si>
  <si>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</si>
  <si>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</si>
  <si>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</si>
  <si>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</si>
  <si>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</si>
  <si>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</si>
  <si>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</si>
  <si>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</si>
  <si>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</si>
  <si>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</si>
  <si>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</si>
  <si>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</si>
  <si>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</si>
  <si>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</si>
  <si>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</si>
  <si>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</si>
  <si>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</si>
  <si>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</si>
  <si>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r>
      <t>b</t>
    </r>
    <r>
      <rPr>
        <sz val="10"/>
        <rFont val="Arial"/>
        <family val="2"/>
      </rPr>
      <t xml:space="preserve"> Excluding sleepers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</si>
  <si>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</si>
  <si>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</si>
  <si>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</si>
  <si>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</si>
  <si>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</si>
  <si>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</si>
  <si>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</si>
  <si>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</si>
  <si>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</si>
  <si>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</si>
  <si>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</si>
  <si>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</si>
  <si>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</si>
  <si>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</si>
  <si>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</si>
  <si>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</si>
  <si>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</si>
  <si>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</si>
  <si>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</si>
  <si>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</si>
  <si>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</si>
  <si>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</si>
  <si>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</si>
  <si>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</si>
  <si>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</si>
  <si>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</si>
  <si>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</si>
  <si>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</si>
  <si>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</si>
  <si>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</si>
  <si>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</si>
  <si>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</si>
  <si>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</si>
  <si>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</si>
  <si>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</si>
  <si>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</si>
  <si>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</si>
  <si>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</si>
  <si>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</si>
  <si>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</si>
  <si>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</si>
  <si>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</si>
  <si>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</si>
  <si>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</si>
  <si>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</si>
  <si>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</si>
  <si>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 (tropicale)</t>
  </si>
  <si>
    <t>Non-conifères</t>
  </si>
  <si>
    <r>
      <t xml:space="preserve">b </t>
    </r>
    <r>
      <rPr>
        <sz val="10"/>
        <rFont val="Arial"/>
        <family val="0"/>
      </rPr>
      <t>Non compris les traverses</t>
    </r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</si>
  <si>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</si>
  <si>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</si>
  <si>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</si>
  <si>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</si>
  <si>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</si>
  <si>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</si>
  <si>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</si>
  <si>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</si>
  <si>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</si>
  <si>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</si>
  <si>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</si>
  <si>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</si>
  <si>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</si>
  <si>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</si>
  <si>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</si>
  <si>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</si>
  <si>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</si>
  <si>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</si>
  <si>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</si>
  <si>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</si>
  <si>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</si>
  <si>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</si>
  <si>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</si>
  <si>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</si>
  <si>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</si>
  <si>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</si>
  <si>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</si>
  <si>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</si>
  <si>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</si>
  <si>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</si>
  <si>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</si>
  <si>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</si>
  <si>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</si>
  <si>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</si>
  <si>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</si>
  <si>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</si>
  <si>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</si>
  <si>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</si>
  <si>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</si>
  <si>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</si>
  <si>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>...</t>
  </si>
  <si>
    <t>Other</t>
  </si>
  <si>
    <t>Wood fuel</t>
  </si>
  <si>
    <t>Total Ind. RW</t>
  </si>
  <si>
    <t>Total RW</t>
  </si>
  <si>
    <t>…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</si>
  <si>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</si>
  <si>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</si>
  <si>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</si>
  <si>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</si>
  <si>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</si>
  <si>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</si>
  <si>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</si>
  <si>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</si>
  <si>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</si>
  <si>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</si>
  <si>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</si>
  <si>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</si>
  <si>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</si>
  <si>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</si>
  <si>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</si>
  <si>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</si>
  <si>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Total CIS</t>
  </si>
  <si>
    <t>Total CEI</t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</si>
  <si>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</si>
  <si>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</si>
  <si>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</si>
  <si>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</si>
  <si>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</si>
  <si>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</si>
  <si>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</si>
  <si>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t xml:space="preserve"> Pologne</t>
  </si>
  <si>
    <t>Includes wood residues, chips and particles for all purposes</t>
  </si>
  <si>
    <t>Comprend les dechets de bois, plaquettes et particules pour toute utilisation</t>
  </si>
  <si>
    <t>AUTRES PANNEAUX DE FIBRES</t>
  </si>
  <si>
    <t>OTHER FIBREBOARD</t>
  </si>
  <si>
    <t>TABLE 13</t>
  </si>
  <si>
    <t>TABLE 14</t>
  </si>
  <si>
    <t>TABLE 15</t>
  </si>
  <si>
    <t>TABLE 16</t>
  </si>
  <si>
    <t>TABLE 17</t>
  </si>
  <si>
    <t>TABLE 18</t>
  </si>
  <si>
    <r>
      <t xml:space="preserve">a </t>
    </r>
    <r>
      <rPr>
        <sz val="10"/>
        <rFont val="Arial"/>
        <family val="0"/>
      </rPr>
      <t xml:space="preserve"> The forecasts may not be exactly</t>
    </r>
  </si>
  <si>
    <r>
      <t xml:space="preserve">a </t>
    </r>
    <r>
      <rPr>
        <sz val="10"/>
        <rFont val="Arial"/>
        <family val="2"/>
      </rPr>
      <t>Une comparison exacte entre prévisions</t>
    </r>
  </si>
  <si>
    <r>
      <t xml:space="preserve">a </t>
    </r>
    <r>
      <rPr>
        <sz val="10"/>
        <rFont val="Arial"/>
        <family val="0"/>
      </rPr>
      <t>The forecasts may not be exactly</t>
    </r>
  </si>
  <si>
    <r>
      <t xml:space="preserve"> – Particle board </t>
    </r>
    <r>
      <rPr>
        <vertAlign val="superscript"/>
        <sz val="10"/>
        <rFont val="Arial"/>
        <family val="2"/>
      </rPr>
      <t>d</t>
    </r>
  </si>
  <si>
    <r>
      <t xml:space="preserve"> –  Panneaux de particules </t>
    </r>
    <r>
      <rPr>
        <vertAlign val="superscript"/>
        <sz val="10"/>
        <rFont val="Arial"/>
        <family val="2"/>
      </rPr>
      <t>d</t>
    </r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</si>
  <si>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</si>
  <si>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</si>
  <si>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</si>
  <si>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</si>
  <si>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</si>
  <si>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</si>
  <si>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</si>
  <si>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</si>
  <si>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</si>
  <si>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</si>
  <si>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</si>
  <si>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</si>
  <si>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</si>
  <si>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</si>
  <si>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</si>
  <si>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</si>
  <si>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</si>
  <si>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</si>
  <si>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</si>
  <si>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</si>
  <si>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</si>
  <si>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</si>
  <si>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</si>
  <si>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Notes: Data in italics are estimated by the secretariat.</t>
  </si>
  <si>
    <t>Countries with nil, missing or confidential data for all years on a table are not shown.</t>
  </si>
  <si>
    <t xml:space="preserve"> – Other board</t>
  </si>
  <si>
    <t xml:space="preserve"> – Autres panneaux</t>
  </si>
  <si>
    <t>TABLE 19</t>
  </si>
  <si>
    <t>Table 13 - Wood Pellets</t>
  </si>
  <si>
    <t>WOOD PELLETS</t>
  </si>
  <si>
    <t>GRANULES DE BOIS</t>
  </si>
  <si>
    <t>Wood Pellets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</si>
  <si>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(pulp, paper and pellets million m.t. - pâte de bois, papiers et cartons, et granulés en millions de tonnes métriques)</t>
    </r>
  </si>
  <si>
    <t>Granulés de bois</t>
  </si>
  <si>
    <t>Wood pellets</t>
  </si>
  <si>
    <t>million m3 (pulp, paper and pellets million m.t. - pâte de bois, papiers et cartons, et granulés en millions de tonnes métriques)</t>
  </si>
  <si>
    <t xml:space="preserve"> Bulgarie</t>
  </si>
  <si>
    <r>
      <t xml:space="preserve">d </t>
    </r>
    <r>
      <rPr>
        <sz val="10"/>
        <rFont val="Arial"/>
        <family val="0"/>
      </rPr>
      <t>Excluding OSB (except average figures)</t>
    </r>
  </si>
  <si>
    <r>
      <t xml:space="preserve">d </t>
    </r>
    <r>
      <rPr>
        <sz val="10"/>
        <rFont val="Arial"/>
        <family val="0"/>
      </rPr>
      <t>Non compris OSB (à part les moyennes)</t>
    </r>
  </si>
  <si>
    <r>
      <t xml:space="preserve">d </t>
    </r>
    <r>
      <rPr>
        <sz val="10"/>
        <rFont val="Arial"/>
        <family val="0"/>
      </rPr>
      <t>Average figures include OSB</t>
    </r>
  </si>
  <si>
    <r>
      <t xml:space="preserve">d </t>
    </r>
    <r>
      <rPr>
        <sz val="10"/>
        <rFont val="Arial"/>
        <family val="0"/>
      </rPr>
      <t>Les chiffres moyennes comprennent le OSB</t>
    </r>
  </si>
  <si>
    <t xml:space="preserve">For tables 1-13, data in italics are secretariat estimates or repeated data. All other data are from national sources and are of course estimates for the current and future year. </t>
  </si>
  <si>
    <t>Data for Kyrgyzstan are based on economic forecast for output in the wood and wood products sector.</t>
  </si>
  <si>
    <t>Polish trade data exclude non-reporters (estimated at 1-3% of total).  Polish sawnwood data include shop lumber.  Wood pulp production is in metric tonnes not air-dried and excludes recovered fibre pulp.</t>
  </si>
  <si>
    <t>United Kingdom production figures for OSB are secretariat estimates.</t>
  </si>
  <si>
    <t>Data on wood chips and residues for Turkey include those from secondary processing.</t>
  </si>
  <si>
    <t>Belgian data on softwood logs and sawn softwood are from the International Softwood Conference.</t>
  </si>
  <si>
    <t xml:space="preserve">Bulgarian production figures for sawn hardwood are converted at 1 m3 = 50 m2 and fibreboard (and subitems) are converted at 1 m2 = 0.0025 m3 </t>
  </si>
  <si>
    <t>Source:  UNECE Committee on Forests and the Forest Industry , October 2016, http://www.unece.org/forests/fpm/timbercommittee.html</t>
  </si>
  <si>
    <t>Softwood = coniferous, hardwood = non-coniferous</t>
  </si>
  <si>
    <t>Table 6b - MDF/HDF</t>
  </si>
  <si>
    <t>MDF/HDF</t>
  </si>
  <si>
    <t xml:space="preserve">Austrian removals data do not include trees outside the forest. </t>
  </si>
  <si>
    <t>Table 10 - Softwood sawlogs</t>
  </si>
  <si>
    <t>Table 11 - Hardwood sawlogs</t>
  </si>
  <si>
    <t>SOFTWOOD SAWLOGS</t>
  </si>
  <si>
    <t>GRUMES DE SCIAGES DES CONIFERES</t>
  </si>
  <si>
    <t>GRUMES DE SCIAGES DES NON-CONIFERES</t>
  </si>
  <si>
    <t>HARDWOOD SAWLOGS (total)</t>
  </si>
  <si>
    <t>PULPWOOD LOGS (ROUND AND SPLIT)</t>
  </si>
  <si>
    <t>Europe: Summary table of market forecasts for 2016 and 2017</t>
  </si>
  <si>
    <t>Europe: Tableau récapitulatif des prévisions du marché pour 2016 et 2017</t>
  </si>
  <si>
    <t>North America: Summary table of market forecasts for 2016 and 2017</t>
  </si>
  <si>
    <t>Amérique du Nord: Tableau récapitulatif des prévisions du marché pour 2016 et 2017</t>
  </si>
  <si>
    <t>Russian Federation: Summary table of market forecasts for 2016 and 2017</t>
  </si>
  <si>
    <t>Fédération de Russie: Tableau récapitulatif des prévisions du marché pour 2016 et 2017</t>
  </si>
  <si>
    <t>Table 14 - Europe: Summary table of market forecasts for 2016 and 2017</t>
  </si>
  <si>
    <t>Table 15 - North America: Summary table of market forecasts for 2016 and 2017</t>
  </si>
  <si>
    <t>Table 16 - Russian Federation: Summary table of market forecasts for 2016 and 2017</t>
  </si>
  <si>
    <t>Table 17 - Europe:  Trade in forest products by main product groups, 1979-81 and 1999-2001 (average) and 2011 to 2015</t>
  </si>
  <si>
    <t>Table 18 - Europe:  Apparent consumption of selected forest products, 1979-81 and 1999-2001 (average), 2011 to 2015, and forecasts for 2016 and 2017</t>
  </si>
  <si>
    <t>Table 19 - United States:  Apparent consumption and imports of selected forest products 1979-81 and 1999-2001 (average), 2011 to 2015, and forecasts for 2016 and 2017</t>
  </si>
</sst>
</file>

<file path=xl/styles.xml><?xml version="1.0" encoding="utf-8"?>
<styleSheet xmlns="http://schemas.openxmlformats.org/spreadsheetml/2006/main">
  <numFmts count="59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Fr.&quot;#,##0_);\(&quot;Fr.&quot;#,##0\)"/>
    <numFmt numFmtId="185" formatCode="&quot;Fr.&quot;#,##0_);[Red]\(&quot;Fr.&quot;#,##0\)"/>
    <numFmt numFmtId="186" formatCode="&quot;Fr.&quot;#,##0.00_);\(&quot;Fr.&quot;#,##0.00\)"/>
    <numFmt numFmtId="187" formatCode="&quot;Fr.&quot;#,##0.00_);[Red]\(&quot;Fr.&quot;#,##0.00\)"/>
    <numFmt numFmtId="188" formatCode="_(&quot;Fr.&quot;* #,##0_);_(&quot;Fr.&quot;* \(#,##0\);_(&quot;Fr.&quot;* &quot;-&quot;_);_(@_)"/>
    <numFmt numFmtId="189" formatCode="_(&quot;Fr.&quot;* #,##0.00_);_(&quot;Fr.&quot;* \(#,##0.00\);_(&quot;Fr.&quot;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\ @"/>
    <numFmt numFmtId="199" formatCode="#,###_ "/>
    <numFmt numFmtId="200" formatCode="#,##0_ "/>
    <numFmt numFmtId="201" formatCode="0.0%"/>
    <numFmt numFmtId="202" formatCode="#,##0.00_ "/>
    <numFmt numFmtId="203" formatCode="#,##0.00__"/>
    <numFmt numFmtId="204" formatCode="0.0%__"/>
    <numFmt numFmtId="205" formatCode="#,##0.0__"/>
    <numFmt numFmtId="206" formatCode="@__"/>
    <numFmt numFmtId="207" formatCode="@\ "/>
    <numFmt numFmtId="208" formatCode="#,##0.0"/>
    <numFmt numFmtId="209" formatCode="0.0000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198" fontId="0" fillId="0" borderId="14" xfId="0" applyNumberFormat="1" applyBorder="1" applyAlignment="1">
      <alignment/>
    </xf>
    <xf numFmtId="198" fontId="0" fillId="0" borderId="15" xfId="0" applyNumberFormat="1" applyBorder="1" applyAlignment="1">
      <alignment/>
    </xf>
    <xf numFmtId="200" fontId="0" fillId="0" borderId="12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0" fontId="0" fillId="0" borderId="24" xfId="0" applyNumberFormat="1" applyBorder="1" applyAlignment="1">
      <alignment/>
    </xf>
    <xf numFmtId="200" fontId="0" fillId="0" borderId="25" xfId="0" applyNumberFormat="1" applyBorder="1" applyAlignment="1">
      <alignment/>
    </xf>
    <xf numFmtId="200" fontId="0" fillId="0" borderId="26" xfId="0" applyNumberFormat="1" applyBorder="1" applyAlignment="1">
      <alignment/>
    </xf>
    <xf numFmtId="200" fontId="0" fillId="0" borderId="27" xfId="0" applyNumberFormat="1" applyBorder="1" applyAlignment="1">
      <alignment/>
    </xf>
    <xf numFmtId="200" fontId="0" fillId="0" borderId="28" xfId="0" applyNumberFormat="1" applyBorder="1" applyAlignment="1">
      <alignment/>
    </xf>
    <xf numFmtId="200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0" fontId="1" fillId="0" borderId="0" xfId="0" applyNumberFormat="1" applyFont="1" applyBorder="1" applyAlignment="1">
      <alignment/>
    </xf>
    <xf numFmtId="200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19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198" fontId="5" fillId="0" borderId="10" xfId="0" applyNumberFormat="1" applyFont="1" applyBorder="1" applyAlignment="1">
      <alignment/>
    </xf>
    <xf numFmtId="200" fontId="5" fillId="0" borderId="24" xfId="0" applyNumberFormat="1" applyFont="1" applyBorder="1" applyAlignment="1">
      <alignment/>
    </xf>
    <xf numFmtId="200" fontId="5" fillId="0" borderId="17" xfId="0" applyNumberFormat="1" applyFont="1" applyBorder="1" applyAlignment="1">
      <alignment/>
    </xf>
    <xf numFmtId="198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00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00" fontId="5" fillId="0" borderId="10" xfId="0" applyNumberFormat="1" applyFont="1" applyBorder="1" applyAlignment="1">
      <alignment/>
    </xf>
    <xf numFmtId="200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98" fontId="0" fillId="0" borderId="14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203" fontId="0" fillId="0" borderId="26" xfId="0" applyNumberFormat="1" applyBorder="1" applyAlignment="1">
      <alignment/>
    </xf>
    <xf numFmtId="203" fontId="0" fillId="0" borderId="27" xfId="0" applyNumberFormat="1" applyBorder="1" applyAlignment="1">
      <alignment/>
    </xf>
    <xf numFmtId="203" fontId="0" fillId="0" borderId="13" xfId="0" applyNumberFormat="1" applyBorder="1" applyAlignment="1">
      <alignment/>
    </xf>
    <xf numFmtId="203" fontId="0" fillId="0" borderId="27" xfId="0" applyNumberFormat="1" applyFont="1" applyBorder="1" applyAlignment="1">
      <alignment/>
    </xf>
    <xf numFmtId="203" fontId="0" fillId="0" borderId="13" xfId="0" applyNumberFormat="1" applyFont="1" applyBorder="1" applyAlignment="1">
      <alignment/>
    </xf>
    <xf numFmtId="200" fontId="5" fillId="0" borderId="41" xfId="0" applyNumberFormat="1" applyFont="1" applyBorder="1" applyAlignment="1">
      <alignment/>
    </xf>
    <xf numFmtId="200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98" fontId="0" fillId="0" borderId="10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202" fontId="0" fillId="0" borderId="24" xfId="0" applyNumberFormat="1" applyFont="1" applyBorder="1" applyAlignment="1">
      <alignment/>
    </xf>
    <xf numFmtId="202" fontId="0" fillId="0" borderId="25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26" xfId="0" applyNumberFormat="1" applyFont="1" applyBorder="1" applyAlignment="1">
      <alignment/>
    </xf>
    <xf numFmtId="202" fontId="0" fillId="0" borderId="27" xfId="0" applyNumberFormat="1" applyFont="1" applyBorder="1" applyAlignment="1">
      <alignment/>
    </xf>
    <xf numFmtId="202" fontId="0" fillId="0" borderId="13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/>
    </xf>
    <xf numFmtId="202" fontId="0" fillId="0" borderId="27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202" fontId="0" fillId="0" borderId="28" xfId="0" applyNumberFormat="1" applyFont="1" applyFill="1" applyBorder="1" applyAlignment="1">
      <alignment/>
    </xf>
    <xf numFmtId="202" fontId="0" fillId="0" borderId="29" xfId="0" applyNumberFormat="1" applyFont="1" applyFill="1" applyBorder="1" applyAlignment="1">
      <alignment/>
    </xf>
    <xf numFmtId="202" fontId="0" fillId="0" borderId="17" xfId="0" applyNumberFormat="1" applyFont="1" applyFill="1" applyBorder="1" applyAlignment="1">
      <alignment/>
    </xf>
    <xf numFmtId="202" fontId="0" fillId="0" borderId="28" xfId="0" applyNumberFormat="1" applyFont="1" applyBorder="1" applyAlignment="1">
      <alignment/>
    </xf>
    <xf numFmtId="202" fontId="0" fillId="0" borderId="29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202" fontId="6" fillId="32" borderId="28" xfId="0" applyNumberFormat="1" applyFont="1" applyFill="1" applyBorder="1" applyAlignment="1">
      <alignment/>
    </xf>
    <xf numFmtId="202" fontId="6" fillId="32" borderId="29" xfId="0" applyNumberFormat="1" applyFont="1" applyFill="1" applyBorder="1" applyAlignment="1">
      <alignment/>
    </xf>
    <xf numFmtId="202" fontId="6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98" fontId="0" fillId="0" borderId="15" xfId="0" applyNumberFormat="1" applyFont="1" applyBorder="1" applyAlignment="1">
      <alignment/>
    </xf>
    <xf numFmtId="203" fontId="0" fillId="0" borderId="29" xfId="0" applyNumberFormat="1" applyFont="1" applyBorder="1" applyAlignment="1">
      <alignment/>
    </xf>
    <xf numFmtId="203" fontId="0" fillId="0" borderId="17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 horizontal="right"/>
    </xf>
    <xf numFmtId="202" fontId="0" fillId="0" borderId="27" xfId="0" applyNumberFormat="1" applyFont="1" applyFill="1" applyBorder="1" applyAlignment="1">
      <alignment horizontal="right"/>
    </xf>
    <xf numFmtId="202" fontId="0" fillId="0" borderId="13" xfId="0" applyNumberFormat="1" applyFont="1" applyFill="1" applyBorder="1" applyAlignment="1">
      <alignment horizontal="right"/>
    </xf>
    <xf numFmtId="202" fontId="0" fillId="0" borderId="28" xfId="0" applyNumberFormat="1" applyFont="1" applyFill="1" applyBorder="1" applyAlignment="1">
      <alignment horizontal="right"/>
    </xf>
    <xf numFmtId="202" fontId="0" fillId="0" borderId="29" xfId="0" applyNumberFormat="1" applyFont="1" applyFill="1" applyBorder="1" applyAlignment="1">
      <alignment horizontal="right"/>
    </xf>
    <xf numFmtId="202" fontId="0" fillId="0" borderId="17" xfId="0" applyNumberFormat="1" applyFont="1" applyFill="1" applyBorder="1" applyAlignment="1">
      <alignment horizontal="right"/>
    </xf>
    <xf numFmtId="202" fontId="0" fillId="0" borderId="26" xfId="0" applyNumberFormat="1" applyFont="1" applyBorder="1" applyAlignment="1">
      <alignment horizontal="right"/>
    </xf>
    <xf numFmtId="202" fontId="0" fillId="0" borderId="27" xfId="0" applyNumberFormat="1" applyFont="1" applyBorder="1" applyAlignment="1">
      <alignment horizontal="right"/>
    </xf>
    <xf numFmtId="202" fontId="0" fillId="0" borderId="13" xfId="0" applyNumberFormat="1" applyFont="1" applyBorder="1" applyAlignment="1">
      <alignment horizontal="right"/>
    </xf>
    <xf numFmtId="202" fontId="0" fillId="0" borderId="28" xfId="0" applyNumberFormat="1" applyFont="1" applyBorder="1" applyAlignment="1">
      <alignment horizontal="right"/>
    </xf>
    <xf numFmtId="202" fontId="0" fillId="0" borderId="29" xfId="0" applyNumberFormat="1" applyFont="1" applyBorder="1" applyAlignment="1">
      <alignment horizontal="right"/>
    </xf>
    <xf numFmtId="202" fontId="0" fillId="0" borderId="17" xfId="0" applyNumberFormat="1" applyFont="1" applyBorder="1" applyAlignment="1">
      <alignment horizontal="right"/>
    </xf>
    <xf numFmtId="203" fontId="0" fillId="0" borderId="14" xfId="0" applyNumberFormat="1" applyFont="1" applyBorder="1" applyAlignment="1">
      <alignment/>
    </xf>
    <xf numFmtId="204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00" fontId="0" fillId="0" borderId="46" xfId="0" applyNumberFormat="1" applyBorder="1" applyAlignment="1">
      <alignment/>
    </xf>
    <xf numFmtId="200" fontId="0" fillId="0" borderId="47" xfId="0" applyNumberFormat="1" applyBorder="1" applyAlignment="1">
      <alignment/>
    </xf>
    <xf numFmtId="200" fontId="0" fillId="0" borderId="31" xfId="0" applyNumberFormat="1" applyBorder="1" applyAlignment="1">
      <alignment/>
    </xf>
    <xf numFmtId="200" fontId="0" fillId="0" borderId="45" xfId="0" applyNumberFormat="1" applyBorder="1" applyAlignment="1">
      <alignment/>
    </xf>
    <xf numFmtId="200" fontId="0" fillId="0" borderId="48" xfId="0" applyNumberFormat="1" applyBorder="1" applyAlignment="1">
      <alignment/>
    </xf>
    <xf numFmtId="198" fontId="0" fillId="0" borderId="45" xfId="0" applyNumberFormat="1" applyBorder="1" applyAlignment="1">
      <alignment/>
    </xf>
    <xf numFmtId="200" fontId="0" fillId="0" borderId="46" xfId="0" applyNumberFormat="1" applyBorder="1" applyAlignment="1">
      <alignment horizontal="center"/>
    </xf>
    <xf numFmtId="200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203" fontId="0" fillId="0" borderId="29" xfId="0" applyNumberFormat="1" applyBorder="1" applyAlignment="1">
      <alignment/>
    </xf>
    <xf numFmtId="203" fontId="0" fillId="0" borderId="15" xfId="0" applyNumberFormat="1" applyFont="1" applyBorder="1" applyAlignment="1">
      <alignment/>
    </xf>
    <xf numFmtId="204" fontId="0" fillId="0" borderId="39" xfId="0" applyNumberFormat="1" applyFont="1" applyBorder="1" applyAlignment="1">
      <alignment/>
    </xf>
    <xf numFmtId="205" fontId="0" fillId="0" borderId="26" xfId="0" applyNumberFormat="1" applyBorder="1" applyAlignment="1">
      <alignment/>
    </xf>
    <xf numFmtId="205" fontId="0" fillId="0" borderId="29" xfId="0" applyNumberFormat="1" applyBorder="1" applyAlignment="1">
      <alignment/>
    </xf>
    <xf numFmtId="200" fontId="0" fillId="0" borderId="26" xfId="0" applyNumberFormat="1" applyFont="1" applyBorder="1" applyAlignment="1">
      <alignment horizontal="center"/>
    </xf>
    <xf numFmtId="205" fontId="0" fillId="0" borderId="27" xfId="0" applyNumberFormat="1" applyBorder="1" applyAlignment="1">
      <alignment/>
    </xf>
    <xf numFmtId="200" fontId="0" fillId="0" borderId="41" xfId="0" applyNumberFormat="1" applyBorder="1" applyAlignment="1">
      <alignment/>
    </xf>
    <xf numFmtId="205" fontId="0" fillId="0" borderId="13" xfId="0" applyNumberFormat="1" applyBorder="1" applyAlignment="1">
      <alignment/>
    </xf>
    <xf numFmtId="205" fontId="0" fillId="0" borderId="27" xfId="0" applyNumberFormat="1" applyFont="1" applyBorder="1" applyAlignment="1">
      <alignment/>
    </xf>
    <xf numFmtId="205" fontId="0" fillId="0" borderId="13" xfId="0" applyNumberFormat="1" applyFont="1" applyBorder="1" applyAlignment="1">
      <alignment/>
    </xf>
    <xf numFmtId="205" fontId="0" fillId="0" borderId="14" xfId="0" applyNumberFormat="1" applyFont="1" applyBorder="1" applyAlignment="1">
      <alignment/>
    </xf>
    <xf numFmtId="205" fontId="0" fillId="0" borderId="38" xfId="0" applyNumberFormat="1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/>
    </xf>
    <xf numFmtId="200" fontId="0" fillId="0" borderId="34" xfId="0" applyNumberFormat="1" applyBorder="1" applyAlignment="1">
      <alignment horizontal="center" vertical="center"/>
    </xf>
    <xf numFmtId="200" fontId="0" fillId="0" borderId="4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200" fontId="0" fillId="0" borderId="28" xfId="0" applyNumberFormat="1" applyBorder="1" applyAlignment="1">
      <alignment horizontal="right"/>
    </xf>
    <xf numFmtId="200" fontId="0" fillId="0" borderId="29" xfId="0" applyNumberFormat="1" applyBorder="1" applyAlignment="1">
      <alignment horizontal="right"/>
    </xf>
    <xf numFmtId="200" fontId="0" fillId="0" borderId="17" xfId="0" applyNumberFormat="1" applyBorder="1" applyAlignment="1">
      <alignment horizontal="right"/>
    </xf>
    <xf numFmtId="200" fontId="1" fillId="0" borderId="51" xfId="0" applyNumberFormat="1" applyFont="1" applyBorder="1" applyAlignment="1">
      <alignment horizontal="right"/>
    </xf>
    <xf numFmtId="200" fontId="1" fillId="0" borderId="52" xfId="0" applyNumberFormat="1" applyFont="1" applyBorder="1" applyAlignment="1">
      <alignment horizontal="right"/>
    </xf>
    <xf numFmtId="200" fontId="1" fillId="0" borderId="19" xfId="0" applyNumberFormat="1" applyFont="1" applyBorder="1" applyAlignment="1">
      <alignment horizontal="right"/>
    </xf>
    <xf numFmtId="200" fontId="6" fillId="32" borderId="10" xfId="0" applyNumberFormat="1" applyFont="1" applyFill="1" applyBorder="1" applyAlignment="1">
      <alignment horizontal="right"/>
    </xf>
    <xf numFmtId="200" fontId="6" fillId="32" borderId="11" xfId="0" applyNumberFormat="1" applyFont="1" applyFill="1" applyBorder="1" applyAlignment="1">
      <alignment horizontal="right"/>
    </xf>
    <xf numFmtId="200" fontId="6" fillId="32" borderId="12" xfId="0" applyNumberFormat="1" applyFont="1" applyFill="1" applyBorder="1" applyAlignment="1">
      <alignment horizontal="right"/>
    </xf>
    <xf numFmtId="200" fontId="6" fillId="32" borderId="14" xfId="0" applyNumberFormat="1" applyFont="1" applyFill="1" applyBorder="1" applyAlignment="1">
      <alignment horizontal="right"/>
    </xf>
    <xf numFmtId="200" fontId="6" fillId="32" borderId="0" xfId="0" applyNumberFormat="1" applyFont="1" applyFill="1" applyBorder="1" applyAlignment="1">
      <alignment horizontal="right"/>
    </xf>
    <xf numFmtId="200" fontId="6" fillId="32" borderId="13" xfId="0" applyNumberFormat="1" applyFont="1" applyFill="1" applyBorder="1" applyAlignment="1">
      <alignment horizontal="right"/>
    </xf>
    <xf numFmtId="200" fontId="6" fillId="32" borderId="15" xfId="0" applyNumberFormat="1" applyFont="1" applyFill="1" applyBorder="1" applyAlignment="1">
      <alignment horizontal="right"/>
    </xf>
    <xf numFmtId="200" fontId="6" fillId="32" borderId="16" xfId="0" applyNumberFormat="1" applyFont="1" applyFill="1" applyBorder="1" applyAlignment="1">
      <alignment horizontal="right"/>
    </xf>
    <xf numFmtId="200" fontId="6" fillId="32" borderId="17" xfId="0" applyNumberFormat="1" applyFont="1" applyFill="1" applyBorder="1" applyAlignment="1">
      <alignment horizontal="right"/>
    </xf>
    <xf numFmtId="200" fontId="7" fillId="32" borderId="20" xfId="0" applyNumberFormat="1" applyFont="1" applyFill="1" applyBorder="1" applyAlignment="1">
      <alignment horizontal="right"/>
    </xf>
    <xf numFmtId="200" fontId="7" fillId="32" borderId="18" xfId="0" applyNumberFormat="1" applyFont="1" applyFill="1" applyBorder="1" applyAlignment="1">
      <alignment horizontal="right"/>
    </xf>
    <xf numFmtId="200" fontId="7" fillId="32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200" fontId="0" fillId="0" borderId="24" xfId="0" applyNumberFormat="1" applyFont="1" applyBorder="1" applyAlignment="1">
      <alignment horizontal="right"/>
    </xf>
    <xf numFmtId="200" fontId="0" fillId="0" borderId="25" xfId="0" applyNumberFormat="1" applyFont="1" applyBorder="1" applyAlignment="1">
      <alignment horizontal="right"/>
    </xf>
    <xf numFmtId="200" fontId="0" fillId="0" borderId="12" xfId="0" applyNumberFormat="1" applyFont="1" applyBorder="1" applyAlignment="1">
      <alignment horizontal="right"/>
    </xf>
    <xf numFmtId="200" fontId="0" fillId="0" borderId="26" xfId="0" applyNumberFormat="1" applyFont="1" applyBorder="1" applyAlignment="1">
      <alignment horizontal="right"/>
    </xf>
    <xf numFmtId="200" fontId="0" fillId="0" borderId="27" xfId="0" applyNumberFormat="1" applyFont="1" applyBorder="1" applyAlignment="1">
      <alignment horizontal="right"/>
    </xf>
    <xf numFmtId="200" fontId="0" fillId="0" borderId="13" xfId="0" applyNumberFormat="1" applyFont="1" applyBorder="1" applyAlignment="1">
      <alignment horizontal="right"/>
    </xf>
    <xf numFmtId="200" fontId="0" fillId="0" borderId="28" xfId="0" applyNumberFormat="1" applyFont="1" applyBorder="1" applyAlignment="1">
      <alignment horizontal="right"/>
    </xf>
    <xf numFmtId="200" fontId="0" fillId="0" borderId="29" xfId="0" applyNumberFormat="1" applyFont="1" applyBorder="1" applyAlignment="1">
      <alignment horizontal="right"/>
    </xf>
    <xf numFmtId="200" fontId="0" fillId="0" borderId="17" xfId="0" applyNumberFormat="1" applyFont="1" applyBorder="1" applyAlignment="1">
      <alignment horizontal="right"/>
    </xf>
    <xf numFmtId="200" fontId="0" fillId="0" borderId="12" xfId="0" applyNumberFormat="1" applyFont="1" applyFill="1" applyBorder="1" applyAlignment="1">
      <alignment horizontal="right"/>
    </xf>
    <xf numFmtId="200" fontId="0" fillId="0" borderId="13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 horizontal="right"/>
    </xf>
    <xf numFmtId="200" fontId="1" fillId="0" borderId="19" xfId="0" applyNumberFormat="1" applyFont="1" applyFill="1" applyBorder="1" applyAlignment="1">
      <alignment horizontal="right"/>
    </xf>
    <xf numFmtId="200" fontId="1" fillId="0" borderId="0" xfId="0" applyNumberFormat="1" applyFont="1" applyBorder="1" applyAlignment="1">
      <alignment horizontal="right"/>
    </xf>
    <xf numFmtId="202" fontId="6" fillId="0" borderId="26" xfId="0" applyNumberFormat="1" applyFont="1" applyFill="1" applyBorder="1" applyAlignment="1">
      <alignment/>
    </xf>
    <xf numFmtId="202" fontId="6" fillId="0" borderId="27" xfId="0" applyNumberFormat="1" applyFont="1" applyFill="1" applyBorder="1" applyAlignment="1">
      <alignment/>
    </xf>
    <xf numFmtId="202" fontId="6" fillId="0" borderId="13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202" fontId="0" fillId="0" borderId="10" xfId="0" applyNumberFormat="1" applyFont="1" applyBorder="1" applyAlignment="1">
      <alignment/>
    </xf>
    <xf numFmtId="202" fontId="0" fillId="0" borderId="53" xfId="0" applyNumberFormat="1" applyFont="1" applyBorder="1" applyAlignment="1">
      <alignment/>
    </xf>
    <xf numFmtId="202" fontId="0" fillId="0" borderId="14" xfId="0" applyNumberFormat="1" applyFont="1" applyBorder="1" applyAlignment="1">
      <alignment/>
    </xf>
    <xf numFmtId="202" fontId="0" fillId="0" borderId="33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202" fontId="0" fillId="0" borderId="36" xfId="0" applyNumberFormat="1" applyFont="1" applyBorder="1" applyAlignment="1">
      <alignment/>
    </xf>
    <xf numFmtId="202" fontId="0" fillId="0" borderId="14" xfId="0" applyNumberFormat="1" applyBorder="1" applyAlignment="1">
      <alignment horizontal="center"/>
    </xf>
    <xf numFmtId="202" fontId="0" fillId="0" borderId="53" xfId="0" applyNumberFormat="1" applyBorder="1" applyAlignment="1">
      <alignment horizontal="center"/>
    </xf>
    <xf numFmtId="202" fontId="0" fillId="0" borderId="41" xfId="0" applyNumberFormat="1" applyBorder="1" applyAlignment="1">
      <alignment horizontal="center"/>
    </xf>
    <xf numFmtId="202" fontId="0" fillId="0" borderId="26" xfId="0" applyNumberFormat="1" applyBorder="1" applyAlignment="1">
      <alignment/>
    </xf>
    <xf numFmtId="202" fontId="0" fillId="0" borderId="27" xfId="0" applyNumberFormat="1" applyBorder="1" applyAlignment="1">
      <alignment/>
    </xf>
    <xf numFmtId="202" fontId="0" fillId="0" borderId="13" xfId="0" applyNumberFormat="1" applyBorder="1" applyAlignment="1">
      <alignment/>
    </xf>
    <xf numFmtId="202" fontId="0" fillId="32" borderId="26" xfId="0" applyNumberFormat="1" applyFill="1" applyBorder="1" applyAlignment="1">
      <alignment horizontal="right"/>
    </xf>
    <xf numFmtId="202" fontId="0" fillId="32" borderId="27" xfId="0" applyNumberFormat="1" applyFill="1" applyBorder="1" applyAlignment="1">
      <alignment horizontal="right"/>
    </xf>
    <xf numFmtId="202" fontId="0" fillId="0" borderId="28" xfId="0" applyNumberFormat="1" applyBorder="1" applyAlignment="1">
      <alignment/>
    </xf>
    <xf numFmtId="202" fontId="0" fillId="0" borderId="29" xfId="0" applyNumberFormat="1" applyBorder="1" applyAlignment="1">
      <alignment/>
    </xf>
    <xf numFmtId="202" fontId="0" fillId="0" borderId="17" xfId="0" applyNumberFormat="1" applyBorder="1" applyAlignment="1">
      <alignment/>
    </xf>
    <xf numFmtId="202" fontId="0" fillId="0" borderId="15" xfId="0" applyNumberFormat="1" applyBorder="1" applyAlignment="1">
      <alignment/>
    </xf>
    <xf numFmtId="202" fontId="0" fillId="0" borderId="39" xfId="0" applyNumberFormat="1" applyBorder="1" applyAlignment="1">
      <alignment/>
    </xf>
    <xf numFmtId="205" fontId="0" fillId="0" borderId="26" xfId="0" applyNumberFormat="1" applyFill="1" applyBorder="1" applyAlignment="1">
      <alignment horizontal="right"/>
    </xf>
    <xf numFmtId="205" fontId="0" fillId="0" borderId="27" xfId="0" applyNumberFormat="1" applyFill="1" applyBorder="1" applyAlignment="1">
      <alignment horizontal="right"/>
    </xf>
    <xf numFmtId="205" fontId="0" fillId="32" borderId="26" xfId="0" applyNumberFormat="1" applyFill="1" applyBorder="1" applyAlignment="1">
      <alignment horizontal="right"/>
    </xf>
    <xf numFmtId="205" fontId="0" fillId="32" borderId="27" xfId="0" applyNumberFormat="1" applyFill="1" applyBorder="1" applyAlignment="1">
      <alignment horizontal="right"/>
    </xf>
    <xf numFmtId="202" fontId="0" fillId="0" borderId="33" xfId="0" applyNumberFormat="1" applyBorder="1" applyAlignment="1">
      <alignment horizontal="center"/>
    </xf>
    <xf numFmtId="202" fontId="0" fillId="0" borderId="38" xfId="0" applyNumberFormat="1" applyBorder="1" applyAlignment="1">
      <alignment horizontal="center"/>
    </xf>
    <xf numFmtId="202" fontId="0" fillId="0" borderId="14" xfId="0" applyNumberFormat="1" applyBorder="1" applyAlignment="1">
      <alignment/>
    </xf>
    <xf numFmtId="202" fontId="0" fillId="0" borderId="38" xfId="0" applyNumberFormat="1" applyBorder="1" applyAlignment="1">
      <alignment/>
    </xf>
    <xf numFmtId="202" fontId="0" fillId="0" borderId="39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38" xfId="0" applyNumberFormat="1" applyFont="1" applyBorder="1" applyAlignment="1">
      <alignment/>
    </xf>
    <xf numFmtId="203" fontId="0" fillId="0" borderId="26" xfId="0" applyNumberFormat="1" applyFill="1" applyBorder="1" applyAlignment="1">
      <alignment horizontal="right"/>
    </xf>
    <xf numFmtId="203" fontId="0" fillId="0" borderId="27" xfId="0" applyNumberFormat="1" applyFill="1" applyBorder="1" applyAlignment="1">
      <alignment horizontal="right"/>
    </xf>
    <xf numFmtId="203" fontId="0" fillId="32" borderId="26" xfId="0" applyNumberFormat="1" applyFill="1" applyBorder="1" applyAlignment="1">
      <alignment horizontal="right"/>
    </xf>
    <xf numFmtId="203" fontId="0" fillId="32" borderId="27" xfId="0" applyNumberFormat="1" applyFill="1" applyBorder="1" applyAlignment="1">
      <alignment horizontal="right"/>
    </xf>
    <xf numFmtId="203" fontId="0" fillId="0" borderId="28" xfId="0" applyNumberFormat="1" applyBorder="1" applyAlignment="1">
      <alignment/>
    </xf>
    <xf numFmtId="203" fontId="0" fillId="0" borderId="17" xfId="0" applyNumberFormat="1" applyBorder="1" applyAlignment="1">
      <alignment/>
    </xf>
    <xf numFmtId="203" fontId="0" fillId="0" borderId="15" xfId="0" applyNumberFormat="1" applyBorder="1" applyAlignment="1">
      <alignment/>
    </xf>
    <xf numFmtId="203" fontId="0" fillId="0" borderId="39" xfId="0" applyNumberFormat="1" applyBorder="1" applyAlignment="1">
      <alignment/>
    </xf>
    <xf numFmtId="203" fontId="0" fillId="0" borderId="38" xfId="0" applyNumberFormat="1" applyFont="1" applyBorder="1" applyAlignment="1">
      <alignment/>
    </xf>
    <xf numFmtId="200" fontId="0" fillId="0" borderId="24" xfId="0" applyNumberFormat="1" applyFont="1" applyFill="1" applyBorder="1" applyAlignment="1">
      <alignment horizontal="right"/>
    </xf>
    <xf numFmtId="200" fontId="0" fillId="0" borderId="26" xfId="0" applyNumberFormat="1" applyFont="1" applyFill="1" applyBorder="1" applyAlignment="1">
      <alignment horizontal="right"/>
    </xf>
    <xf numFmtId="200" fontId="1" fillId="0" borderId="51" xfId="0" applyNumberFormat="1" applyFont="1" applyFill="1" applyBorder="1" applyAlignment="1">
      <alignment horizontal="right"/>
    </xf>
    <xf numFmtId="200" fontId="0" fillId="0" borderId="28" xfId="0" applyNumberFormat="1" applyFont="1" applyFill="1" applyBorder="1" applyAlignment="1">
      <alignment horizontal="right"/>
    </xf>
    <xf numFmtId="200" fontId="0" fillId="0" borderId="54" xfId="0" applyNumberFormat="1" applyFont="1" applyFill="1" applyBorder="1" applyAlignment="1">
      <alignment horizontal="right"/>
    </xf>
    <xf numFmtId="200" fontId="0" fillId="0" borderId="55" xfId="0" applyNumberFormat="1" applyFont="1" applyFill="1" applyBorder="1" applyAlignment="1">
      <alignment horizontal="right"/>
    </xf>
    <xf numFmtId="200" fontId="1" fillId="0" borderId="56" xfId="0" applyNumberFormat="1" applyFont="1" applyFill="1" applyBorder="1" applyAlignment="1">
      <alignment horizontal="right"/>
    </xf>
    <xf numFmtId="200" fontId="0" fillId="0" borderId="57" xfId="0" applyNumberFormat="1" applyFont="1" applyFill="1" applyBorder="1" applyAlignment="1">
      <alignment horizontal="right"/>
    </xf>
    <xf numFmtId="200" fontId="0" fillId="0" borderId="54" xfId="0" applyNumberFormat="1" applyFont="1" applyBorder="1" applyAlignment="1">
      <alignment horizontal="right"/>
    </xf>
    <xf numFmtId="200" fontId="0" fillId="0" borderId="11" xfId="0" applyNumberFormat="1" applyFont="1" applyBorder="1" applyAlignment="1">
      <alignment horizontal="right"/>
    </xf>
    <xf numFmtId="200" fontId="0" fillId="0" borderId="55" xfId="0" applyNumberFormat="1" applyFont="1" applyBorder="1" applyAlignment="1">
      <alignment horizontal="right"/>
    </xf>
    <xf numFmtId="200" fontId="0" fillId="0" borderId="0" xfId="0" applyNumberFormat="1" applyFont="1" applyBorder="1" applyAlignment="1">
      <alignment horizontal="right"/>
    </xf>
    <xf numFmtId="200" fontId="0" fillId="0" borderId="57" xfId="0" applyNumberFormat="1" applyFont="1" applyBorder="1" applyAlignment="1">
      <alignment horizontal="right"/>
    </xf>
    <xf numFmtId="200" fontId="0" fillId="0" borderId="16" xfId="0" applyNumberFormat="1" applyFont="1" applyBorder="1" applyAlignment="1">
      <alignment horizontal="right"/>
    </xf>
    <xf numFmtId="200" fontId="1" fillId="0" borderId="56" xfId="0" applyNumberFormat="1" applyFont="1" applyBorder="1" applyAlignment="1">
      <alignment horizontal="right"/>
    </xf>
    <xf numFmtId="200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204" fontId="0" fillId="0" borderId="38" xfId="0" applyNumberFormat="1" applyFont="1" applyBorder="1" applyAlignment="1">
      <alignment horizontal="center"/>
    </xf>
    <xf numFmtId="201" fontId="0" fillId="0" borderId="0" xfId="60" applyNumberFormat="1" applyFont="1" applyAlignment="1">
      <alignment/>
    </xf>
    <xf numFmtId="200" fontId="0" fillId="0" borderId="0" xfId="0" applyNumberFormat="1" applyAlignment="1">
      <alignment/>
    </xf>
    <xf numFmtId="0" fontId="0" fillId="0" borderId="0" xfId="57" applyFill="1">
      <alignment/>
      <protection/>
    </xf>
    <xf numFmtId="0" fontId="0" fillId="0" borderId="0" xfId="57" applyFont="1">
      <alignment/>
      <protection/>
    </xf>
    <xf numFmtId="0" fontId="9" fillId="0" borderId="0" xfId="0" applyFont="1" applyAlignment="1">
      <alignment horizontal="justify" vertical="top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49" xfId="0" applyNumberFormat="1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 wrapText="1"/>
    </xf>
    <xf numFmtId="200" fontId="0" fillId="0" borderId="3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02" fontId="0" fillId="0" borderId="58" xfId="0" applyNumberFormat="1" applyBorder="1" applyAlignment="1">
      <alignment horizontal="center"/>
    </xf>
    <xf numFmtId="202" fontId="0" fillId="0" borderId="59" xfId="0" applyNumberFormat="1" applyBorder="1" applyAlignment="1">
      <alignment horizontal="center"/>
    </xf>
    <xf numFmtId="202" fontId="0" fillId="0" borderId="6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ece.org/MyFiles\Timber\Timber%20Committee\TCQ2011\tb-64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54" customWidth="1"/>
  </cols>
  <sheetData>
    <row r="1" ht="12.75">
      <c r="A1" s="253" t="s">
        <v>354</v>
      </c>
    </row>
    <row r="2" ht="12.75">
      <c r="A2" s="254" t="s">
        <v>355</v>
      </c>
    </row>
    <row r="3" ht="12.75">
      <c r="A3" s="254" t="s">
        <v>356</v>
      </c>
    </row>
    <row r="4" ht="12.75">
      <c r="A4" s="254" t="s">
        <v>357</v>
      </c>
    </row>
    <row r="5" ht="12.75">
      <c r="A5" s="254" t="s">
        <v>358</v>
      </c>
    </row>
    <row r="6" ht="12.75">
      <c r="A6" s="254" t="s">
        <v>359</v>
      </c>
    </row>
    <row r="7" ht="12.75">
      <c r="A7" s="254" t="s">
        <v>360</v>
      </c>
    </row>
    <row r="8" ht="12.75">
      <c r="A8" s="254" t="s">
        <v>361</v>
      </c>
    </row>
    <row r="9" ht="12.75">
      <c r="A9" s="254" t="s">
        <v>362</v>
      </c>
    </row>
    <row r="10" ht="12.75">
      <c r="A10" s="254" t="s">
        <v>363</v>
      </c>
    </row>
    <row r="11" ht="12.75">
      <c r="A11" s="254" t="s">
        <v>364</v>
      </c>
    </row>
    <row r="12" spans="1:6" ht="12.75">
      <c r="A12" s="254" t="s">
        <v>404</v>
      </c>
      <c r="D12" s="259"/>
      <c r="E12" s="259"/>
      <c r="F12" s="259"/>
    </row>
    <row r="13" ht="12.75">
      <c r="A13" s="254" t="s">
        <v>365</v>
      </c>
    </row>
    <row r="14" ht="12.75">
      <c r="A14" s="254" t="s">
        <v>366</v>
      </c>
    </row>
    <row r="15" ht="12.75">
      <c r="A15" s="254" t="s">
        <v>367</v>
      </c>
    </row>
    <row r="16" ht="12.75">
      <c r="A16" s="254" t="s">
        <v>368</v>
      </c>
    </row>
    <row r="17" ht="12.75">
      <c r="A17" s="254" t="s">
        <v>369</v>
      </c>
    </row>
    <row r="18" ht="12.75">
      <c r="A18" s="254" t="s">
        <v>370</v>
      </c>
    </row>
    <row r="19" spans="1:8" ht="12.75">
      <c r="A19" s="254" t="s">
        <v>407</v>
      </c>
      <c r="D19" s="259"/>
      <c r="E19" s="259"/>
      <c r="F19" s="259"/>
      <c r="G19" s="259"/>
      <c r="H19" s="259"/>
    </row>
    <row r="20" spans="1:8" ht="12.75">
      <c r="A20" s="254" t="s">
        <v>408</v>
      </c>
      <c r="D20" s="259"/>
      <c r="E20" s="259"/>
      <c r="F20" s="259"/>
      <c r="G20" s="259"/>
      <c r="H20" s="259"/>
    </row>
    <row r="21" spans="1:7" ht="12.75">
      <c r="A21" s="254" t="s">
        <v>371</v>
      </c>
      <c r="E21" s="259"/>
      <c r="F21" s="259"/>
      <c r="G21" s="259"/>
    </row>
    <row r="22" spans="1:7" ht="12.75">
      <c r="A22" s="254" t="s">
        <v>372</v>
      </c>
      <c r="E22" s="259"/>
      <c r="F22" s="259"/>
      <c r="G22" s="259"/>
    </row>
    <row r="23" spans="1:7" ht="12.75">
      <c r="A23" s="254" t="s">
        <v>373</v>
      </c>
      <c r="E23" s="259"/>
      <c r="F23" s="259"/>
      <c r="G23" s="259"/>
    </row>
    <row r="24" spans="1:7" ht="12.75">
      <c r="A24" s="254" t="s">
        <v>374</v>
      </c>
      <c r="E24" s="259"/>
      <c r="F24" s="259"/>
      <c r="G24" s="259"/>
    </row>
    <row r="25" spans="1:7" ht="12.75">
      <c r="A25" s="254" t="s">
        <v>375</v>
      </c>
      <c r="E25" s="259"/>
      <c r="F25" s="259"/>
      <c r="G25" s="259"/>
    </row>
    <row r="26" ht="12.75">
      <c r="A26" s="254" t="s">
        <v>376</v>
      </c>
    </row>
    <row r="27" ht="12.75">
      <c r="A27" s="254" t="s">
        <v>382</v>
      </c>
    </row>
    <row r="28" ht="12.75">
      <c r="A28" s="254" t="s">
        <v>420</v>
      </c>
    </row>
    <row r="29" ht="12.75">
      <c r="A29" s="254" t="s">
        <v>421</v>
      </c>
    </row>
    <row r="30" ht="12.75">
      <c r="A30" s="254" t="s">
        <v>422</v>
      </c>
    </row>
    <row r="31" ht="12.75">
      <c r="A31" s="259" t="s">
        <v>423</v>
      </c>
    </row>
    <row r="32" ht="12.75">
      <c r="A32" s="259" t="s">
        <v>424</v>
      </c>
    </row>
    <row r="33" ht="12.75">
      <c r="A33" s="259" t="s">
        <v>425</v>
      </c>
    </row>
    <row r="35" ht="12.75">
      <c r="A35" s="255" t="s">
        <v>402</v>
      </c>
    </row>
    <row r="37" ht="12.75">
      <c r="A37" s="253" t="s">
        <v>377</v>
      </c>
    </row>
    <row r="38" ht="12.75">
      <c r="A38" s="260" t="s">
        <v>406</v>
      </c>
    </row>
    <row r="39" ht="12.75">
      <c r="A39" s="260" t="s">
        <v>400</v>
      </c>
    </row>
    <row r="40" ht="12.75">
      <c r="A40" s="260" t="s">
        <v>401</v>
      </c>
    </row>
    <row r="41" ht="12.75">
      <c r="A41" s="260" t="s">
        <v>396</v>
      </c>
    </row>
    <row r="42" ht="12.75">
      <c r="A42" s="254" t="s">
        <v>397</v>
      </c>
    </row>
    <row r="43" ht="12.75">
      <c r="A43" s="254" t="s">
        <v>399</v>
      </c>
    </row>
    <row r="44" ht="12.75">
      <c r="A44" s="254" t="s">
        <v>398</v>
      </c>
    </row>
    <row r="46" ht="12.75">
      <c r="A46" s="254" t="s">
        <v>403</v>
      </c>
    </row>
    <row r="47" ht="12.75">
      <c r="A47" s="254" t="s">
        <v>395</v>
      </c>
    </row>
    <row r="48" ht="12.75">
      <c r="A48" s="254" t="s">
        <v>378</v>
      </c>
    </row>
    <row r="49" ht="15.75">
      <c r="A49" s="26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65"/>
  <sheetViews>
    <sheetView zoomScale="75" zoomScaleNormal="75" zoomScalePageLayoutView="0" workbookViewId="0" topLeftCell="A19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155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113</v>
      </c>
      <c r="G3" s="262"/>
      <c r="H3" s="262"/>
      <c r="I3" s="262"/>
      <c r="J3" s="262"/>
      <c r="K3" s="262"/>
      <c r="L3" s="262" t="s">
        <v>114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94.89999999999999</v>
      </c>
      <c r="G9" s="178">
        <v>94.89999999999999</v>
      </c>
      <c r="H9" s="179">
        <v>94.89999999999999</v>
      </c>
      <c r="I9" s="177">
        <v>0</v>
      </c>
      <c r="J9" s="178">
        <v>0</v>
      </c>
      <c r="K9" s="179">
        <v>0</v>
      </c>
      <c r="L9" s="177">
        <v>96.1</v>
      </c>
      <c r="M9" s="178">
        <v>96.1</v>
      </c>
      <c r="N9" s="179">
        <v>96.1</v>
      </c>
      <c r="O9" s="177">
        <v>1.2</v>
      </c>
      <c r="P9" s="178">
        <v>1.2</v>
      </c>
      <c r="Q9" s="179">
        <v>1.2</v>
      </c>
      <c r="R9" s="80" t="s">
        <v>15</v>
      </c>
      <c r="S9" s="3"/>
      <c r="T9" s="4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3:42" ht="12.75">
      <c r="C10" s="46" t="s">
        <v>53</v>
      </c>
      <c r="D10" s="170"/>
      <c r="E10" s="171"/>
      <c r="F10" s="180">
        <v>348.6000000000001</v>
      </c>
      <c r="G10" s="181">
        <v>370</v>
      </c>
      <c r="H10" s="182">
        <v>360</v>
      </c>
      <c r="I10" s="180">
        <v>615</v>
      </c>
      <c r="J10" s="181">
        <v>650</v>
      </c>
      <c r="K10" s="182">
        <v>640</v>
      </c>
      <c r="L10" s="180">
        <v>257.81</v>
      </c>
      <c r="M10" s="181">
        <v>280</v>
      </c>
      <c r="N10" s="182">
        <v>270</v>
      </c>
      <c r="O10" s="180">
        <v>524.2099999999999</v>
      </c>
      <c r="P10" s="181">
        <v>560</v>
      </c>
      <c r="Q10" s="182">
        <v>550</v>
      </c>
      <c r="R10" s="68" t="s">
        <v>16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445.7700000000001</v>
      </c>
      <c r="G11" s="181">
        <v>445.7700000000001</v>
      </c>
      <c r="H11" s="182">
        <v>445.7700000000001</v>
      </c>
      <c r="I11" s="180">
        <v>309.3</v>
      </c>
      <c r="J11" s="181">
        <v>309.3</v>
      </c>
      <c r="K11" s="182">
        <v>309.3</v>
      </c>
      <c r="L11" s="180">
        <v>990.9</v>
      </c>
      <c r="M11" s="181">
        <v>990.9</v>
      </c>
      <c r="N11" s="182">
        <v>990.9</v>
      </c>
      <c r="O11" s="180">
        <v>854.43</v>
      </c>
      <c r="P11" s="181">
        <v>854.43</v>
      </c>
      <c r="Q11" s="182">
        <v>854.43</v>
      </c>
      <c r="R11" s="68" t="s">
        <v>103</v>
      </c>
      <c r="S11" s="1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54</v>
      </c>
      <c r="D12" s="170"/>
      <c r="E12" s="171"/>
      <c r="F12" s="180">
        <v>76.87</v>
      </c>
      <c r="G12" s="181">
        <v>82</v>
      </c>
      <c r="H12" s="182">
        <v>87</v>
      </c>
      <c r="I12" s="180">
        <v>2</v>
      </c>
      <c r="J12" s="181">
        <v>3</v>
      </c>
      <c r="K12" s="182">
        <v>3</v>
      </c>
      <c r="L12" s="180">
        <v>75.47</v>
      </c>
      <c r="M12" s="181">
        <v>79</v>
      </c>
      <c r="N12" s="182">
        <v>84</v>
      </c>
      <c r="O12" s="180">
        <v>0.6</v>
      </c>
      <c r="P12" s="181">
        <v>0</v>
      </c>
      <c r="Q12" s="182">
        <v>0</v>
      </c>
      <c r="R12" s="68" t="s">
        <v>17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82.78999999999999</v>
      </c>
      <c r="G13" s="181">
        <v>82.78999999999999</v>
      </c>
      <c r="H13" s="182">
        <v>82.78999999999999</v>
      </c>
      <c r="I13" s="180">
        <v>57</v>
      </c>
      <c r="J13" s="181">
        <v>57</v>
      </c>
      <c r="K13" s="182">
        <v>57</v>
      </c>
      <c r="L13" s="180">
        <v>86.36</v>
      </c>
      <c r="M13" s="181">
        <v>86.36</v>
      </c>
      <c r="N13" s="182">
        <v>86.36</v>
      </c>
      <c r="O13" s="180">
        <v>60.57</v>
      </c>
      <c r="P13" s="181">
        <v>60.57</v>
      </c>
      <c r="Q13" s="182">
        <v>60.57</v>
      </c>
      <c r="R13" s="68" t="s">
        <v>18</v>
      </c>
      <c r="S13" s="1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3:42" ht="12.75">
      <c r="C14" s="46" t="s">
        <v>56</v>
      </c>
      <c r="D14" s="170"/>
      <c r="E14" s="171"/>
      <c r="F14" s="180">
        <v>61</v>
      </c>
      <c r="G14" s="181">
        <v>60</v>
      </c>
      <c r="H14" s="182">
        <v>60</v>
      </c>
      <c r="I14" s="180">
        <v>0</v>
      </c>
      <c r="J14" s="181">
        <v>0</v>
      </c>
      <c r="K14" s="182">
        <v>0</v>
      </c>
      <c r="L14" s="180">
        <v>68</v>
      </c>
      <c r="M14" s="181">
        <v>68</v>
      </c>
      <c r="N14" s="182">
        <v>68</v>
      </c>
      <c r="O14" s="180">
        <v>7</v>
      </c>
      <c r="P14" s="181">
        <v>8</v>
      </c>
      <c r="Q14" s="182">
        <v>8</v>
      </c>
      <c r="R14" s="68" t="s">
        <v>19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12.6</v>
      </c>
      <c r="G15" s="181">
        <v>14</v>
      </c>
      <c r="H15" s="182">
        <v>14</v>
      </c>
      <c r="I15" s="180">
        <v>0</v>
      </c>
      <c r="J15" s="181">
        <v>0</v>
      </c>
      <c r="K15" s="182">
        <v>0</v>
      </c>
      <c r="L15" s="180">
        <v>12.6</v>
      </c>
      <c r="M15" s="181">
        <v>14</v>
      </c>
      <c r="N15" s="182">
        <v>14</v>
      </c>
      <c r="O15" s="180">
        <v>0</v>
      </c>
      <c r="P15" s="181">
        <v>0</v>
      </c>
      <c r="Q15" s="182">
        <v>0</v>
      </c>
      <c r="R15" s="68" t="s">
        <v>20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174.66</v>
      </c>
      <c r="G16" s="181">
        <v>183</v>
      </c>
      <c r="H16" s="182">
        <v>190</v>
      </c>
      <c r="I16" s="180">
        <v>44</v>
      </c>
      <c r="J16" s="181">
        <v>47</v>
      </c>
      <c r="K16" s="182">
        <v>50</v>
      </c>
      <c r="L16" s="180">
        <v>221.66</v>
      </c>
      <c r="M16" s="181">
        <v>243</v>
      </c>
      <c r="N16" s="182">
        <v>253</v>
      </c>
      <c r="O16" s="180">
        <v>91</v>
      </c>
      <c r="P16" s="181">
        <v>107</v>
      </c>
      <c r="Q16" s="182">
        <v>113</v>
      </c>
      <c r="R16" s="68" t="s">
        <v>40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152.56</v>
      </c>
      <c r="G17" s="181">
        <v>152.56</v>
      </c>
      <c r="H17" s="182">
        <v>152.56</v>
      </c>
      <c r="I17" s="180">
        <v>5.08</v>
      </c>
      <c r="J17" s="181">
        <v>5.08</v>
      </c>
      <c r="K17" s="182">
        <v>5.08</v>
      </c>
      <c r="L17" s="180">
        <v>155.66</v>
      </c>
      <c r="M17" s="181">
        <v>155.66</v>
      </c>
      <c r="N17" s="182">
        <v>155.66</v>
      </c>
      <c r="O17" s="180">
        <v>8.18</v>
      </c>
      <c r="P17" s="181">
        <v>8.18</v>
      </c>
      <c r="Q17" s="182">
        <v>8.18</v>
      </c>
      <c r="R17" s="68" t="s">
        <v>21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3:42" ht="12.75">
      <c r="C18" s="46" t="s">
        <v>60</v>
      </c>
      <c r="D18" s="170"/>
      <c r="E18" s="171"/>
      <c r="F18" s="180">
        <v>45.95000000000001</v>
      </c>
      <c r="G18" s="181">
        <v>50</v>
      </c>
      <c r="H18" s="182">
        <v>50</v>
      </c>
      <c r="I18" s="180">
        <v>80</v>
      </c>
      <c r="J18" s="181">
        <v>80</v>
      </c>
      <c r="K18" s="182">
        <v>80</v>
      </c>
      <c r="L18" s="180">
        <v>53.18</v>
      </c>
      <c r="M18" s="181">
        <v>60</v>
      </c>
      <c r="N18" s="182">
        <v>60</v>
      </c>
      <c r="O18" s="180">
        <v>87.22999999999999</v>
      </c>
      <c r="P18" s="181">
        <v>90</v>
      </c>
      <c r="Q18" s="182">
        <v>90</v>
      </c>
      <c r="R18" s="68" t="s">
        <v>22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157.09</v>
      </c>
      <c r="G19" s="181">
        <v>157.09</v>
      </c>
      <c r="H19" s="182">
        <v>157.09</v>
      </c>
      <c r="I19" s="180">
        <v>47</v>
      </c>
      <c r="J19" s="181">
        <v>47</v>
      </c>
      <c r="K19" s="182">
        <v>47</v>
      </c>
      <c r="L19" s="180">
        <v>156.82</v>
      </c>
      <c r="M19" s="181">
        <v>156.82</v>
      </c>
      <c r="N19" s="182">
        <v>156.82</v>
      </c>
      <c r="O19" s="180">
        <v>46.73</v>
      </c>
      <c r="P19" s="181">
        <v>46.73</v>
      </c>
      <c r="Q19" s="182">
        <v>46.73</v>
      </c>
      <c r="R19" s="68" t="s">
        <v>23</v>
      </c>
      <c r="S19" s="1"/>
      <c r="T19" s="5"/>
      <c r="AA19">
        <v>3</v>
      </c>
      <c r="AD19">
        <v>3</v>
      </c>
      <c r="AE19">
        <v>2</v>
      </c>
      <c r="AF19">
        <v>2</v>
      </c>
      <c r="AG19">
        <v>3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3:42" ht="12.75">
      <c r="C20" s="46" t="s">
        <v>62</v>
      </c>
      <c r="D20" s="170"/>
      <c r="E20" s="171"/>
      <c r="F20" s="180">
        <v>873.2913277200001</v>
      </c>
      <c r="G20" s="181">
        <v>905.2906345592805</v>
      </c>
      <c r="H20" s="182">
        <v>1035</v>
      </c>
      <c r="I20" s="180">
        <v>1160</v>
      </c>
      <c r="J20" s="181">
        <v>1195</v>
      </c>
      <c r="K20" s="182">
        <v>1225</v>
      </c>
      <c r="L20" s="180">
        <v>895.94132772</v>
      </c>
      <c r="M20" s="181">
        <v>972.3763774064009</v>
      </c>
      <c r="N20" s="182">
        <v>1040</v>
      </c>
      <c r="O20" s="180">
        <v>1182.6499999999999</v>
      </c>
      <c r="P20" s="181">
        <v>1262.0857428471204</v>
      </c>
      <c r="Q20" s="182">
        <v>1230</v>
      </c>
      <c r="R20" s="68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2896.0299999999993</v>
      </c>
      <c r="G21" s="181">
        <v>2970</v>
      </c>
      <c r="H21" s="182">
        <v>2975</v>
      </c>
      <c r="I21" s="180">
        <v>5287.65</v>
      </c>
      <c r="J21" s="181">
        <v>5280</v>
      </c>
      <c r="K21" s="182">
        <v>5360</v>
      </c>
      <c r="L21" s="180">
        <v>1054.9299999999998</v>
      </c>
      <c r="M21" s="181">
        <v>1040</v>
      </c>
      <c r="N21" s="182">
        <v>1085</v>
      </c>
      <c r="O21" s="180">
        <v>3446.55</v>
      </c>
      <c r="P21" s="181">
        <v>3350</v>
      </c>
      <c r="Q21" s="182">
        <v>3470</v>
      </c>
      <c r="R21" s="68" t="s">
        <v>24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44.07</v>
      </c>
      <c r="G22" s="181">
        <v>44.07</v>
      </c>
      <c r="H22" s="182">
        <v>44.07</v>
      </c>
      <c r="I22" s="180">
        <v>75.2</v>
      </c>
      <c r="J22" s="181">
        <v>75.2</v>
      </c>
      <c r="K22" s="182">
        <v>75.2</v>
      </c>
      <c r="L22" s="180">
        <v>34.699999999999996</v>
      </c>
      <c r="M22" s="181">
        <v>34.699999999999996</v>
      </c>
      <c r="N22" s="182">
        <v>34.699999999999996</v>
      </c>
      <c r="O22" s="180">
        <v>65.83</v>
      </c>
      <c r="P22" s="181">
        <v>65.83</v>
      </c>
      <c r="Q22" s="182">
        <v>65.83</v>
      </c>
      <c r="R22" s="68" t="s">
        <v>39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3:42" ht="12.75">
      <c r="C23" s="46" t="s">
        <v>65</v>
      </c>
      <c r="D23" s="170"/>
      <c r="E23" s="171"/>
      <c r="F23" s="180">
        <v>102</v>
      </c>
      <c r="G23" s="181">
        <v>102</v>
      </c>
      <c r="H23" s="182">
        <v>102</v>
      </c>
      <c r="I23" s="180">
        <v>167.4</v>
      </c>
      <c r="J23" s="181">
        <v>167.4</v>
      </c>
      <c r="K23" s="182">
        <v>167.4</v>
      </c>
      <c r="L23" s="180">
        <v>118.05000000000001</v>
      </c>
      <c r="M23" s="181">
        <v>118.05000000000001</v>
      </c>
      <c r="N23" s="182">
        <v>118.05000000000001</v>
      </c>
      <c r="O23" s="180">
        <v>183.45000000000002</v>
      </c>
      <c r="P23" s="181">
        <v>183.45000000000002</v>
      </c>
      <c r="Q23" s="182">
        <v>183.45000000000002</v>
      </c>
      <c r="R23" s="68" t="s">
        <v>25</v>
      </c>
      <c r="S23" s="1"/>
      <c r="T23" s="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3:42" ht="12.75">
      <c r="C24" s="46" t="s">
        <v>66</v>
      </c>
      <c r="D24" s="170"/>
      <c r="E24" s="171"/>
      <c r="F24" s="180">
        <v>117.32</v>
      </c>
      <c r="G24" s="181">
        <v>122</v>
      </c>
      <c r="H24" s="182">
        <v>128</v>
      </c>
      <c r="I24" s="180">
        <v>541.49</v>
      </c>
      <c r="J24" s="181">
        <v>550</v>
      </c>
      <c r="K24" s="182">
        <v>550</v>
      </c>
      <c r="L24" s="180">
        <v>83.00999999999999</v>
      </c>
      <c r="M24" s="181">
        <v>82</v>
      </c>
      <c r="N24" s="182">
        <v>88</v>
      </c>
      <c r="O24" s="180">
        <v>507.18</v>
      </c>
      <c r="P24" s="181">
        <v>510</v>
      </c>
      <c r="Q24" s="182">
        <v>510</v>
      </c>
      <c r="R24" s="68" t="s">
        <v>26</v>
      </c>
      <c r="S24" s="1"/>
      <c r="T24" s="5"/>
      <c r="AA24">
        <v>3</v>
      </c>
      <c r="AD24">
        <v>3</v>
      </c>
      <c r="AE24">
        <v>2</v>
      </c>
      <c r="AF24">
        <v>2</v>
      </c>
      <c r="AG24">
        <v>3</v>
      </c>
      <c r="AH24">
        <v>2</v>
      </c>
      <c r="AI24">
        <v>2</v>
      </c>
      <c r="AJ24">
        <v>3</v>
      </c>
      <c r="AK24">
        <v>2</v>
      </c>
      <c r="AL24">
        <v>2</v>
      </c>
      <c r="AM24">
        <v>3</v>
      </c>
      <c r="AN24">
        <v>2</v>
      </c>
      <c r="AO24">
        <v>2</v>
      </c>
      <c r="AP24">
        <v>3</v>
      </c>
    </row>
    <row r="25" spans="3:42" ht="12.75">
      <c r="C25" s="46" t="s">
        <v>67</v>
      </c>
      <c r="D25" s="170"/>
      <c r="E25" s="171"/>
      <c r="F25" s="180">
        <v>1281.13</v>
      </c>
      <c r="G25" s="181">
        <v>1324</v>
      </c>
      <c r="H25" s="182">
        <v>1351</v>
      </c>
      <c r="I25" s="180">
        <v>730</v>
      </c>
      <c r="J25" s="181">
        <v>730</v>
      </c>
      <c r="K25" s="182">
        <v>745</v>
      </c>
      <c r="L25" s="180">
        <v>872.73</v>
      </c>
      <c r="M25" s="181">
        <v>894</v>
      </c>
      <c r="N25" s="182">
        <v>912</v>
      </c>
      <c r="O25" s="180">
        <v>321.6</v>
      </c>
      <c r="P25" s="181">
        <v>300</v>
      </c>
      <c r="Q25" s="182">
        <v>306</v>
      </c>
      <c r="R25" s="68" t="s">
        <v>27</v>
      </c>
      <c r="S25" s="1"/>
      <c r="T25" s="5"/>
      <c r="AA25">
        <v>3</v>
      </c>
      <c r="AD25">
        <v>3</v>
      </c>
      <c r="AE25">
        <v>2</v>
      </c>
      <c r="AF25">
        <v>2</v>
      </c>
      <c r="AG25">
        <v>3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3:42" ht="12.75">
      <c r="C26" s="46" t="s">
        <v>68</v>
      </c>
      <c r="D26" s="170"/>
      <c r="E26" s="171"/>
      <c r="F26" s="180">
        <v>19.167</v>
      </c>
      <c r="G26" s="181">
        <v>27.202285714285722</v>
      </c>
      <c r="H26" s="182">
        <v>27</v>
      </c>
      <c r="I26" s="180">
        <v>0</v>
      </c>
      <c r="J26" s="181">
        <v>0</v>
      </c>
      <c r="K26" s="182">
        <v>0</v>
      </c>
      <c r="L26" s="180">
        <v>35.449</v>
      </c>
      <c r="M26" s="181">
        <v>42.929142857142864</v>
      </c>
      <c r="N26" s="182">
        <v>41</v>
      </c>
      <c r="O26" s="180">
        <v>16.281999999999996</v>
      </c>
      <c r="P26" s="181">
        <v>15.726857142857142</v>
      </c>
      <c r="Q26" s="182">
        <v>14</v>
      </c>
      <c r="R26" s="68" t="s">
        <v>28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165.03571300000004</v>
      </c>
      <c r="G27" s="181">
        <v>175.14209722582765</v>
      </c>
      <c r="H27" s="182">
        <v>184</v>
      </c>
      <c r="I27" s="180">
        <v>65</v>
      </c>
      <c r="J27" s="181">
        <v>66</v>
      </c>
      <c r="K27" s="182">
        <v>67</v>
      </c>
      <c r="L27" s="180">
        <v>170.49855700000003</v>
      </c>
      <c r="M27" s="181">
        <v>176.55363597937952</v>
      </c>
      <c r="N27" s="182">
        <v>190</v>
      </c>
      <c r="O27" s="180">
        <v>70.462844</v>
      </c>
      <c r="P27" s="181">
        <v>67.41153875355187</v>
      </c>
      <c r="Q27" s="182">
        <v>73</v>
      </c>
      <c r="R27" s="68" t="s">
        <v>267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135.59</v>
      </c>
      <c r="G28" s="181">
        <v>135.59</v>
      </c>
      <c r="H28" s="182">
        <v>135.59</v>
      </c>
      <c r="I28" s="180">
        <v>226</v>
      </c>
      <c r="J28" s="181">
        <v>226</v>
      </c>
      <c r="K28" s="182">
        <v>226</v>
      </c>
      <c r="L28" s="180">
        <v>15.05</v>
      </c>
      <c r="M28" s="181">
        <v>15.05</v>
      </c>
      <c r="N28" s="182">
        <v>15.05</v>
      </c>
      <c r="O28" s="180">
        <v>105.46</v>
      </c>
      <c r="P28" s="181">
        <v>105.46</v>
      </c>
      <c r="Q28" s="182">
        <v>105.46</v>
      </c>
      <c r="R28" s="68" t="s">
        <v>104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</row>
    <row r="29" spans="3:42" ht="12.75">
      <c r="C29" s="46" t="s">
        <v>70</v>
      </c>
      <c r="D29" s="170"/>
      <c r="E29" s="171"/>
      <c r="F29" s="180">
        <v>390.4</v>
      </c>
      <c r="G29" s="181">
        <v>384.5</v>
      </c>
      <c r="H29" s="182">
        <v>406.5</v>
      </c>
      <c r="I29" s="180">
        <v>30</v>
      </c>
      <c r="J29" s="181">
        <v>30</v>
      </c>
      <c r="K29" s="182">
        <v>30</v>
      </c>
      <c r="L29" s="180">
        <v>509</v>
      </c>
      <c r="M29" s="181">
        <v>465</v>
      </c>
      <c r="N29" s="182">
        <v>487</v>
      </c>
      <c r="O29" s="180">
        <v>148.6</v>
      </c>
      <c r="P29" s="181">
        <v>110.5</v>
      </c>
      <c r="Q29" s="182">
        <v>110.5</v>
      </c>
      <c r="R29" s="68" t="s">
        <v>29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289.74</v>
      </c>
      <c r="G30" s="181">
        <v>289</v>
      </c>
      <c r="H30" s="182">
        <v>289</v>
      </c>
      <c r="I30" s="180">
        <v>173</v>
      </c>
      <c r="J30" s="181">
        <v>173</v>
      </c>
      <c r="K30" s="182">
        <v>173</v>
      </c>
      <c r="L30" s="180">
        <v>145</v>
      </c>
      <c r="M30" s="181">
        <v>147</v>
      </c>
      <c r="N30" s="182">
        <v>147</v>
      </c>
      <c r="O30" s="180">
        <v>28.259999999999998</v>
      </c>
      <c r="P30" s="181">
        <v>31</v>
      </c>
      <c r="Q30" s="182">
        <v>31</v>
      </c>
      <c r="R30" s="68" t="s">
        <v>30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72</v>
      </c>
      <c r="D31" s="170"/>
      <c r="E31" s="171"/>
      <c r="F31" s="180">
        <v>2960.904</v>
      </c>
      <c r="G31" s="181">
        <v>3130</v>
      </c>
      <c r="H31" s="182">
        <v>3200</v>
      </c>
      <c r="I31" s="180">
        <v>4281.107</v>
      </c>
      <c r="J31" s="181">
        <v>4440</v>
      </c>
      <c r="K31" s="182">
        <v>4520</v>
      </c>
      <c r="L31" s="180">
        <v>392.512</v>
      </c>
      <c r="M31" s="181">
        <v>430</v>
      </c>
      <c r="N31" s="182">
        <v>450</v>
      </c>
      <c r="O31" s="180">
        <v>1712.7150000000001</v>
      </c>
      <c r="P31" s="181">
        <v>1740</v>
      </c>
      <c r="Q31" s="182">
        <v>1770</v>
      </c>
      <c r="R31" s="68" t="s">
        <v>31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285.254</v>
      </c>
      <c r="G32" s="181">
        <v>303.58039</v>
      </c>
      <c r="H32" s="182">
        <v>322.72270690000005</v>
      </c>
      <c r="I32" s="180">
        <v>494.259</v>
      </c>
      <c r="J32" s="181">
        <v>514.02936</v>
      </c>
      <c r="K32" s="182">
        <v>534.5905344</v>
      </c>
      <c r="L32" s="180">
        <v>235.67899999999997</v>
      </c>
      <c r="M32" s="181">
        <v>242.19197000000003</v>
      </c>
      <c r="N32" s="182">
        <v>248.90032910000002</v>
      </c>
      <c r="O32" s="180">
        <v>444.68399999999997</v>
      </c>
      <c r="P32" s="181">
        <v>452.64094</v>
      </c>
      <c r="Q32" s="182">
        <v>460.7681566</v>
      </c>
      <c r="R32" s="68" t="s">
        <v>5</v>
      </c>
      <c r="S32" s="1"/>
      <c r="T32" s="5"/>
      <c r="AA32">
        <v>3</v>
      </c>
      <c r="AD32">
        <v>3</v>
      </c>
      <c r="AE32">
        <v>2</v>
      </c>
      <c r="AF32">
        <v>2</v>
      </c>
      <c r="AG32">
        <v>3</v>
      </c>
      <c r="AH32">
        <v>2</v>
      </c>
      <c r="AI32">
        <v>2</v>
      </c>
      <c r="AJ32">
        <v>3</v>
      </c>
      <c r="AK32">
        <v>2</v>
      </c>
      <c r="AL32">
        <v>2</v>
      </c>
      <c r="AM32">
        <v>3</v>
      </c>
      <c r="AN32">
        <v>2</v>
      </c>
      <c r="AO32">
        <v>2</v>
      </c>
      <c r="AP32">
        <v>3</v>
      </c>
    </row>
    <row r="33" spans="3:42" ht="12.75">
      <c r="C33" s="46" t="s">
        <v>74</v>
      </c>
      <c r="D33" s="170"/>
      <c r="E33" s="171"/>
      <c r="F33" s="180">
        <v>648.14</v>
      </c>
      <c r="G33" s="181">
        <v>684</v>
      </c>
      <c r="H33" s="182">
        <v>684</v>
      </c>
      <c r="I33" s="180">
        <v>836</v>
      </c>
      <c r="J33" s="181">
        <v>850</v>
      </c>
      <c r="K33" s="182">
        <v>850</v>
      </c>
      <c r="L33" s="180">
        <v>276.14</v>
      </c>
      <c r="M33" s="181">
        <v>305</v>
      </c>
      <c r="N33" s="182">
        <v>305</v>
      </c>
      <c r="O33" s="180">
        <v>464</v>
      </c>
      <c r="P33" s="181">
        <v>471</v>
      </c>
      <c r="Q33" s="182">
        <v>471</v>
      </c>
      <c r="R33" s="68" t="s">
        <v>32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99</v>
      </c>
      <c r="G34" s="181">
        <v>111</v>
      </c>
      <c r="H34" s="182">
        <v>112</v>
      </c>
      <c r="I34" s="180">
        <v>28</v>
      </c>
      <c r="J34" s="181">
        <v>27</v>
      </c>
      <c r="K34" s="182">
        <v>29</v>
      </c>
      <c r="L34" s="180">
        <v>106</v>
      </c>
      <c r="M34" s="181">
        <v>110</v>
      </c>
      <c r="N34" s="182">
        <v>111</v>
      </c>
      <c r="O34" s="180">
        <v>35</v>
      </c>
      <c r="P34" s="181">
        <v>26</v>
      </c>
      <c r="Q34" s="182">
        <v>28</v>
      </c>
      <c r="R34" s="68" t="s">
        <v>326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264.25</v>
      </c>
      <c r="G35" s="181">
        <v>255</v>
      </c>
      <c r="H35" s="182">
        <v>255</v>
      </c>
      <c r="I35" s="180">
        <v>100.01</v>
      </c>
      <c r="J35" s="181">
        <v>100</v>
      </c>
      <c r="K35" s="182">
        <v>100</v>
      </c>
      <c r="L35" s="180">
        <v>176.43</v>
      </c>
      <c r="M35" s="181">
        <v>165</v>
      </c>
      <c r="N35" s="182">
        <v>165</v>
      </c>
      <c r="O35" s="180">
        <v>12.190000000000001</v>
      </c>
      <c r="P35" s="181">
        <v>10</v>
      </c>
      <c r="Q35" s="182">
        <v>10</v>
      </c>
      <c r="R35" s="68" t="s">
        <v>33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39.95999999999997</v>
      </c>
      <c r="G36" s="181">
        <v>42.39999999999999</v>
      </c>
      <c r="H36" s="182">
        <v>43.39999999999999</v>
      </c>
      <c r="I36" s="180">
        <v>130</v>
      </c>
      <c r="J36" s="181">
        <v>130</v>
      </c>
      <c r="K36" s="182">
        <v>130</v>
      </c>
      <c r="L36" s="180">
        <v>50.96</v>
      </c>
      <c r="M36" s="181">
        <v>57.8</v>
      </c>
      <c r="N36" s="182">
        <v>58.8</v>
      </c>
      <c r="O36" s="180">
        <v>141.00000000000003</v>
      </c>
      <c r="P36" s="181">
        <v>145.4</v>
      </c>
      <c r="Q36" s="182">
        <v>145.4</v>
      </c>
      <c r="R36" s="68" t="s">
        <v>34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817.1799999999998</v>
      </c>
      <c r="G37" s="181">
        <v>904</v>
      </c>
      <c r="H37" s="182">
        <v>857</v>
      </c>
      <c r="I37" s="180">
        <v>1638.4199999999998</v>
      </c>
      <c r="J37" s="181">
        <v>1650</v>
      </c>
      <c r="K37" s="182">
        <v>1650</v>
      </c>
      <c r="L37" s="180">
        <v>378.49</v>
      </c>
      <c r="M37" s="181">
        <v>426</v>
      </c>
      <c r="N37" s="182">
        <v>316</v>
      </c>
      <c r="O37" s="180">
        <v>1199.73</v>
      </c>
      <c r="P37" s="181">
        <v>1172</v>
      </c>
      <c r="Q37" s="182">
        <v>1109</v>
      </c>
      <c r="R37" s="68" t="s">
        <v>35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274.84000000000003</v>
      </c>
      <c r="G38" s="181">
        <v>275</v>
      </c>
      <c r="H38" s="182">
        <v>275</v>
      </c>
      <c r="I38" s="180">
        <v>0</v>
      </c>
      <c r="J38" s="181">
        <v>0</v>
      </c>
      <c r="K38" s="182">
        <v>0</v>
      </c>
      <c r="L38" s="180">
        <v>331.18000000000006</v>
      </c>
      <c r="M38" s="181">
        <v>330</v>
      </c>
      <c r="N38" s="182">
        <v>330</v>
      </c>
      <c r="O38" s="180">
        <v>56.34</v>
      </c>
      <c r="P38" s="181">
        <v>55</v>
      </c>
      <c r="Q38" s="182">
        <v>55</v>
      </c>
      <c r="R38" s="68" t="s">
        <v>36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2.75">
      <c r="C39" s="46" t="s">
        <v>79</v>
      </c>
      <c r="D39" s="170"/>
      <c r="E39" s="171"/>
      <c r="F39" s="180">
        <v>298.71900000000005</v>
      </c>
      <c r="G39" s="181">
        <v>310</v>
      </c>
      <c r="H39" s="182">
        <v>325</v>
      </c>
      <c r="I39" s="180">
        <v>420.19</v>
      </c>
      <c r="J39" s="181">
        <v>435</v>
      </c>
      <c r="K39" s="182">
        <v>450</v>
      </c>
      <c r="L39" s="180">
        <v>241.679</v>
      </c>
      <c r="M39" s="181">
        <v>240</v>
      </c>
      <c r="N39" s="182">
        <v>245</v>
      </c>
      <c r="O39" s="180">
        <v>363.15</v>
      </c>
      <c r="P39" s="181">
        <v>365</v>
      </c>
      <c r="Q39" s="182">
        <v>370</v>
      </c>
      <c r="R39" s="68" t="s">
        <v>37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43.06</v>
      </c>
      <c r="G40" s="181">
        <v>43.06</v>
      </c>
      <c r="H40" s="182">
        <v>43.06</v>
      </c>
      <c r="I40" s="180">
        <v>0</v>
      </c>
      <c r="J40" s="181">
        <v>0</v>
      </c>
      <c r="K40" s="182">
        <v>0</v>
      </c>
      <c r="L40" s="180">
        <v>43.160000000000004</v>
      </c>
      <c r="M40" s="181">
        <v>43.160000000000004</v>
      </c>
      <c r="N40" s="182">
        <v>43.160000000000004</v>
      </c>
      <c r="O40" s="180">
        <v>0.09999999999999999</v>
      </c>
      <c r="P40" s="181">
        <v>0.09999999999999999</v>
      </c>
      <c r="Q40" s="182">
        <v>0.09999999999999999</v>
      </c>
      <c r="R40" s="68" t="s">
        <v>93</v>
      </c>
      <c r="S40" s="1"/>
      <c r="T40" s="5"/>
      <c r="AA40">
        <v>3</v>
      </c>
      <c r="AD40">
        <v>3</v>
      </c>
      <c r="AE40">
        <v>3</v>
      </c>
      <c r="AF40">
        <v>3</v>
      </c>
      <c r="AG40">
        <v>3</v>
      </c>
      <c r="AH40">
        <v>3</v>
      </c>
      <c r="AI40">
        <v>3</v>
      </c>
      <c r="AJ40">
        <v>3</v>
      </c>
      <c r="AK40">
        <v>3</v>
      </c>
      <c r="AL40">
        <v>3</v>
      </c>
      <c r="AM40">
        <v>3</v>
      </c>
      <c r="AN40">
        <v>3</v>
      </c>
      <c r="AO40">
        <v>3</v>
      </c>
      <c r="AP40">
        <v>3</v>
      </c>
    </row>
    <row r="41" spans="3:42" ht="12.75">
      <c r="C41" s="46" t="s">
        <v>81</v>
      </c>
      <c r="D41" s="170"/>
      <c r="E41" s="171"/>
      <c r="F41" s="180">
        <v>4671.3</v>
      </c>
      <c r="G41" s="181">
        <v>4952</v>
      </c>
      <c r="H41" s="182">
        <v>4952</v>
      </c>
      <c r="I41" s="180">
        <v>4877</v>
      </c>
      <c r="J41" s="181">
        <v>4998</v>
      </c>
      <c r="K41" s="182">
        <v>4998</v>
      </c>
      <c r="L41" s="180">
        <v>405.2</v>
      </c>
      <c r="M41" s="181">
        <v>501</v>
      </c>
      <c r="N41" s="182">
        <v>501</v>
      </c>
      <c r="O41" s="180">
        <v>610.9</v>
      </c>
      <c r="P41" s="181">
        <v>547</v>
      </c>
      <c r="Q41" s="182">
        <v>547</v>
      </c>
      <c r="R41" s="68" t="s">
        <v>38</v>
      </c>
      <c r="S41" s="1"/>
      <c r="T41" s="5"/>
      <c r="AA41">
        <v>3</v>
      </c>
      <c r="AD41">
        <v>2</v>
      </c>
      <c r="AE41">
        <v>3</v>
      </c>
      <c r="AF41">
        <v>3</v>
      </c>
      <c r="AG41">
        <v>2</v>
      </c>
      <c r="AH41">
        <v>3</v>
      </c>
      <c r="AI41">
        <v>3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3:42" ht="13.5" thickBot="1">
      <c r="C42" s="46" t="s">
        <v>82</v>
      </c>
      <c r="D42" s="170"/>
      <c r="E42" s="171"/>
      <c r="F42" s="180">
        <v>1449.04</v>
      </c>
      <c r="G42" s="181">
        <v>1430</v>
      </c>
      <c r="H42" s="182">
        <v>1410</v>
      </c>
      <c r="I42" s="180">
        <v>756</v>
      </c>
      <c r="J42" s="181">
        <v>760</v>
      </c>
      <c r="K42" s="182">
        <v>760</v>
      </c>
      <c r="L42" s="180">
        <v>764.11</v>
      </c>
      <c r="M42" s="181">
        <v>760</v>
      </c>
      <c r="N42" s="182">
        <v>760</v>
      </c>
      <c r="O42" s="180">
        <v>71.07000000000001</v>
      </c>
      <c r="P42" s="181">
        <v>90</v>
      </c>
      <c r="Q42" s="182">
        <v>110</v>
      </c>
      <c r="R42" s="68" t="s">
        <v>41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19818.21104072</v>
      </c>
      <c r="G43" s="153">
        <v>20610.945407499392</v>
      </c>
      <c r="H43" s="154">
        <v>20850.4527069</v>
      </c>
      <c r="I43" s="152">
        <v>23176.105999999996</v>
      </c>
      <c r="J43" s="153">
        <v>23595.00936</v>
      </c>
      <c r="K43" s="154">
        <v>23831.5705344</v>
      </c>
      <c r="L43" s="152">
        <v>9510.458884720001</v>
      </c>
      <c r="M43" s="153">
        <v>9827.651126242923</v>
      </c>
      <c r="N43" s="154">
        <v>9926.5003291</v>
      </c>
      <c r="O43" s="152">
        <v>12868.353844</v>
      </c>
      <c r="P43" s="153">
        <v>12811.71507874353</v>
      </c>
      <c r="Q43" s="154">
        <v>12907.6181566</v>
      </c>
      <c r="R43" s="14" t="s">
        <v>7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303</v>
      </c>
      <c r="G44" s="181">
        <v>303</v>
      </c>
      <c r="H44" s="182">
        <v>303</v>
      </c>
      <c r="I44" s="180">
        <v>520</v>
      </c>
      <c r="J44" s="181">
        <v>520</v>
      </c>
      <c r="K44" s="182">
        <v>520</v>
      </c>
      <c r="L44" s="180">
        <v>82</v>
      </c>
      <c r="M44" s="181">
        <v>82</v>
      </c>
      <c r="N44" s="182">
        <v>82</v>
      </c>
      <c r="O44" s="180">
        <v>299</v>
      </c>
      <c r="P44" s="181">
        <v>299</v>
      </c>
      <c r="Q44" s="182">
        <v>299</v>
      </c>
      <c r="R44" s="68" t="s">
        <v>42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3:42" ht="12.75">
      <c r="C45" s="46" t="s">
        <v>84</v>
      </c>
      <c r="D45" s="170"/>
      <c r="E45" s="171"/>
      <c r="F45" s="180">
        <v>85.8</v>
      </c>
      <c r="G45" s="181">
        <v>85.8</v>
      </c>
      <c r="H45" s="182">
        <v>85.8</v>
      </c>
      <c r="I45" s="180">
        <v>0</v>
      </c>
      <c r="J45" s="181">
        <v>0</v>
      </c>
      <c r="K45" s="182">
        <v>0</v>
      </c>
      <c r="L45" s="180">
        <v>88</v>
      </c>
      <c r="M45" s="181">
        <v>88</v>
      </c>
      <c r="N45" s="182">
        <v>88</v>
      </c>
      <c r="O45" s="180">
        <v>2.2</v>
      </c>
      <c r="P45" s="181">
        <v>2.2</v>
      </c>
      <c r="Q45" s="182">
        <v>2.2</v>
      </c>
      <c r="R45" s="68" t="s">
        <v>43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3:42" ht="12.75">
      <c r="C46" s="46" t="s">
        <v>85</v>
      </c>
      <c r="D46" s="170"/>
      <c r="E46" s="171"/>
      <c r="F46" s="180">
        <v>170.44000000000003</v>
      </c>
      <c r="G46" s="181">
        <v>170.44000000000003</v>
      </c>
      <c r="H46" s="182">
        <v>170.44000000000003</v>
      </c>
      <c r="I46" s="180">
        <v>5.2</v>
      </c>
      <c r="J46" s="181">
        <v>5.2</v>
      </c>
      <c r="K46" s="182">
        <v>5.2</v>
      </c>
      <c r="L46" s="180">
        <v>165.32000000000002</v>
      </c>
      <c r="M46" s="181">
        <v>165.32000000000002</v>
      </c>
      <c r="N46" s="182">
        <v>165.32000000000002</v>
      </c>
      <c r="O46" s="180">
        <v>0.08</v>
      </c>
      <c r="P46" s="181">
        <v>0.08</v>
      </c>
      <c r="Q46" s="182">
        <v>0.08</v>
      </c>
      <c r="R46" s="68" t="s">
        <v>3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3:42" ht="12.75">
      <c r="C47" s="46" t="s">
        <v>86</v>
      </c>
      <c r="D47" s="170"/>
      <c r="E47" s="171"/>
      <c r="F47" s="180">
        <v>72.83999999999999</v>
      </c>
      <c r="G47" s="181">
        <v>72.83999999999999</v>
      </c>
      <c r="H47" s="182">
        <v>72.83999999999999</v>
      </c>
      <c r="I47" s="180">
        <v>0</v>
      </c>
      <c r="J47" s="181">
        <v>0</v>
      </c>
      <c r="K47" s="182">
        <v>0</v>
      </c>
      <c r="L47" s="180">
        <v>73.13</v>
      </c>
      <c r="M47" s="181">
        <v>73.13</v>
      </c>
      <c r="N47" s="182">
        <v>73.13</v>
      </c>
      <c r="O47" s="180">
        <v>0.29</v>
      </c>
      <c r="P47" s="181">
        <v>0.29</v>
      </c>
      <c r="Q47" s="182">
        <v>0.29</v>
      </c>
      <c r="R47" s="68" t="s">
        <v>44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3:42" ht="12.75">
      <c r="C48" s="46" t="s">
        <v>87</v>
      </c>
      <c r="D48" s="170"/>
      <c r="E48" s="171"/>
      <c r="F48" s="180">
        <v>52.949999999999996</v>
      </c>
      <c r="G48" s="181">
        <v>52.949999999999996</v>
      </c>
      <c r="H48" s="182">
        <v>52.949999999999996</v>
      </c>
      <c r="I48" s="180">
        <v>0</v>
      </c>
      <c r="J48" s="181">
        <v>0</v>
      </c>
      <c r="K48" s="182">
        <v>0</v>
      </c>
      <c r="L48" s="180">
        <v>53.169999999999995</v>
      </c>
      <c r="M48" s="181">
        <v>53.169999999999995</v>
      </c>
      <c r="N48" s="182">
        <v>53.169999999999995</v>
      </c>
      <c r="O48" s="180">
        <v>0.22000000000000003</v>
      </c>
      <c r="P48" s="181">
        <v>0.22000000000000003</v>
      </c>
      <c r="Q48" s="182">
        <v>0.22000000000000003</v>
      </c>
      <c r="R48" s="68" t="s">
        <v>4</v>
      </c>
      <c r="S48" s="1"/>
      <c r="T48" s="5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3:42" ht="12.75">
      <c r="C49" s="46" t="s">
        <v>88</v>
      </c>
      <c r="D49" s="170"/>
      <c r="E49" s="171"/>
      <c r="F49" s="180">
        <v>2806.08</v>
      </c>
      <c r="G49" s="181">
        <v>3185</v>
      </c>
      <c r="H49" s="182">
        <v>3580</v>
      </c>
      <c r="I49" s="180">
        <v>2722</v>
      </c>
      <c r="J49" s="181">
        <v>3250</v>
      </c>
      <c r="K49" s="182">
        <v>3700</v>
      </c>
      <c r="L49" s="180">
        <v>625.78</v>
      </c>
      <c r="M49" s="181">
        <v>580</v>
      </c>
      <c r="N49" s="182">
        <v>575</v>
      </c>
      <c r="O49" s="180">
        <v>541.7</v>
      </c>
      <c r="P49" s="181">
        <v>645</v>
      </c>
      <c r="Q49" s="182">
        <v>695</v>
      </c>
      <c r="R49" s="68" t="s">
        <v>45</v>
      </c>
      <c r="S49" s="1"/>
      <c r="T49" s="5"/>
      <c r="AA49">
        <v>3</v>
      </c>
      <c r="AD49">
        <v>3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3:42" ht="13.5" thickBot="1">
      <c r="C50" s="46" t="s">
        <v>89</v>
      </c>
      <c r="D50" s="170"/>
      <c r="E50" s="171"/>
      <c r="F50" s="180">
        <v>574.24</v>
      </c>
      <c r="G50" s="181">
        <v>574.24</v>
      </c>
      <c r="H50" s="182">
        <v>574.24</v>
      </c>
      <c r="I50" s="180">
        <v>381.7</v>
      </c>
      <c r="J50" s="181">
        <v>381.7</v>
      </c>
      <c r="K50" s="182">
        <v>381.7</v>
      </c>
      <c r="L50" s="180">
        <v>400.37</v>
      </c>
      <c r="M50" s="181">
        <v>400.37</v>
      </c>
      <c r="N50" s="182">
        <v>400.37</v>
      </c>
      <c r="O50" s="180">
        <v>207.83</v>
      </c>
      <c r="P50" s="181">
        <v>207.83</v>
      </c>
      <c r="Q50" s="182">
        <v>207.83</v>
      </c>
      <c r="R50" s="68" t="s">
        <v>6</v>
      </c>
      <c r="S50" s="1"/>
      <c r="T50" s="5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4065.3500000000004</v>
      </c>
      <c r="G51" s="153">
        <v>4444.27</v>
      </c>
      <c r="H51" s="154">
        <v>4839.2699999999995</v>
      </c>
      <c r="I51" s="152">
        <v>3628.8999999999996</v>
      </c>
      <c r="J51" s="153">
        <v>4156.9</v>
      </c>
      <c r="K51" s="154">
        <v>4606.9</v>
      </c>
      <c r="L51" s="152">
        <v>1487.77</v>
      </c>
      <c r="M51" s="153">
        <v>1441.9900000000002</v>
      </c>
      <c r="N51" s="154">
        <v>1436.9900000000002</v>
      </c>
      <c r="O51" s="152">
        <v>1051.32</v>
      </c>
      <c r="P51" s="153">
        <v>1154.62</v>
      </c>
      <c r="Q51" s="154">
        <v>1204.62</v>
      </c>
      <c r="R51" s="14" t="s">
        <v>330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857.8158305224323</v>
      </c>
      <c r="G52" s="178">
        <v>787.7836716985175</v>
      </c>
      <c r="H52" s="179">
        <v>930.5726280170927</v>
      </c>
      <c r="I52" s="177">
        <v>1054</v>
      </c>
      <c r="J52" s="178">
        <v>1104.320571</v>
      </c>
      <c r="K52" s="179">
        <v>1258.884405</v>
      </c>
      <c r="L52" s="177">
        <v>601.4858305224323</v>
      </c>
      <c r="M52" s="178">
        <v>565.2583942909581</v>
      </c>
      <c r="N52" s="179">
        <v>543.2446755573217</v>
      </c>
      <c r="O52" s="177">
        <v>797.67</v>
      </c>
      <c r="P52" s="178">
        <v>881.7952935924405</v>
      </c>
      <c r="Q52" s="179">
        <v>871.556452540229</v>
      </c>
      <c r="R52" s="80" t="s">
        <v>1</v>
      </c>
      <c r="S52" s="3"/>
      <c r="T52" s="4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91</v>
      </c>
      <c r="D53" s="172"/>
      <c r="E53" s="173"/>
      <c r="F53" s="183">
        <v>9543.880000000001</v>
      </c>
      <c r="G53" s="184">
        <v>9519</v>
      </c>
      <c r="H53" s="185">
        <v>9525</v>
      </c>
      <c r="I53" s="183">
        <v>8267.35</v>
      </c>
      <c r="J53" s="184">
        <v>8267</v>
      </c>
      <c r="K53" s="185">
        <v>8277</v>
      </c>
      <c r="L53" s="183">
        <v>1918.24</v>
      </c>
      <c r="M53" s="184">
        <v>1911</v>
      </c>
      <c r="N53" s="185">
        <v>1948</v>
      </c>
      <c r="O53" s="183">
        <v>641.71</v>
      </c>
      <c r="P53" s="184">
        <v>659</v>
      </c>
      <c r="Q53" s="185">
        <v>700</v>
      </c>
      <c r="R53" s="101" t="s">
        <v>46</v>
      </c>
      <c r="S53" s="8"/>
      <c r="T53" s="9"/>
      <c r="AA53">
        <v>3</v>
      </c>
      <c r="AD53">
        <v>3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3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10401.695830522433</v>
      </c>
      <c r="G54" s="153">
        <v>10306.783671698518</v>
      </c>
      <c r="H54" s="154">
        <v>10455.572628017093</v>
      </c>
      <c r="I54" s="152">
        <v>9321.35</v>
      </c>
      <c r="J54" s="153">
        <v>9371.320571</v>
      </c>
      <c r="K54" s="154">
        <v>9535.884405</v>
      </c>
      <c r="L54" s="152">
        <v>2519.7258305224323</v>
      </c>
      <c r="M54" s="153">
        <v>2476.258394290958</v>
      </c>
      <c r="N54" s="154">
        <v>2491.244675557322</v>
      </c>
      <c r="O54" s="152">
        <v>1439.38</v>
      </c>
      <c r="P54" s="153">
        <v>1540.7952935924404</v>
      </c>
      <c r="Q54" s="154">
        <v>1571.556452540229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Committee\TCQ2016\publish\[tb-69-6.xls]List of tables</v>
      </c>
      <c r="T55" s="40" t="str">
        <f ca="1">CONCATENATE("printed on ",DAY(NOW()),"/",MONTH(NOW()))</f>
        <v>printed on 8/5</v>
      </c>
    </row>
    <row r="61" spans="10:11" ht="12.75">
      <c r="J61" s="257"/>
      <c r="K61" s="257"/>
    </row>
    <row r="62" spans="10:11" ht="12.75">
      <c r="J62" s="257"/>
      <c r="K62" s="257"/>
    </row>
    <row r="63" spans="10:11" ht="12.75">
      <c r="J63" s="257"/>
      <c r="K63" s="257"/>
    </row>
    <row r="64" spans="9:11" ht="12.75">
      <c r="I64" s="258"/>
      <c r="J64" s="258"/>
      <c r="K64" s="258"/>
    </row>
    <row r="65" spans="10:11" ht="12.75">
      <c r="J65" s="257"/>
      <c r="K65" s="257"/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6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127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110</v>
      </c>
      <c r="G3" s="262"/>
      <c r="H3" s="262"/>
      <c r="I3" s="262"/>
      <c r="J3" s="262"/>
      <c r="K3" s="262"/>
      <c r="L3" s="262" t="s">
        <v>111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2.1</v>
      </c>
      <c r="G9" s="178">
        <v>2.1</v>
      </c>
      <c r="H9" s="179">
        <v>2.1</v>
      </c>
      <c r="I9" s="177">
        <v>0</v>
      </c>
      <c r="J9" s="178">
        <v>0</v>
      </c>
      <c r="K9" s="179">
        <v>0</v>
      </c>
      <c r="L9" s="177">
        <v>2.1</v>
      </c>
      <c r="M9" s="178">
        <v>2.1</v>
      </c>
      <c r="N9" s="179">
        <v>2.1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52.58</v>
      </c>
      <c r="G10" s="181">
        <v>54</v>
      </c>
      <c r="H10" s="182">
        <v>53</v>
      </c>
      <c r="I10" s="180">
        <v>85</v>
      </c>
      <c r="J10" s="181">
        <v>93</v>
      </c>
      <c r="K10" s="182">
        <v>91</v>
      </c>
      <c r="L10" s="180">
        <v>26.34</v>
      </c>
      <c r="M10" s="181">
        <v>27</v>
      </c>
      <c r="N10" s="182">
        <v>26</v>
      </c>
      <c r="O10" s="180">
        <v>58.76</v>
      </c>
      <c r="P10" s="181">
        <v>66</v>
      </c>
      <c r="Q10" s="182">
        <v>64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296.5</v>
      </c>
      <c r="G11" s="181">
        <v>296.5</v>
      </c>
      <c r="H11" s="182">
        <v>296.5</v>
      </c>
      <c r="I11" s="180">
        <v>0</v>
      </c>
      <c r="J11" s="181">
        <v>0</v>
      </c>
      <c r="K11" s="182">
        <v>0</v>
      </c>
      <c r="L11" s="180">
        <v>447.9</v>
      </c>
      <c r="M11" s="181">
        <v>447.9</v>
      </c>
      <c r="N11" s="182">
        <v>447.9</v>
      </c>
      <c r="O11" s="180">
        <v>151.4</v>
      </c>
      <c r="P11" s="181">
        <v>151.4</v>
      </c>
      <c r="Q11" s="182">
        <v>151.4</v>
      </c>
      <c r="R11" s="68" t="s">
        <v>103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14.07</v>
      </c>
      <c r="G12" s="181">
        <v>15</v>
      </c>
      <c r="H12" s="182">
        <v>17</v>
      </c>
      <c r="I12" s="180">
        <v>0</v>
      </c>
      <c r="J12" s="181">
        <v>0</v>
      </c>
      <c r="K12" s="182">
        <v>0</v>
      </c>
      <c r="L12" s="180">
        <v>14.1</v>
      </c>
      <c r="M12" s="181">
        <v>15</v>
      </c>
      <c r="N12" s="182">
        <v>17</v>
      </c>
      <c r="O12" s="180">
        <v>0.03</v>
      </c>
      <c r="P12" s="181">
        <v>0</v>
      </c>
      <c r="Q12" s="182">
        <v>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21.419999999999998</v>
      </c>
      <c r="G13" s="181">
        <v>21.419999999999998</v>
      </c>
      <c r="H13" s="182">
        <v>21.419999999999998</v>
      </c>
      <c r="I13" s="180">
        <v>50</v>
      </c>
      <c r="J13" s="181">
        <v>50</v>
      </c>
      <c r="K13" s="182">
        <v>50</v>
      </c>
      <c r="L13" s="180">
        <v>25.63</v>
      </c>
      <c r="M13" s="181">
        <v>25.63</v>
      </c>
      <c r="N13" s="182">
        <v>25.63</v>
      </c>
      <c r="O13" s="180">
        <v>54.21</v>
      </c>
      <c r="P13" s="181">
        <v>54.21</v>
      </c>
      <c r="Q13" s="182">
        <v>54.21</v>
      </c>
      <c r="R13" s="68" t="s">
        <v>18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8</v>
      </c>
      <c r="G14" s="181">
        <v>8</v>
      </c>
      <c r="H14" s="182">
        <v>8</v>
      </c>
      <c r="I14" s="180">
        <v>0</v>
      </c>
      <c r="J14" s="181">
        <v>0</v>
      </c>
      <c r="K14" s="182">
        <v>0</v>
      </c>
      <c r="L14" s="180">
        <v>8</v>
      </c>
      <c r="M14" s="181">
        <v>8</v>
      </c>
      <c r="N14" s="182">
        <v>8</v>
      </c>
      <c r="O14" s="180">
        <v>0</v>
      </c>
      <c r="P14" s="181">
        <v>0</v>
      </c>
      <c r="Q14" s="182">
        <v>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1.34</v>
      </c>
      <c r="G15" s="181">
        <v>2</v>
      </c>
      <c r="H15" s="182">
        <v>2</v>
      </c>
      <c r="I15" s="180">
        <v>0</v>
      </c>
      <c r="J15" s="181">
        <v>0</v>
      </c>
      <c r="K15" s="182">
        <v>0</v>
      </c>
      <c r="L15" s="180">
        <v>1.34</v>
      </c>
      <c r="M15" s="181">
        <v>2</v>
      </c>
      <c r="N15" s="182">
        <v>2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72.76</v>
      </c>
      <c r="G16" s="181">
        <v>78</v>
      </c>
      <c r="H16" s="182">
        <v>80</v>
      </c>
      <c r="I16" s="180">
        <v>0</v>
      </c>
      <c r="J16" s="181">
        <v>0</v>
      </c>
      <c r="K16" s="182">
        <v>0</v>
      </c>
      <c r="L16" s="180">
        <v>77.76</v>
      </c>
      <c r="M16" s="181">
        <v>88</v>
      </c>
      <c r="N16" s="182">
        <v>92</v>
      </c>
      <c r="O16" s="180">
        <v>5</v>
      </c>
      <c r="P16" s="181">
        <v>10</v>
      </c>
      <c r="Q16" s="182">
        <v>12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4.7</v>
      </c>
      <c r="G17" s="181">
        <v>4.7</v>
      </c>
      <c r="H17" s="182">
        <v>4.7</v>
      </c>
      <c r="I17" s="180">
        <v>2.54</v>
      </c>
      <c r="J17" s="181">
        <v>2.54</v>
      </c>
      <c r="K17" s="182">
        <v>2.54</v>
      </c>
      <c r="L17" s="180">
        <v>2.23</v>
      </c>
      <c r="M17" s="181">
        <v>2.23</v>
      </c>
      <c r="N17" s="182">
        <v>2.23</v>
      </c>
      <c r="O17" s="180">
        <v>0.07</v>
      </c>
      <c r="P17" s="181">
        <v>0.07</v>
      </c>
      <c r="Q17" s="182">
        <v>0.07</v>
      </c>
      <c r="R17" s="68" t="s">
        <v>21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23.400000000000002</v>
      </c>
      <c r="G18" s="181">
        <v>28</v>
      </c>
      <c r="H18" s="182">
        <v>28</v>
      </c>
      <c r="I18" s="180">
        <v>0</v>
      </c>
      <c r="J18" s="181">
        <v>0</v>
      </c>
      <c r="K18" s="182">
        <v>0</v>
      </c>
      <c r="L18" s="180">
        <v>26.28</v>
      </c>
      <c r="M18" s="181">
        <v>30</v>
      </c>
      <c r="N18" s="182">
        <v>30</v>
      </c>
      <c r="O18" s="180">
        <v>2.88</v>
      </c>
      <c r="P18" s="181">
        <v>2</v>
      </c>
      <c r="Q18" s="182">
        <v>2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31.580000000000002</v>
      </c>
      <c r="G19" s="181">
        <v>31.580000000000002</v>
      </c>
      <c r="H19" s="182">
        <v>31.580000000000002</v>
      </c>
      <c r="I19" s="180">
        <v>47</v>
      </c>
      <c r="J19" s="181">
        <v>47</v>
      </c>
      <c r="K19" s="182">
        <v>47</v>
      </c>
      <c r="L19" s="180">
        <v>30.26</v>
      </c>
      <c r="M19" s="181">
        <v>30.26</v>
      </c>
      <c r="N19" s="182">
        <v>30.26</v>
      </c>
      <c r="O19" s="180">
        <v>45.68</v>
      </c>
      <c r="P19" s="181">
        <v>45.68</v>
      </c>
      <c r="Q19" s="182">
        <v>45.68</v>
      </c>
      <c r="R19" s="68" t="s">
        <v>23</v>
      </c>
      <c r="S19" s="170"/>
      <c r="T19" s="171"/>
      <c r="AA19">
        <v>3</v>
      </c>
      <c r="AD19">
        <v>3</v>
      </c>
      <c r="AE19">
        <v>2</v>
      </c>
      <c r="AF19">
        <v>2</v>
      </c>
      <c r="AG19">
        <v>5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3:42" ht="12.75">
      <c r="C20" s="46" t="s">
        <v>62</v>
      </c>
      <c r="D20" s="170"/>
      <c r="E20" s="171"/>
      <c r="F20" s="180">
        <v>-42.329100280000034</v>
      </c>
      <c r="G20" s="181">
        <v>-79.22617974532525</v>
      </c>
      <c r="H20" s="182">
        <v>-70</v>
      </c>
      <c r="I20" s="180">
        <v>116</v>
      </c>
      <c r="J20" s="181">
        <v>125</v>
      </c>
      <c r="K20" s="182">
        <v>130</v>
      </c>
      <c r="L20" s="180">
        <v>219.97089971999998</v>
      </c>
      <c r="M20" s="181">
        <v>224.02715448607907</v>
      </c>
      <c r="N20" s="182">
        <v>230</v>
      </c>
      <c r="O20" s="180">
        <v>378.3</v>
      </c>
      <c r="P20" s="181">
        <v>428.2533342314043</v>
      </c>
      <c r="Q20" s="182">
        <v>430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1062.0199999999998</v>
      </c>
      <c r="G21" s="181">
        <v>1030</v>
      </c>
      <c r="H21" s="182">
        <v>1035</v>
      </c>
      <c r="I21" s="180">
        <v>2313.22</v>
      </c>
      <c r="J21" s="181">
        <v>2300</v>
      </c>
      <c r="K21" s="182">
        <v>2350</v>
      </c>
      <c r="L21" s="180">
        <v>191.1</v>
      </c>
      <c r="M21" s="181">
        <v>180</v>
      </c>
      <c r="N21" s="182">
        <v>185</v>
      </c>
      <c r="O21" s="180">
        <v>1442.3</v>
      </c>
      <c r="P21" s="181">
        <v>1450</v>
      </c>
      <c r="Q21" s="182">
        <v>1500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4.68</v>
      </c>
      <c r="G22" s="181">
        <v>4.68</v>
      </c>
      <c r="H22" s="182">
        <v>4.68</v>
      </c>
      <c r="I22" s="180">
        <v>5</v>
      </c>
      <c r="J22" s="181">
        <v>5</v>
      </c>
      <c r="K22" s="182">
        <v>5</v>
      </c>
      <c r="L22" s="180">
        <v>6.76</v>
      </c>
      <c r="M22" s="181">
        <v>6.76</v>
      </c>
      <c r="N22" s="182">
        <v>6.76</v>
      </c>
      <c r="O22" s="180">
        <v>7.08</v>
      </c>
      <c r="P22" s="181">
        <v>7.08</v>
      </c>
      <c r="Q22" s="182">
        <v>7.08</v>
      </c>
      <c r="R22" s="68" t="s">
        <v>39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14.600000000000001</v>
      </c>
      <c r="G23" s="181">
        <v>14.600000000000001</v>
      </c>
      <c r="H23" s="182">
        <v>14.600000000000001</v>
      </c>
      <c r="I23" s="180">
        <v>0</v>
      </c>
      <c r="J23" s="181">
        <v>0</v>
      </c>
      <c r="K23" s="182">
        <v>0</v>
      </c>
      <c r="L23" s="180">
        <v>25.12</v>
      </c>
      <c r="M23" s="181">
        <v>25.12</v>
      </c>
      <c r="N23" s="182">
        <v>25.12</v>
      </c>
      <c r="O23" s="180">
        <v>10.52</v>
      </c>
      <c r="P23" s="181">
        <v>10.52</v>
      </c>
      <c r="Q23" s="182">
        <v>10.52</v>
      </c>
      <c r="R23" s="68" t="s">
        <v>25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15.94</v>
      </c>
      <c r="G24" s="181">
        <v>15</v>
      </c>
      <c r="H24" s="182">
        <v>15</v>
      </c>
      <c r="I24" s="180">
        <v>0</v>
      </c>
      <c r="J24" s="181">
        <v>0</v>
      </c>
      <c r="K24" s="182">
        <v>0</v>
      </c>
      <c r="L24" s="180">
        <v>15.94</v>
      </c>
      <c r="M24" s="181">
        <v>15</v>
      </c>
      <c r="N24" s="182">
        <v>15</v>
      </c>
      <c r="O24" s="180">
        <v>0</v>
      </c>
      <c r="P24" s="181">
        <v>0</v>
      </c>
      <c r="Q24" s="182">
        <v>0</v>
      </c>
      <c r="R24" s="68" t="s">
        <v>26</v>
      </c>
      <c r="S24" s="170"/>
      <c r="T24" s="171"/>
      <c r="AA24">
        <v>3</v>
      </c>
      <c r="AD24">
        <v>3</v>
      </c>
      <c r="AE24">
        <v>2</v>
      </c>
      <c r="AF24">
        <v>2</v>
      </c>
      <c r="AG24">
        <v>3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5</v>
      </c>
      <c r="AN24">
        <v>2</v>
      </c>
      <c r="AO24">
        <v>2</v>
      </c>
      <c r="AP24">
        <v>3</v>
      </c>
    </row>
    <row r="25" spans="3:42" ht="12.75">
      <c r="C25" s="46" t="s">
        <v>67</v>
      </c>
      <c r="D25" s="170"/>
      <c r="E25" s="171"/>
      <c r="F25" s="180">
        <v>77.07000000000001</v>
      </c>
      <c r="G25" s="181">
        <v>84</v>
      </c>
      <c r="H25" s="182">
        <v>86</v>
      </c>
      <c r="I25" s="180">
        <v>0</v>
      </c>
      <c r="J25" s="181">
        <v>0</v>
      </c>
      <c r="K25" s="182">
        <v>0</v>
      </c>
      <c r="L25" s="180">
        <v>93.68</v>
      </c>
      <c r="M25" s="181">
        <v>99</v>
      </c>
      <c r="N25" s="182">
        <v>101</v>
      </c>
      <c r="O25" s="180">
        <v>16.61</v>
      </c>
      <c r="P25" s="181">
        <v>15</v>
      </c>
      <c r="Q25" s="182">
        <v>15</v>
      </c>
      <c r="R25" s="68" t="s">
        <v>27</v>
      </c>
      <c r="S25" s="170"/>
      <c r="T25" s="171"/>
      <c r="AA25">
        <v>3</v>
      </c>
      <c r="AD25">
        <v>3</v>
      </c>
      <c r="AE25">
        <v>2</v>
      </c>
      <c r="AF25">
        <v>2</v>
      </c>
      <c r="AG25">
        <v>5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3:42" ht="12.75">
      <c r="C26" s="46" t="s">
        <v>68</v>
      </c>
      <c r="D26" s="170"/>
      <c r="E26" s="171"/>
      <c r="F26" s="180">
        <v>6.032999999999998</v>
      </c>
      <c r="G26" s="181">
        <v>12.411428571428571</v>
      </c>
      <c r="H26" s="182">
        <v>13</v>
      </c>
      <c r="I26" s="180">
        <v>0</v>
      </c>
      <c r="J26" s="181">
        <v>0</v>
      </c>
      <c r="K26" s="182">
        <v>0</v>
      </c>
      <c r="L26" s="180">
        <v>16.600999999999996</v>
      </c>
      <c r="M26" s="181">
        <v>12.517714285714286</v>
      </c>
      <c r="N26" s="182">
        <v>13</v>
      </c>
      <c r="O26" s="180">
        <v>10.567999999999998</v>
      </c>
      <c r="P26" s="181">
        <v>0.10628571428571429</v>
      </c>
      <c r="Q26" s="182">
        <v>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69.95235699999998</v>
      </c>
      <c r="G27" s="181">
        <v>71.80349007556293</v>
      </c>
      <c r="H27" s="182">
        <v>74</v>
      </c>
      <c r="I27" s="180">
        <v>65</v>
      </c>
      <c r="J27" s="181">
        <v>66</v>
      </c>
      <c r="K27" s="182">
        <v>67</v>
      </c>
      <c r="L27" s="180">
        <v>67.81897699999999</v>
      </c>
      <c r="M27" s="181">
        <v>67.82994717833125</v>
      </c>
      <c r="N27" s="182">
        <v>72</v>
      </c>
      <c r="O27" s="180">
        <v>62.86662000000001</v>
      </c>
      <c r="P27" s="181">
        <v>62.026457102768326</v>
      </c>
      <c r="Q27" s="182">
        <v>65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-30.53</v>
      </c>
      <c r="G28" s="181">
        <v>-30.53</v>
      </c>
      <c r="H28" s="182">
        <v>-30.53</v>
      </c>
      <c r="I28" s="180">
        <v>0</v>
      </c>
      <c r="J28" s="181">
        <v>0</v>
      </c>
      <c r="K28" s="182">
        <v>0</v>
      </c>
      <c r="L28" s="180">
        <v>1.57</v>
      </c>
      <c r="M28" s="181">
        <v>1.57</v>
      </c>
      <c r="N28" s="182">
        <v>1.57</v>
      </c>
      <c r="O28" s="180">
        <v>32.1</v>
      </c>
      <c r="P28" s="181">
        <v>32.1</v>
      </c>
      <c r="Q28" s="182">
        <v>32.1</v>
      </c>
      <c r="R28" s="68" t="s">
        <v>104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46.2</v>
      </c>
      <c r="G29" s="181">
        <v>43</v>
      </c>
      <c r="H29" s="182">
        <v>43</v>
      </c>
      <c r="I29" s="180">
        <v>0</v>
      </c>
      <c r="J29" s="181">
        <v>0</v>
      </c>
      <c r="K29" s="182">
        <v>0</v>
      </c>
      <c r="L29" s="180">
        <v>52.7</v>
      </c>
      <c r="M29" s="181">
        <v>50</v>
      </c>
      <c r="N29" s="182">
        <v>50</v>
      </c>
      <c r="O29" s="180">
        <v>6.5</v>
      </c>
      <c r="P29" s="181">
        <v>7</v>
      </c>
      <c r="Q29" s="182">
        <v>7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70.74000000000001</v>
      </c>
      <c r="G30" s="181">
        <v>69</v>
      </c>
      <c r="H30" s="182">
        <v>69</v>
      </c>
      <c r="I30" s="180">
        <v>46</v>
      </c>
      <c r="J30" s="181">
        <v>46</v>
      </c>
      <c r="K30" s="182">
        <v>46</v>
      </c>
      <c r="L30" s="180">
        <v>29</v>
      </c>
      <c r="M30" s="181">
        <v>27</v>
      </c>
      <c r="N30" s="182">
        <v>27</v>
      </c>
      <c r="O30" s="180">
        <v>4.26</v>
      </c>
      <c r="P30" s="181">
        <v>4</v>
      </c>
      <c r="Q30" s="182">
        <v>4</v>
      </c>
      <c r="R30" s="68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72</v>
      </c>
      <c r="D31" s="170"/>
      <c r="E31" s="171"/>
      <c r="F31" s="180">
        <v>-42.208</v>
      </c>
      <c r="G31" s="181">
        <v>10</v>
      </c>
      <c r="H31" s="182">
        <v>30</v>
      </c>
      <c r="I31" s="180">
        <v>107.306</v>
      </c>
      <c r="J31" s="181">
        <v>120</v>
      </c>
      <c r="K31" s="182">
        <v>130</v>
      </c>
      <c r="L31" s="180">
        <v>168.241</v>
      </c>
      <c r="M31" s="181">
        <v>190</v>
      </c>
      <c r="N31" s="182">
        <v>200</v>
      </c>
      <c r="O31" s="180">
        <v>317.755</v>
      </c>
      <c r="P31" s="181">
        <v>300</v>
      </c>
      <c r="Q31" s="182">
        <v>300</v>
      </c>
      <c r="R31" s="68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-17.383999999999997</v>
      </c>
      <c r="G32" s="181">
        <v>-17.905519999999996</v>
      </c>
      <c r="H32" s="182">
        <v>-18.442685599999994</v>
      </c>
      <c r="I32" s="180">
        <v>0</v>
      </c>
      <c r="J32" s="181">
        <v>0</v>
      </c>
      <c r="K32" s="182">
        <v>0</v>
      </c>
      <c r="L32" s="180">
        <v>19.742</v>
      </c>
      <c r="M32" s="181">
        <v>20.33426</v>
      </c>
      <c r="N32" s="182">
        <v>20.9442878</v>
      </c>
      <c r="O32" s="180">
        <v>37.126</v>
      </c>
      <c r="P32" s="181">
        <v>38.239779999999996</v>
      </c>
      <c r="Q32" s="182">
        <v>39.386973399999995</v>
      </c>
      <c r="R32" s="68" t="s">
        <v>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244</v>
      </c>
      <c r="G33" s="181">
        <v>280</v>
      </c>
      <c r="H33" s="182">
        <v>280</v>
      </c>
      <c r="I33" s="180">
        <v>142</v>
      </c>
      <c r="J33" s="181">
        <v>150</v>
      </c>
      <c r="K33" s="182">
        <v>150</v>
      </c>
      <c r="L33" s="180">
        <v>170</v>
      </c>
      <c r="M33" s="181">
        <v>200</v>
      </c>
      <c r="N33" s="182">
        <v>200</v>
      </c>
      <c r="O33" s="180">
        <v>68</v>
      </c>
      <c r="P33" s="181">
        <v>70</v>
      </c>
      <c r="Q33" s="182">
        <v>70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30</v>
      </c>
      <c r="G34" s="181">
        <v>33</v>
      </c>
      <c r="H34" s="182">
        <v>34</v>
      </c>
      <c r="I34" s="180">
        <v>28</v>
      </c>
      <c r="J34" s="181">
        <v>27</v>
      </c>
      <c r="K34" s="182">
        <v>29</v>
      </c>
      <c r="L34" s="180">
        <v>26</v>
      </c>
      <c r="M34" s="181">
        <v>27</v>
      </c>
      <c r="N34" s="182">
        <v>27</v>
      </c>
      <c r="O34" s="180">
        <v>24</v>
      </c>
      <c r="P34" s="181">
        <v>21</v>
      </c>
      <c r="Q34" s="182">
        <v>22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19.950000000000003</v>
      </c>
      <c r="G35" s="181">
        <v>25</v>
      </c>
      <c r="H35" s="182">
        <v>25</v>
      </c>
      <c r="I35" s="180">
        <v>0.01</v>
      </c>
      <c r="J35" s="181">
        <v>0</v>
      </c>
      <c r="K35" s="182">
        <v>0</v>
      </c>
      <c r="L35" s="180">
        <v>20.26</v>
      </c>
      <c r="M35" s="181">
        <v>25</v>
      </c>
      <c r="N35" s="182">
        <v>25</v>
      </c>
      <c r="O35" s="180">
        <v>0.32</v>
      </c>
      <c r="P35" s="181">
        <v>0</v>
      </c>
      <c r="Q35" s="182">
        <v>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-0.8300000000000001</v>
      </c>
      <c r="G36" s="181">
        <v>0</v>
      </c>
      <c r="H36" s="182">
        <v>0</v>
      </c>
      <c r="I36" s="180">
        <v>0</v>
      </c>
      <c r="J36" s="181">
        <v>0</v>
      </c>
      <c r="K36" s="182">
        <v>0</v>
      </c>
      <c r="L36" s="180">
        <v>8.81</v>
      </c>
      <c r="M36" s="181">
        <v>11</v>
      </c>
      <c r="N36" s="182">
        <v>11</v>
      </c>
      <c r="O36" s="180">
        <v>9.64</v>
      </c>
      <c r="P36" s="181">
        <v>11</v>
      </c>
      <c r="Q36" s="182">
        <v>11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14.18</v>
      </c>
      <c r="G37" s="181">
        <v>27</v>
      </c>
      <c r="H37" s="182">
        <v>35</v>
      </c>
      <c r="I37" s="180">
        <v>28.85</v>
      </c>
      <c r="J37" s="181">
        <v>30</v>
      </c>
      <c r="K37" s="182">
        <v>30</v>
      </c>
      <c r="L37" s="180">
        <v>43.1</v>
      </c>
      <c r="M37" s="181">
        <v>51</v>
      </c>
      <c r="N37" s="182">
        <v>59</v>
      </c>
      <c r="O37" s="180">
        <v>57.77</v>
      </c>
      <c r="P37" s="181">
        <v>54</v>
      </c>
      <c r="Q37" s="182">
        <v>54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70.75999999999999</v>
      </c>
      <c r="G38" s="181">
        <v>70</v>
      </c>
      <c r="H38" s="182">
        <v>70</v>
      </c>
      <c r="I38" s="180">
        <v>0</v>
      </c>
      <c r="J38" s="181">
        <v>0</v>
      </c>
      <c r="K38" s="182">
        <v>0</v>
      </c>
      <c r="L38" s="180">
        <v>75.91</v>
      </c>
      <c r="M38" s="181">
        <v>75</v>
      </c>
      <c r="N38" s="182">
        <v>75</v>
      </c>
      <c r="O38" s="180">
        <v>5.15</v>
      </c>
      <c r="P38" s="181">
        <v>5</v>
      </c>
      <c r="Q38" s="182">
        <v>5</v>
      </c>
      <c r="R38" s="68" t="s">
        <v>36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5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2.75">
      <c r="C39" s="46" t="s">
        <v>79</v>
      </c>
      <c r="D39" s="170"/>
      <c r="E39" s="171"/>
      <c r="F39" s="180">
        <v>22.401</v>
      </c>
      <c r="G39" s="181">
        <v>20</v>
      </c>
      <c r="H39" s="182">
        <v>20</v>
      </c>
      <c r="I39" s="180">
        <v>0</v>
      </c>
      <c r="J39" s="181">
        <v>0</v>
      </c>
      <c r="K39" s="182">
        <v>0</v>
      </c>
      <c r="L39" s="180">
        <v>27.166</v>
      </c>
      <c r="M39" s="181">
        <v>25</v>
      </c>
      <c r="N39" s="182">
        <v>25</v>
      </c>
      <c r="O39" s="180">
        <v>4.765</v>
      </c>
      <c r="P39" s="181">
        <v>5</v>
      </c>
      <c r="Q39" s="182">
        <v>5</v>
      </c>
      <c r="R39" s="68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10.940000000000001</v>
      </c>
      <c r="G40" s="181">
        <v>10.940000000000001</v>
      </c>
      <c r="H40" s="182">
        <v>10.940000000000001</v>
      </c>
      <c r="I40" s="180">
        <v>0</v>
      </c>
      <c r="J40" s="181">
        <v>0</v>
      </c>
      <c r="K40" s="182">
        <v>0</v>
      </c>
      <c r="L40" s="180">
        <v>10.98</v>
      </c>
      <c r="M40" s="181">
        <v>10.98</v>
      </c>
      <c r="N40" s="182">
        <v>10.98</v>
      </c>
      <c r="O40" s="180">
        <v>0.04</v>
      </c>
      <c r="P40" s="181">
        <v>0.04</v>
      </c>
      <c r="Q40" s="182">
        <v>0.04</v>
      </c>
      <c r="R40" s="68" t="s">
        <v>93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5</v>
      </c>
      <c r="AK40">
        <v>5</v>
      </c>
      <c r="AL40">
        <v>5</v>
      </c>
      <c r="AM40">
        <v>5</v>
      </c>
      <c r="AN40">
        <v>5</v>
      </c>
      <c r="AO40">
        <v>5</v>
      </c>
      <c r="AP40">
        <v>3</v>
      </c>
    </row>
    <row r="41" spans="3:42" ht="12.75">
      <c r="C41" s="46" t="s">
        <v>81</v>
      </c>
      <c r="D41" s="170"/>
      <c r="E41" s="171"/>
      <c r="F41" s="180">
        <v>211</v>
      </c>
      <c r="G41" s="181">
        <v>260</v>
      </c>
      <c r="H41" s="182">
        <v>260</v>
      </c>
      <c r="I41" s="180">
        <v>85</v>
      </c>
      <c r="J41" s="181">
        <v>85</v>
      </c>
      <c r="K41" s="182">
        <v>85</v>
      </c>
      <c r="L41" s="180">
        <v>183</v>
      </c>
      <c r="M41" s="181">
        <v>250</v>
      </c>
      <c r="N41" s="182">
        <v>250</v>
      </c>
      <c r="O41" s="180">
        <v>57</v>
      </c>
      <c r="P41" s="181">
        <v>75</v>
      </c>
      <c r="Q41" s="182">
        <v>75</v>
      </c>
      <c r="R41" s="68" t="s">
        <v>38</v>
      </c>
      <c r="S41" s="170"/>
      <c r="T41" s="171"/>
      <c r="AA41">
        <v>3</v>
      </c>
      <c r="AD41">
        <v>2</v>
      </c>
      <c r="AE41">
        <v>3</v>
      </c>
      <c r="AF41">
        <v>3</v>
      </c>
      <c r="AG41">
        <v>2</v>
      </c>
      <c r="AH41">
        <v>3</v>
      </c>
      <c r="AI41">
        <v>3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3:42" ht="13.5" thickBot="1">
      <c r="C42" s="46" t="s">
        <v>82</v>
      </c>
      <c r="D42" s="170"/>
      <c r="E42" s="171"/>
      <c r="F42" s="180">
        <v>149.44</v>
      </c>
      <c r="G42" s="181">
        <v>150</v>
      </c>
      <c r="H42" s="182">
        <v>150</v>
      </c>
      <c r="I42" s="180">
        <v>0</v>
      </c>
      <c r="J42" s="181">
        <v>0</v>
      </c>
      <c r="K42" s="182">
        <v>0</v>
      </c>
      <c r="L42" s="180">
        <v>153.87</v>
      </c>
      <c r="M42" s="181">
        <v>150</v>
      </c>
      <c r="N42" s="182">
        <v>150</v>
      </c>
      <c r="O42" s="180">
        <v>4.43</v>
      </c>
      <c r="P42" s="181">
        <v>0</v>
      </c>
      <c r="Q42" s="182">
        <v>0</v>
      </c>
      <c r="R42" s="68" t="s">
        <v>41</v>
      </c>
      <c r="S42" s="170"/>
      <c r="T42" s="171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2535.075256719999</v>
      </c>
      <c r="G43" s="153">
        <v>2644.0732189016667</v>
      </c>
      <c r="H43" s="154">
        <v>2694.5473144000002</v>
      </c>
      <c r="I43" s="152">
        <v>3120.926</v>
      </c>
      <c r="J43" s="153">
        <v>3146.54</v>
      </c>
      <c r="K43" s="154">
        <v>3212.54</v>
      </c>
      <c r="L43" s="152">
        <v>2289.2798767199993</v>
      </c>
      <c r="M43" s="153">
        <v>2422.2590759501245</v>
      </c>
      <c r="N43" s="154">
        <v>2463.4942877999997</v>
      </c>
      <c r="O43" s="152">
        <v>2875.1306200000004</v>
      </c>
      <c r="P43" s="153">
        <v>2924.725857048458</v>
      </c>
      <c r="Q43" s="154">
        <v>2981.4869734</v>
      </c>
      <c r="R43" s="14" t="s">
        <v>7</v>
      </c>
      <c r="S43" s="174"/>
      <c r="T43" s="175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25</v>
      </c>
      <c r="G44" s="181">
        <v>25</v>
      </c>
      <c r="H44" s="182">
        <v>25</v>
      </c>
      <c r="I44" s="180">
        <v>80</v>
      </c>
      <c r="J44" s="181">
        <v>80</v>
      </c>
      <c r="K44" s="182">
        <v>80</v>
      </c>
      <c r="L44" s="180">
        <v>12</v>
      </c>
      <c r="M44" s="181">
        <v>12</v>
      </c>
      <c r="N44" s="182">
        <v>12</v>
      </c>
      <c r="O44" s="180">
        <v>67</v>
      </c>
      <c r="P44" s="181">
        <v>67</v>
      </c>
      <c r="Q44" s="182">
        <v>67</v>
      </c>
      <c r="R44" s="68" t="s">
        <v>42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3:42" ht="12.75">
      <c r="C45" s="46" t="s">
        <v>84</v>
      </c>
      <c r="D45" s="170"/>
      <c r="E45" s="171"/>
      <c r="F45" s="180">
        <v>7.7</v>
      </c>
      <c r="G45" s="181">
        <v>7.7</v>
      </c>
      <c r="H45" s="182">
        <v>7.7</v>
      </c>
      <c r="I45" s="180">
        <v>0</v>
      </c>
      <c r="J45" s="181">
        <v>0</v>
      </c>
      <c r="K45" s="182">
        <v>0</v>
      </c>
      <c r="L45" s="180">
        <v>8</v>
      </c>
      <c r="M45" s="181">
        <v>8</v>
      </c>
      <c r="N45" s="182">
        <v>8</v>
      </c>
      <c r="O45" s="180">
        <v>0.3</v>
      </c>
      <c r="P45" s="181">
        <v>0.3</v>
      </c>
      <c r="Q45" s="182">
        <v>0.3</v>
      </c>
      <c r="R45" s="68" t="s">
        <v>43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3:42" ht="12.75">
      <c r="C46" s="46" t="s">
        <v>85</v>
      </c>
      <c r="D46" s="170"/>
      <c r="E46" s="171"/>
      <c r="F46" s="180">
        <v>37.81</v>
      </c>
      <c r="G46" s="181">
        <v>37.81</v>
      </c>
      <c r="H46" s="182">
        <v>37.81</v>
      </c>
      <c r="I46" s="180">
        <v>5.2</v>
      </c>
      <c r="J46" s="181">
        <v>5.2</v>
      </c>
      <c r="K46" s="182">
        <v>5.2</v>
      </c>
      <c r="L46" s="180">
        <v>32.63</v>
      </c>
      <c r="M46" s="181">
        <v>32.63</v>
      </c>
      <c r="N46" s="182">
        <v>32.63</v>
      </c>
      <c r="O46" s="180">
        <v>0.02</v>
      </c>
      <c r="P46" s="181">
        <v>0.02</v>
      </c>
      <c r="Q46" s="182">
        <v>0.02</v>
      </c>
      <c r="R46" s="68" t="s">
        <v>3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2.75">
      <c r="C47" s="46" t="s">
        <v>86</v>
      </c>
      <c r="D47" s="170"/>
      <c r="E47" s="171"/>
      <c r="F47" s="180">
        <v>23.79</v>
      </c>
      <c r="G47" s="181">
        <v>23.79</v>
      </c>
      <c r="H47" s="182">
        <v>23.79</v>
      </c>
      <c r="I47" s="180">
        <v>0</v>
      </c>
      <c r="J47" s="181">
        <v>0</v>
      </c>
      <c r="K47" s="182">
        <v>0</v>
      </c>
      <c r="L47" s="180">
        <v>23.79</v>
      </c>
      <c r="M47" s="181">
        <v>23.79</v>
      </c>
      <c r="N47" s="182">
        <v>23.79</v>
      </c>
      <c r="O47" s="180">
        <v>0</v>
      </c>
      <c r="P47" s="181">
        <v>0</v>
      </c>
      <c r="Q47" s="182">
        <v>0</v>
      </c>
      <c r="R47" s="68" t="s">
        <v>44</v>
      </c>
      <c r="S47" s="170"/>
      <c r="T47" s="171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2.75">
      <c r="C48" s="46" t="s">
        <v>87</v>
      </c>
      <c r="D48" s="170"/>
      <c r="E48" s="171"/>
      <c r="F48" s="180">
        <v>6.42</v>
      </c>
      <c r="G48" s="181">
        <v>6.42</v>
      </c>
      <c r="H48" s="182">
        <v>6.42</v>
      </c>
      <c r="I48" s="180">
        <v>0</v>
      </c>
      <c r="J48" s="181">
        <v>0</v>
      </c>
      <c r="K48" s="182">
        <v>0</v>
      </c>
      <c r="L48" s="180">
        <v>6.52</v>
      </c>
      <c r="M48" s="181">
        <v>6.52</v>
      </c>
      <c r="N48" s="182">
        <v>6.52</v>
      </c>
      <c r="O48" s="180">
        <v>0.1</v>
      </c>
      <c r="P48" s="181">
        <v>0.1</v>
      </c>
      <c r="Q48" s="182">
        <v>0.1</v>
      </c>
      <c r="R48" s="68" t="s">
        <v>4</v>
      </c>
      <c r="S48" s="170"/>
      <c r="T48" s="171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2.75">
      <c r="C49" s="46" t="s">
        <v>88</v>
      </c>
      <c r="D49" s="170"/>
      <c r="E49" s="171"/>
      <c r="F49" s="180">
        <v>429.32</v>
      </c>
      <c r="G49" s="181">
        <v>385</v>
      </c>
      <c r="H49" s="182">
        <v>330</v>
      </c>
      <c r="I49" s="180">
        <v>492</v>
      </c>
      <c r="J49" s="181">
        <v>450</v>
      </c>
      <c r="K49" s="182">
        <v>400</v>
      </c>
      <c r="L49" s="180">
        <v>82.39</v>
      </c>
      <c r="M49" s="181">
        <v>80</v>
      </c>
      <c r="N49" s="182">
        <v>75</v>
      </c>
      <c r="O49" s="180">
        <v>145.07</v>
      </c>
      <c r="P49" s="181">
        <v>145</v>
      </c>
      <c r="Q49" s="182">
        <v>145</v>
      </c>
      <c r="R49" s="68" t="s">
        <v>45</v>
      </c>
      <c r="S49" s="170"/>
      <c r="T49" s="171"/>
      <c r="AA49">
        <v>3</v>
      </c>
      <c r="AD49">
        <v>3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3:42" ht="13.5" thickBot="1">
      <c r="C50" s="46" t="s">
        <v>89</v>
      </c>
      <c r="D50" s="170"/>
      <c r="E50" s="171"/>
      <c r="F50" s="180">
        <v>358.38</v>
      </c>
      <c r="G50" s="181">
        <v>358.38</v>
      </c>
      <c r="H50" s="182">
        <v>358.38</v>
      </c>
      <c r="I50" s="180">
        <v>381.7</v>
      </c>
      <c r="J50" s="181">
        <v>381.7</v>
      </c>
      <c r="K50" s="182">
        <v>381.7</v>
      </c>
      <c r="L50" s="180">
        <v>3.4</v>
      </c>
      <c r="M50" s="181">
        <v>3.4</v>
      </c>
      <c r="N50" s="182">
        <v>3.4</v>
      </c>
      <c r="O50" s="180">
        <v>26.72</v>
      </c>
      <c r="P50" s="181">
        <v>26.72</v>
      </c>
      <c r="Q50" s="182">
        <v>26.72</v>
      </c>
      <c r="R50" s="68" t="s">
        <v>6</v>
      </c>
      <c r="S50" s="170"/>
      <c r="T50" s="171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888.42</v>
      </c>
      <c r="G51" s="153">
        <v>844.1</v>
      </c>
      <c r="H51" s="154">
        <v>789.1</v>
      </c>
      <c r="I51" s="152">
        <v>958.9000000000001</v>
      </c>
      <c r="J51" s="153">
        <v>916.9000000000001</v>
      </c>
      <c r="K51" s="154">
        <v>866.9</v>
      </c>
      <c r="L51" s="152">
        <v>168.73</v>
      </c>
      <c r="M51" s="153">
        <v>166.34</v>
      </c>
      <c r="N51" s="154">
        <v>161.34</v>
      </c>
      <c r="O51" s="152">
        <v>239.20999999999998</v>
      </c>
      <c r="P51" s="153">
        <v>239.14</v>
      </c>
      <c r="Q51" s="154">
        <v>239.14</v>
      </c>
      <c r="R51" s="14" t="s">
        <v>330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101.44999999999999</v>
      </c>
      <c r="G52" s="178">
        <v>101</v>
      </c>
      <c r="H52" s="179">
        <v>101</v>
      </c>
      <c r="I52" s="177">
        <v>84</v>
      </c>
      <c r="J52" s="178">
        <v>84</v>
      </c>
      <c r="K52" s="179">
        <v>84</v>
      </c>
      <c r="L52" s="177">
        <v>44.05</v>
      </c>
      <c r="M52" s="178">
        <v>44</v>
      </c>
      <c r="N52" s="179">
        <v>44</v>
      </c>
      <c r="O52" s="177">
        <v>26.6</v>
      </c>
      <c r="P52" s="178">
        <v>27</v>
      </c>
      <c r="Q52" s="179">
        <v>27</v>
      </c>
      <c r="R52" s="176" t="s">
        <v>90</v>
      </c>
      <c r="S52" s="168"/>
      <c r="T52" s="16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91</v>
      </c>
      <c r="D53" s="172"/>
      <c r="E53" s="173"/>
      <c r="F53" s="183">
        <v>483</v>
      </c>
      <c r="G53" s="184">
        <v>445</v>
      </c>
      <c r="H53" s="185">
        <v>451</v>
      </c>
      <c r="I53" s="183">
        <v>390</v>
      </c>
      <c r="J53" s="184">
        <v>390</v>
      </c>
      <c r="K53" s="185">
        <v>400</v>
      </c>
      <c r="L53" s="183">
        <v>220</v>
      </c>
      <c r="M53" s="184">
        <v>199</v>
      </c>
      <c r="N53" s="185">
        <v>226</v>
      </c>
      <c r="O53" s="183">
        <v>127</v>
      </c>
      <c r="P53" s="184">
        <v>144</v>
      </c>
      <c r="Q53" s="185">
        <v>175</v>
      </c>
      <c r="R53" s="101" t="s">
        <v>46</v>
      </c>
      <c r="S53" s="172"/>
      <c r="T53" s="173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8</v>
      </c>
      <c r="D54" s="12"/>
      <c r="E54" s="13"/>
      <c r="F54" s="152">
        <v>584.45</v>
      </c>
      <c r="G54" s="153">
        <v>546</v>
      </c>
      <c r="H54" s="154">
        <v>552</v>
      </c>
      <c r="I54" s="152">
        <v>474</v>
      </c>
      <c r="J54" s="153">
        <v>474</v>
      </c>
      <c r="K54" s="154">
        <v>484</v>
      </c>
      <c r="L54" s="152">
        <v>264.05</v>
      </c>
      <c r="M54" s="153">
        <v>243</v>
      </c>
      <c r="N54" s="154">
        <v>270</v>
      </c>
      <c r="O54" s="152">
        <v>153.6</v>
      </c>
      <c r="P54" s="153">
        <v>171</v>
      </c>
      <c r="Q54" s="154">
        <v>202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2"/>
      <c r="D55" s="1"/>
      <c r="E55" s="1"/>
      <c r="F55" s="44"/>
      <c r="G55" s="43"/>
      <c r="H55" s="43"/>
      <c r="I55" s="43"/>
      <c r="J55" s="43"/>
      <c r="K55" s="43"/>
      <c r="L55" s="44"/>
      <c r="M55" s="43"/>
      <c r="N55" s="43"/>
      <c r="O55" s="43"/>
      <c r="P55" s="43"/>
      <c r="Q55" s="43"/>
      <c r="R55" s="42"/>
      <c r="S55" s="1"/>
      <c r="T55" s="1"/>
    </row>
    <row r="56" spans="3:20" ht="12.75">
      <c r="C56" s="38" t="str">
        <f ca="1">CELL("filename")</f>
        <v>C:\MyFiles\Timber\Timber Committee\TCQ2016\publish\[tb-69-6.xls]List of tables</v>
      </c>
      <c r="T56" s="40" t="str">
        <f ca="1">CONCATENATE("printed on ",DAY(NOW()),"/",MONTH(NOW()))</f>
        <v>printed on 8/5</v>
      </c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152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405</v>
      </c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40.8</v>
      </c>
      <c r="G9" s="178">
        <v>40.8</v>
      </c>
      <c r="H9" s="179">
        <v>40.8</v>
      </c>
      <c r="I9" s="177">
        <v>0</v>
      </c>
      <c r="J9" s="178">
        <v>0</v>
      </c>
      <c r="K9" s="179">
        <v>0</v>
      </c>
      <c r="L9" s="177">
        <v>42</v>
      </c>
      <c r="M9" s="178">
        <v>42</v>
      </c>
      <c r="N9" s="179">
        <v>42</v>
      </c>
      <c r="O9" s="177">
        <v>1.2</v>
      </c>
      <c r="P9" s="178">
        <v>1.2</v>
      </c>
      <c r="Q9" s="179">
        <v>1.2</v>
      </c>
      <c r="R9" s="80" t="s">
        <v>15</v>
      </c>
      <c r="S9" s="168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235.05</v>
      </c>
      <c r="G10" s="181">
        <v>245</v>
      </c>
      <c r="H10" s="182">
        <v>238</v>
      </c>
      <c r="I10" s="180">
        <v>530</v>
      </c>
      <c r="J10" s="181">
        <v>557</v>
      </c>
      <c r="K10" s="182">
        <v>549</v>
      </c>
      <c r="L10" s="180">
        <v>161.45</v>
      </c>
      <c r="M10" s="181">
        <v>175</v>
      </c>
      <c r="N10" s="182">
        <v>168</v>
      </c>
      <c r="O10" s="180">
        <v>456.4</v>
      </c>
      <c r="P10" s="181">
        <v>487</v>
      </c>
      <c r="Q10" s="182">
        <v>479</v>
      </c>
      <c r="R10" s="68" t="s">
        <v>16</v>
      </c>
      <c r="S10" s="170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99.30000000000001</v>
      </c>
      <c r="G11" s="181">
        <v>99.30000000000001</v>
      </c>
      <c r="H11" s="182">
        <v>99.30000000000001</v>
      </c>
      <c r="I11" s="180">
        <v>309.3</v>
      </c>
      <c r="J11" s="181">
        <v>309.3</v>
      </c>
      <c r="K11" s="182">
        <v>309.3</v>
      </c>
      <c r="L11" s="180">
        <v>480</v>
      </c>
      <c r="M11" s="181">
        <v>480</v>
      </c>
      <c r="N11" s="182">
        <v>480</v>
      </c>
      <c r="O11" s="180">
        <v>690</v>
      </c>
      <c r="P11" s="181">
        <v>690</v>
      </c>
      <c r="Q11" s="182">
        <v>690</v>
      </c>
      <c r="R11" s="68" t="s">
        <v>103</v>
      </c>
      <c r="S11" s="170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60.23</v>
      </c>
      <c r="G12" s="181">
        <v>64</v>
      </c>
      <c r="H12" s="182">
        <v>67</v>
      </c>
      <c r="I12" s="180">
        <v>1</v>
      </c>
      <c r="J12" s="181">
        <v>2</v>
      </c>
      <c r="K12" s="182">
        <v>2</v>
      </c>
      <c r="L12" s="180">
        <v>59.37</v>
      </c>
      <c r="M12" s="181">
        <v>62</v>
      </c>
      <c r="N12" s="182">
        <v>65</v>
      </c>
      <c r="O12" s="180">
        <v>0.14</v>
      </c>
      <c r="P12" s="181">
        <v>0</v>
      </c>
      <c r="Q12" s="182">
        <v>0</v>
      </c>
      <c r="R12" s="68" t="s">
        <v>17</v>
      </c>
      <c r="S12" s="170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59.31</v>
      </c>
      <c r="G13" s="181">
        <v>59.31</v>
      </c>
      <c r="H13" s="182">
        <v>59.31</v>
      </c>
      <c r="I13" s="180">
        <v>7</v>
      </c>
      <c r="J13" s="181">
        <v>7</v>
      </c>
      <c r="K13" s="182">
        <v>7</v>
      </c>
      <c r="L13" s="180">
        <v>58.64</v>
      </c>
      <c r="M13" s="181">
        <v>58.64</v>
      </c>
      <c r="N13" s="182">
        <v>58.64</v>
      </c>
      <c r="O13" s="180">
        <v>6.33</v>
      </c>
      <c r="P13" s="181">
        <v>6.33</v>
      </c>
      <c r="Q13" s="182">
        <v>6.33</v>
      </c>
      <c r="R13" s="68" t="s">
        <v>18</v>
      </c>
      <c r="S13" s="170"/>
      <c r="T13" s="5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47</v>
      </c>
      <c r="G14" s="181">
        <v>47</v>
      </c>
      <c r="H14" s="182">
        <v>47</v>
      </c>
      <c r="I14" s="180">
        <v>0</v>
      </c>
      <c r="J14" s="181">
        <v>0</v>
      </c>
      <c r="K14" s="182">
        <v>0</v>
      </c>
      <c r="L14" s="180">
        <v>54</v>
      </c>
      <c r="M14" s="181">
        <v>55</v>
      </c>
      <c r="N14" s="182">
        <v>55</v>
      </c>
      <c r="O14" s="180">
        <v>7</v>
      </c>
      <c r="P14" s="181">
        <v>8</v>
      </c>
      <c r="Q14" s="182">
        <v>8</v>
      </c>
      <c r="R14" s="68" t="s">
        <v>19</v>
      </c>
      <c r="S14" s="170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10.03</v>
      </c>
      <c r="G15" s="181">
        <v>10</v>
      </c>
      <c r="H15" s="182">
        <v>10</v>
      </c>
      <c r="I15" s="180">
        <v>0</v>
      </c>
      <c r="J15" s="181">
        <v>0</v>
      </c>
      <c r="K15" s="182">
        <v>0</v>
      </c>
      <c r="L15" s="180">
        <v>10.03</v>
      </c>
      <c r="M15" s="181">
        <v>10</v>
      </c>
      <c r="N15" s="182">
        <v>10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98.80000000000001</v>
      </c>
      <c r="G16" s="181">
        <v>100</v>
      </c>
      <c r="H16" s="182">
        <v>103</v>
      </c>
      <c r="I16" s="180">
        <v>32</v>
      </c>
      <c r="J16" s="181">
        <v>34</v>
      </c>
      <c r="K16" s="182">
        <v>36</v>
      </c>
      <c r="L16" s="180">
        <v>130.8</v>
      </c>
      <c r="M16" s="181">
        <v>140</v>
      </c>
      <c r="N16" s="182">
        <v>144</v>
      </c>
      <c r="O16" s="180">
        <v>64</v>
      </c>
      <c r="P16" s="181">
        <v>74</v>
      </c>
      <c r="Q16" s="182">
        <v>77</v>
      </c>
      <c r="R16" s="68" t="s">
        <v>40</v>
      </c>
      <c r="S16" s="170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138.2</v>
      </c>
      <c r="G17" s="181">
        <v>138.2</v>
      </c>
      <c r="H17" s="182">
        <v>138.2</v>
      </c>
      <c r="I17" s="180">
        <v>0</v>
      </c>
      <c r="J17" s="181">
        <v>0</v>
      </c>
      <c r="K17" s="182">
        <v>0</v>
      </c>
      <c r="L17" s="180">
        <v>144</v>
      </c>
      <c r="M17" s="181">
        <v>144</v>
      </c>
      <c r="N17" s="182">
        <v>144</v>
      </c>
      <c r="O17" s="180">
        <v>5.8</v>
      </c>
      <c r="P17" s="181">
        <v>5.8</v>
      </c>
      <c r="Q17" s="182">
        <v>5.8</v>
      </c>
      <c r="R17" s="68" t="s">
        <v>21</v>
      </c>
      <c r="S17" s="170"/>
      <c r="T17" s="5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14.719999999999999</v>
      </c>
      <c r="G18" s="181">
        <v>10</v>
      </c>
      <c r="H18" s="182">
        <v>10</v>
      </c>
      <c r="I18" s="180">
        <v>0</v>
      </c>
      <c r="J18" s="181">
        <v>0</v>
      </c>
      <c r="K18" s="182">
        <v>0</v>
      </c>
      <c r="L18" s="180">
        <v>24.86</v>
      </c>
      <c r="M18" s="181">
        <v>25</v>
      </c>
      <c r="N18" s="182">
        <v>25</v>
      </c>
      <c r="O18" s="180">
        <v>10.14</v>
      </c>
      <c r="P18" s="181">
        <v>15</v>
      </c>
      <c r="Q18" s="182">
        <v>15</v>
      </c>
      <c r="R18" s="68" t="s">
        <v>22</v>
      </c>
      <c r="S18" s="170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98.5</v>
      </c>
      <c r="G19" s="181">
        <v>98.5</v>
      </c>
      <c r="H19" s="182">
        <v>98.5</v>
      </c>
      <c r="I19" s="180">
        <v>0</v>
      </c>
      <c r="J19" s="181">
        <v>0</v>
      </c>
      <c r="K19" s="182">
        <v>0</v>
      </c>
      <c r="L19" s="180">
        <v>98.97</v>
      </c>
      <c r="M19" s="181">
        <v>98.97</v>
      </c>
      <c r="N19" s="182">
        <v>98.97</v>
      </c>
      <c r="O19" s="180">
        <v>0.47</v>
      </c>
      <c r="P19" s="181">
        <v>0.47</v>
      </c>
      <c r="Q19" s="182">
        <v>0.47</v>
      </c>
      <c r="R19" s="68" t="s">
        <v>23</v>
      </c>
      <c r="S19" s="170"/>
      <c r="T19" s="5"/>
      <c r="AA19">
        <v>3</v>
      </c>
      <c r="AD19">
        <v>3</v>
      </c>
      <c r="AE19">
        <v>2</v>
      </c>
      <c r="AF19">
        <v>2</v>
      </c>
      <c r="AG19">
        <v>5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3:42" ht="12.75">
      <c r="C20" s="46" t="s">
        <v>62</v>
      </c>
      <c r="D20" s="170"/>
      <c r="E20" s="171"/>
      <c r="F20" s="180">
        <v>873.030428</v>
      </c>
      <c r="G20" s="181">
        <v>895.220817914032</v>
      </c>
      <c r="H20" s="182">
        <v>1000</v>
      </c>
      <c r="I20" s="180">
        <v>963</v>
      </c>
      <c r="J20" s="181">
        <v>980</v>
      </c>
      <c r="K20" s="182">
        <v>1000</v>
      </c>
      <c r="L20" s="180">
        <v>550.830428</v>
      </c>
      <c r="M20" s="181">
        <v>597.4219398727033</v>
      </c>
      <c r="N20" s="182">
        <v>650</v>
      </c>
      <c r="O20" s="180">
        <v>640.8</v>
      </c>
      <c r="P20" s="181">
        <v>682.2011219586714</v>
      </c>
      <c r="Q20" s="182">
        <v>650</v>
      </c>
      <c r="R20" s="68" t="s">
        <v>2</v>
      </c>
      <c r="S20" s="170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400.2699999999999</v>
      </c>
      <c r="G21" s="181">
        <v>480</v>
      </c>
      <c r="H21" s="182">
        <v>460</v>
      </c>
      <c r="I21" s="180">
        <v>1507.55</v>
      </c>
      <c r="J21" s="181">
        <v>1510</v>
      </c>
      <c r="K21" s="182">
        <v>1510</v>
      </c>
      <c r="L21" s="180">
        <v>426.68</v>
      </c>
      <c r="M21" s="181">
        <v>420</v>
      </c>
      <c r="N21" s="182">
        <v>450</v>
      </c>
      <c r="O21" s="180">
        <v>1533.96</v>
      </c>
      <c r="P21" s="181">
        <v>1450</v>
      </c>
      <c r="Q21" s="182">
        <v>1500</v>
      </c>
      <c r="R21" s="68" t="s">
        <v>24</v>
      </c>
      <c r="S21" s="170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38</v>
      </c>
      <c r="G22" s="181">
        <v>38</v>
      </c>
      <c r="H22" s="182">
        <v>38</v>
      </c>
      <c r="I22" s="180">
        <v>70.2</v>
      </c>
      <c r="J22" s="181">
        <v>70.2</v>
      </c>
      <c r="K22" s="182">
        <v>70.2</v>
      </c>
      <c r="L22" s="180">
        <v>26.5</v>
      </c>
      <c r="M22" s="181">
        <v>26.5</v>
      </c>
      <c r="N22" s="182">
        <v>26.5</v>
      </c>
      <c r="O22" s="180">
        <v>58.7</v>
      </c>
      <c r="P22" s="181">
        <v>58.7</v>
      </c>
      <c r="Q22" s="182">
        <v>58.7</v>
      </c>
      <c r="R22" s="68" t="s">
        <v>39</v>
      </c>
      <c r="S22" s="170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70.65</v>
      </c>
      <c r="G23" s="181">
        <v>70.65</v>
      </c>
      <c r="H23" s="182">
        <v>70.65</v>
      </c>
      <c r="I23" s="180">
        <v>167.4</v>
      </c>
      <c r="J23" s="181">
        <v>167.4</v>
      </c>
      <c r="K23" s="182">
        <v>167.4</v>
      </c>
      <c r="L23" s="180">
        <v>75.97</v>
      </c>
      <c r="M23" s="181">
        <v>75.97</v>
      </c>
      <c r="N23" s="182">
        <v>75.97</v>
      </c>
      <c r="O23" s="180">
        <v>172.72</v>
      </c>
      <c r="P23" s="181">
        <v>172.72</v>
      </c>
      <c r="Q23" s="182">
        <v>172.72</v>
      </c>
      <c r="R23" s="68" t="s">
        <v>25</v>
      </c>
      <c r="S23" s="170"/>
      <c r="T23" s="5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97.67999999999998</v>
      </c>
      <c r="G24" s="181">
        <v>105</v>
      </c>
      <c r="H24" s="182">
        <v>110</v>
      </c>
      <c r="I24" s="180">
        <v>460.51</v>
      </c>
      <c r="J24" s="181">
        <v>470</v>
      </c>
      <c r="K24" s="182">
        <v>470</v>
      </c>
      <c r="L24" s="180">
        <v>64.35</v>
      </c>
      <c r="M24" s="181">
        <v>65</v>
      </c>
      <c r="N24" s="182">
        <v>70</v>
      </c>
      <c r="O24" s="180">
        <v>427.18</v>
      </c>
      <c r="P24" s="181">
        <v>430</v>
      </c>
      <c r="Q24" s="182">
        <v>430</v>
      </c>
      <c r="R24" s="68" t="s">
        <v>26</v>
      </c>
      <c r="S24" s="170"/>
      <c r="T24" s="5"/>
      <c r="AA24">
        <v>3</v>
      </c>
      <c r="AD24">
        <v>3</v>
      </c>
      <c r="AE24">
        <v>2</v>
      </c>
      <c r="AF24">
        <v>2</v>
      </c>
      <c r="AG24">
        <v>3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3</v>
      </c>
      <c r="AN24">
        <v>2</v>
      </c>
      <c r="AO24">
        <v>2</v>
      </c>
      <c r="AP24">
        <v>3</v>
      </c>
    </row>
    <row r="25" spans="3:42" ht="12.75">
      <c r="C25" s="46" t="s">
        <v>67</v>
      </c>
      <c r="D25" s="170"/>
      <c r="E25" s="171"/>
      <c r="F25" s="180">
        <v>983.47</v>
      </c>
      <c r="G25" s="181">
        <v>1018</v>
      </c>
      <c r="H25" s="182">
        <v>1038</v>
      </c>
      <c r="I25" s="180">
        <v>730</v>
      </c>
      <c r="J25" s="181">
        <v>730</v>
      </c>
      <c r="K25" s="182">
        <v>745</v>
      </c>
      <c r="L25" s="180">
        <v>550.53</v>
      </c>
      <c r="M25" s="181">
        <v>565</v>
      </c>
      <c r="N25" s="182">
        <v>576</v>
      </c>
      <c r="O25" s="180">
        <v>297.06</v>
      </c>
      <c r="P25" s="181">
        <v>277</v>
      </c>
      <c r="Q25" s="182">
        <v>283</v>
      </c>
      <c r="R25" s="68" t="s">
        <v>27</v>
      </c>
      <c r="S25" s="170"/>
      <c r="T25" s="5"/>
      <c r="AA25">
        <v>3</v>
      </c>
      <c r="AD25">
        <v>3</v>
      </c>
      <c r="AE25">
        <v>2</v>
      </c>
      <c r="AF25">
        <v>2</v>
      </c>
      <c r="AG25">
        <v>5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3:42" ht="12.75">
      <c r="C26" s="46" t="s">
        <v>68</v>
      </c>
      <c r="D26" s="170"/>
      <c r="E26" s="171"/>
      <c r="F26" s="180">
        <v>11.922000000000002</v>
      </c>
      <c r="G26" s="181">
        <v>14.16171428571429</v>
      </c>
      <c r="H26" s="182">
        <v>13</v>
      </c>
      <c r="I26" s="180">
        <v>0</v>
      </c>
      <c r="J26" s="181">
        <v>0</v>
      </c>
      <c r="K26" s="182">
        <v>0</v>
      </c>
      <c r="L26" s="180">
        <v>12.636000000000003</v>
      </c>
      <c r="M26" s="181">
        <v>17.87657142857143</v>
      </c>
      <c r="N26" s="182">
        <v>15</v>
      </c>
      <c r="O26" s="180">
        <v>0.7140000000000002</v>
      </c>
      <c r="P26" s="181">
        <v>3.7148571428571424</v>
      </c>
      <c r="Q26" s="182">
        <v>2</v>
      </c>
      <c r="R26" s="68" t="s">
        <v>28</v>
      </c>
      <c r="S26" s="170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69.81707500000006</v>
      </c>
      <c r="G27" s="181">
        <v>78.65806649362449</v>
      </c>
      <c r="H27" s="182">
        <v>84</v>
      </c>
      <c r="I27" s="180">
        <v>0</v>
      </c>
      <c r="J27" s="181">
        <v>0</v>
      </c>
      <c r="K27" s="182">
        <v>0</v>
      </c>
      <c r="L27" s="180">
        <v>74.95490400000006</v>
      </c>
      <c r="M27" s="181">
        <v>82.98266517821524</v>
      </c>
      <c r="N27" s="182">
        <v>90</v>
      </c>
      <c r="O27" s="180">
        <v>5.137829000000002</v>
      </c>
      <c r="P27" s="181">
        <v>4.324598684590753</v>
      </c>
      <c r="Q27" s="182">
        <v>6</v>
      </c>
      <c r="R27" s="68" t="s">
        <v>267</v>
      </c>
      <c r="S27" s="170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163.21</v>
      </c>
      <c r="G28" s="181">
        <v>163.21</v>
      </c>
      <c r="H28" s="182">
        <v>163.21</v>
      </c>
      <c r="I28" s="180">
        <v>226</v>
      </c>
      <c r="J28" s="181">
        <v>226</v>
      </c>
      <c r="K28" s="182">
        <v>226</v>
      </c>
      <c r="L28" s="180">
        <v>10.55</v>
      </c>
      <c r="M28" s="181">
        <v>10.55</v>
      </c>
      <c r="N28" s="182">
        <v>10.55</v>
      </c>
      <c r="O28" s="180">
        <v>73.34</v>
      </c>
      <c r="P28" s="181">
        <v>73.34</v>
      </c>
      <c r="Q28" s="182">
        <v>73.34</v>
      </c>
      <c r="R28" s="68" t="s">
        <v>104</v>
      </c>
      <c r="S28" s="170"/>
      <c r="T28" s="5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242.4</v>
      </c>
      <c r="G29" s="181">
        <v>240</v>
      </c>
      <c r="H29" s="182">
        <v>257</v>
      </c>
      <c r="I29" s="180">
        <v>0</v>
      </c>
      <c r="J29" s="181">
        <v>0</v>
      </c>
      <c r="K29" s="182">
        <v>0</v>
      </c>
      <c r="L29" s="180">
        <v>381</v>
      </c>
      <c r="M29" s="181">
        <v>340</v>
      </c>
      <c r="N29" s="182">
        <v>357</v>
      </c>
      <c r="O29" s="180">
        <v>138.6</v>
      </c>
      <c r="P29" s="181">
        <v>100</v>
      </c>
      <c r="Q29" s="182">
        <v>100</v>
      </c>
      <c r="R29" s="68" t="s">
        <v>29</v>
      </c>
      <c r="S29" s="170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96</v>
      </c>
      <c r="G30" s="181">
        <v>98</v>
      </c>
      <c r="H30" s="182">
        <v>98</v>
      </c>
      <c r="I30" s="180">
        <v>0</v>
      </c>
      <c r="J30" s="181">
        <v>0</v>
      </c>
      <c r="K30" s="182">
        <v>0</v>
      </c>
      <c r="L30" s="180">
        <v>112</v>
      </c>
      <c r="M30" s="181">
        <v>115</v>
      </c>
      <c r="N30" s="182">
        <v>115</v>
      </c>
      <c r="O30" s="180">
        <v>16</v>
      </c>
      <c r="P30" s="181">
        <v>17</v>
      </c>
      <c r="Q30" s="182">
        <v>17</v>
      </c>
      <c r="R30" s="68" t="s">
        <v>30</v>
      </c>
      <c r="S30" s="170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72</v>
      </c>
      <c r="D31" s="170"/>
      <c r="E31" s="171"/>
      <c r="F31" s="180">
        <v>2911.063</v>
      </c>
      <c r="G31" s="181">
        <v>3030</v>
      </c>
      <c r="H31" s="182">
        <v>3060</v>
      </c>
      <c r="I31" s="180">
        <v>3471.819</v>
      </c>
      <c r="J31" s="181">
        <v>3600</v>
      </c>
      <c r="K31" s="182">
        <v>3650</v>
      </c>
      <c r="L31" s="180">
        <v>216.878</v>
      </c>
      <c r="M31" s="181">
        <v>230</v>
      </c>
      <c r="N31" s="182">
        <v>240</v>
      </c>
      <c r="O31" s="180">
        <v>777.634</v>
      </c>
      <c r="P31" s="181">
        <v>800</v>
      </c>
      <c r="Q31" s="182">
        <v>830</v>
      </c>
      <c r="R31" s="68" t="s">
        <v>31</v>
      </c>
      <c r="S31" s="170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349.45799999999997</v>
      </c>
      <c r="G32" s="181">
        <v>368.30591</v>
      </c>
      <c r="H32" s="182">
        <v>387.9853925</v>
      </c>
      <c r="I32" s="180">
        <v>494.259</v>
      </c>
      <c r="J32" s="181">
        <v>514.02936</v>
      </c>
      <c r="K32" s="182">
        <v>534.5905344</v>
      </c>
      <c r="L32" s="180">
        <v>197.357</v>
      </c>
      <c r="M32" s="181">
        <v>203.27771</v>
      </c>
      <c r="N32" s="182">
        <v>209.37604130000003</v>
      </c>
      <c r="O32" s="180">
        <v>342.158</v>
      </c>
      <c r="P32" s="181">
        <v>349.00116</v>
      </c>
      <c r="Q32" s="182">
        <v>355.98118320000003</v>
      </c>
      <c r="R32" s="68" t="s">
        <v>5</v>
      </c>
      <c r="S32" s="170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348</v>
      </c>
      <c r="G33" s="181">
        <v>350</v>
      </c>
      <c r="H33" s="182">
        <v>350</v>
      </c>
      <c r="I33" s="180">
        <v>642</v>
      </c>
      <c r="J33" s="181">
        <v>650</v>
      </c>
      <c r="K33" s="182">
        <v>650</v>
      </c>
      <c r="L33" s="180">
        <v>101</v>
      </c>
      <c r="M33" s="181">
        <v>100</v>
      </c>
      <c r="N33" s="182">
        <v>100</v>
      </c>
      <c r="O33" s="180">
        <v>395</v>
      </c>
      <c r="P33" s="181">
        <v>400</v>
      </c>
      <c r="Q33" s="182">
        <v>400</v>
      </c>
      <c r="R33" s="68" t="s">
        <v>32</v>
      </c>
      <c r="S33" s="170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74</v>
      </c>
      <c r="G34" s="181">
        <v>77</v>
      </c>
      <c r="H34" s="182">
        <v>77</v>
      </c>
      <c r="I34" s="180">
        <v>0</v>
      </c>
      <c r="J34" s="181">
        <v>0</v>
      </c>
      <c r="K34" s="182">
        <v>0</v>
      </c>
      <c r="L34" s="180">
        <v>79</v>
      </c>
      <c r="M34" s="181">
        <v>82</v>
      </c>
      <c r="N34" s="182">
        <v>83</v>
      </c>
      <c r="O34" s="180">
        <v>5</v>
      </c>
      <c r="P34" s="181">
        <v>5</v>
      </c>
      <c r="Q34" s="182">
        <v>6</v>
      </c>
      <c r="R34" s="68" t="s">
        <v>326</v>
      </c>
      <c r="S34" s="170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110.68</v>
      </c>
      <c r="G35" s="181">
        <v>100</v>
      </c>
      <c r="H35" s="182">
        <v>100</v>
      </c>
      <c r="I35" s="180">
        <v>0</v>
      </c>
      <c r="J35" s="181">
        <v>0</v>
      </c>
      <c r="K35" s="182">
        <v>0</v>
      </c>
      <c r="L35" s="180">
        <v>122.25</v>
      </c>
      <c r="M35" s="181">
        <v>110</v>
      </c>
      <c r="N35" s="182">
        <v>110</v>
      </c>
      <c r="O35" s="180">
        <v>11.57</v>
      </c>
      <c r="P35" s="181">
        <v>10</v>
      </c>
      <c r="Q35" s="182">
        <v>10</v>
      </c>
      <c r="R35" s="68" t="s">
        <v>33</v>
      </c>
      <c r="S35" s="170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40.70999999999999</v>
      </c>
      <c r="G36" s="181">
        <v>42</v>
      </c>
      <c r="H36" s="182">
        <v>43</v>
      </c>
      <c r="I36" s="180">
        <v>130</v>
      </c>
      <c r="J36" s="181">
        <v>130</v>
      </c>
      <c r="K36" s="182">
        <v>130</v>
      </c>
      <c r="L36" s="180">
        <v>41.98</v>
      </c>
      <c r="M36" s="181">
        <v>46</v>
      </c>
      <c r="N36" s="182">
        <v>47</v>
      </c>
      <c r="O36" s="180">
        <v>131.27</v>
      </c>
      <c r="P36" s="181">
        <v>134</v>
      </c>
      <c r="Q36" s="182">
        <v>134</v>
      </c>
      <c r="R36" s="68" t="s">
        <v>34</v>
      </c>
      <c r="S36" s="170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749.6099999999999</v>
      </c>
      <c r="G37" s="181">
        <v>822</v>
      </c>
      <c r="H37" s="182">
        <v>767</v>
      </c>
      <c r="I37" s="180">
        <v>1520</v>
      </c>
      <c r="J37" s="181">
        <v>1520</v>
      </c>
      <c r="K37" s="182">
        <v>1520</v>
      </c>
      <c r="L37" s="180">
        <v>324.99</v>
      </c>
      <c r="M37" s="181">
        <v>367</v>
      </c>
      <c r="N37" s="182">
        <v>247</v>
      </c>
      <c r="O37" s="180">
        <v>1095.38</v>
      </c>
      <c r="P37" s="181">
        <v>1065</v>
      </c>
      <c r="Q37" s="182">
        <v>1000</v>
      </c>
      <c r="R37" s="68" t="s">
        <v>35</v>
      </c>
      <c r="S37" s="170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178.20000000000002</v>
      </c>
      <c r="G38" s="181">
        <v>180</v>
      </c>
      <c r="H38" s="182">
        <v>180</v>
      </c>
      <c r="I38" s="180">
        <v>0</v>
      </c>
      <c r="J38" s="181">
        <v>0</v>
      </c>
      <c r="K38" s="182">
        <v>0</v>
      </c>
      <c r="L38" s="180">
        <v>225.3</v>
      </c>
      <c r="M38" s="181">
        <v>225</v>
      </c>
      <c r="N38" s="182">
        <v>225</v>
      </c>
      <c r="O38" s="180">
        <v>47.1</v>
      </c>
      <c r="P38" s="181">
        <v>45</v>
      </c>
      <c r="Q38" s="182">
        <v>45</v>
      </c>
      <c r="R38" s="68" t="s">
        <v>36</v>
      </c>
      <c r="S38" s="170"/>
      <c r="T38" s="5"/>
      <c r="AA38">
        <v>3</v>
      </c>
      <c r="AD38">
        <v>3</v>
      </c>
      <c r="AE38">
        <v>2</v>
      </c>
      <c r="AF38">
        <v>2</v>
      </c>
      <c r="AG38">
        <v>5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2.75">
      <c r="C39" s="46" t="s">
        <v>79</v>
      </c>
      <c r="D39" s="170"/>
      <c r="E39" s="171"/>
      <c r="F39" s="180">
        <v>79.745</v>
      </c>
      <c r="G39" s="181">
        <v>90</v>
      </c>
      <c r="H39" s="182">
        <v>95</v>
      </c>
      <c r="I39" s="180">
        <v>230.625</v>
      </c>
      <c r="J39" s="181">
        <v>240</v>
      </c>
      <c r="K39" s="182">
        <v>250</v>
      </c>
      <c r="L39" s="180">
        <v>63.685</v>
      </c>
      <c r="M39" s="181">
        <v>65</v>
      </c>
      <c r="N39" s="182">
        <v>65</v>
      </c>
      <c r="O39" s="180">
        <v>214.565</v>
      </c>
      <c r="P39" s="181">
        <v>215</v>
      </c>
      <c r="Q39" s="182">
        <v>220</v>
      </c>
      <c r="R39" s="68" t="s">
        <v>37</v>
      </c>
      <c r="S39" s="170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25.37</v>
      </c>
      <c r="G40" s="181">
        <v>25.37</v>
      </c>
      <c r="H40" s="182">
        <v>25.37</v>
      </c>
      <c r="I40" s="180">
        <v>0</v>
      </c>
      <c r="J40" s="181">
        <v>0</v>
      </c>
      <c r="K40" s="182">
        <v>0</v>
      </c>
      <c r="L40" s="180">
        <v>25.42</v>
      </c>
      <c r="M40" s="181">
        <v>25.42</v>
      </c>
      <c r="N40" s="182">
        <v>25.42</v>
      </c>
      <c r="O40" s="180">
        <v>0.05</v>
      </c>
      <c r="P40" s="181">
        <v>0.05</v>
      </c>
      <c r="Q40" s="182">
        <v>0.05</v>
      </c>
      <c r="R40" s="68" t="s">
        <v>93</v>
      </c>
      <c r="S40" s="170"/>
      <c r="T40" s="5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5</v>
      </c>
      <c r="AK40">
        <v>5</v>
      </c>
      <c r="AL40">
        <v>5</v>
      </c>
      <c r="AM40">
        <v>5</v>
      </c>
      <c r="AN40">
        <v>5</v>
      </c>
      <c r="AO40">
        <v>5</v>
      </c>
      <c r="AP40">
        <v>3</v>
      </c>
    </row>
    <row r="41" spans="3:42" ht="12.75">
      <c r="C41" s="46" t="s">
        <v>81</v>
      </c>
      <c r="D41" s="170"/>
      <c r="E41" s="171"/>
      <c r="F41" s="180">
        <v>4463</v>
      </c>
      <c r="G41" s="181">
        <v>4690</v>
      </c>
      <c r="H41" s="182">
        <v>4690</v>
      </c>
      <c r="I41" s="180">
        <v>4777</v>
      </c>
      <c r="J41" s="181">
        <v>4890</v>
      </c>
      <c r="K41" s="182">
        <v>4890</v>
      </c>
      <c r="L41" s="180">
        <v>220</v>
      </c>
      <c r="M41" s="181">
        <v>250</v>
      </c>
      <c r="N41" s="182">
        <v>250</v>
      </c>
      <c r="O41" s="180">
        <v>534</v>
      </c>
      <c r="P41" s="181">
        <v>450</v>
      </c>
      <c r="Q41" s="182">
        <v>450</v>
      </c>
      <c r="R41" s="68" t="s">
        <v>38</v>
      </c>
      <c r="S41" s="170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3.5" thickBot="1">
      <c r="C42" s="46" t="s">
        <v>82</v>
      </c>
      <c r="D42" s="170"/>
      <c r="E42" s="171"/>
      <c r="F42" s="180">
        <v>1261.42</v>
      </c>
      <c r="G42" s="181">
        <v>1240</v>
      </c>
      <c r="H42" s="182">
        <v>1220</v>
      </c>
      <c r="I42" s="180">
        <v>756</v>
      </c>
      <c r="J42" s="181">
        <v>760</v>
      </c>
      <c r="K42" s="182">
        <v>760</v>
      </c>
      <c r="L42" s="180">
        <v>560.12</v>
      </c>
      <c r="M42" s="181">
        <v>560</v>
      </c>
      <c r="N42" s="182">
        <v>560</v>
      </c>
      <c r="O42" s="180">
        <v>54.7</v>
      </c>
      <c r="P42" s="181">
        <v>80</v>
      </c>
      <c r="Q42" s="182">
        <v>100</v>
      </c>
      <c r="R42" s="68" t="s">
        <v>41</v>
      </c>
      <c r="S42" s="170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14539.645503000003</v>
      </c>
      <c r="G43" s="153">
        <v>15127.686508693372</v>
      </c>
      <c r="H43" s="154">
        <v>15238.3253925</v>
      </c>
      <c r="I43" s="152">
        <v>17025.663</v>
      </c>
      <c r="J43" s="153">
        <v>17366.929360000002</v>
      </c>
      <c r="K43" s="154">
        <v>17476.4905344</v>
      </c>
      <c r="L43" s="152">
        <v>5728.101332</v>
      </c>
      <c r="M43" s="153">
        <v>5870.608886479489</v>
      </c>
      <c r="N43" s="154">
        <v>5888.4260413</v>
      </c>
      <c r="O43" s="152">
        <v>8214.118829000001</v>
      </c>
      <c r="P43" s="153">
        <v>8109.851737786118</v>
      </c>
      <c r="Q43" s="154">
        <v>8126.591183199999</v>
      </c>
      <c r="R43" s="14" t="s">
        <v>7</v>
      </c>
      <c r="S43" s="174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238</v>
      </c>
      <c r="G44" s="181">
        <v>238</v>
      </c>
      <c r="H44" s="182">
        <v>238</v>
      </c>
      <c r="I44" s="180">
        <v>400</v>
      </c>
      <c r="J44" s="181">
        <v>400</v>
      </c>
      <c r="K44" s="182">
        <v>400</v>
      </c>
      <c r="L44" s="180">
        <v>64</v>
      </c>
      <c r="M44" s="181">
        <v>64</v>
      </c>
      <c r="N44" s="182">
        <v>64</v>
      </c>
      <c r="O44" s="180">
        <v>226</v>
      </c>
      <c r="P44" s="181">
        <v>226</v>
      </c>
      <c r="Q44" s="182">
        <v>226</v>
      </c>
      <c r="R44" s="68" t="s">
        <v>42</v>
      </c>
      <c r="S44" s="170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3:42" ht="12.75">
      <c r="C45" s="46" t="s">
        <v>84</v>
      </c>
      <c r="D45" s="170"/>
      <c r="E45" s="171"/>
      <c r="F45" s="180">
        <v>73.1</v>
      </c>
      <c r="G45" s="181">
        <v>73.1</v>
      </c>
      <c r="H45" s="182">
        <v>73.1</v>
      </c>
      <c r="I45" s="180">
        <v>0</v>
      </c>
      <c r="J45" s="181">
        <v>0</v>
      </c>
      <c r="K45" s="182">
        <v>0</v>
      </c>
      <c r="L45" s="180">
        <v>74</v>
      </c>
      <c r="M45" s="181">
        <v>74</v>
      </c>
      <c r="N45" s="182">
        <v>74</v>
      </c>
      <c r="O45" s="180">
        <v>0.9</v>
      </c>
      <c r="P45" s="181">
        <v>0.9</v>
      </c>
      <c r="Q45" s="182">
        <v>0.9</v>
      </c>
      <c r="R45" s="68" t="s">
        <v>43</v>
      </c>
      <c r="S45" s="170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85</v>
      </c>
      <c r="D46" s="170"/>
      <c r="E46" s="171"/>
      <c r="F46" s="180">
        <v>122.14</v>
      </c>
      <c r="G46" s="181">
        <v>122.14</v>
      </c>
      <c r="H46" s="182">
        <v>122.14</v>
      </c>
      <c r="I46" s="180">
        <v>0</v>
      </c>
      <c r="J46" s="181">
        <v>0</v>
      </c>
      <c r="K46" s="182">
        <v>0</v>
      </c>
      <c r="L46" s="180">
        <v>122.17</v>
      </c>
      <c r="M46" s="181">
        <v>122.17</v>
      </c>
      <c r="N46" s="182">
        <v>122.17</v>
      </c>
      <c r="O46" s="180">
        <v>0.03</v>
      </c>
      <c r="P46" s="181">
        <v>0.03</v>
      </c>
      <c r="Q46" s="182">
        <v>0.03</v>
      </c>
      <c r="R46" s="68" t="s">
        <v>3</v>
      </c>
      <c r="S46" s="170"/>
      <c r="T46" s="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2.75">
      <c r="C47" s="46" t="s">
        <v>86</v>
      </c>
      <c r="D47" s="170"/>
      <c r="E47" s="171"/>
      <c r="F47" s="180">
        <v>48.19</v>
      </c>
      <c r="G47" s="181">
        <v>48.19</v>
      </c>
      <c r="H47" s="182">
        <v>48.19</v>
      </c>
      <c r="I47" s="180">
        <v>0</v>
      </c>
      <c r="J47" s="181">
        <v>0</v>
      </c>
      <c r="K47" s="182">
        <v>0</v>
      </c>
      <c r="L47" s="180">
        <v>48.48</v>
      </c>
      <c r="M47" s="181">
        <v>48.48</v>
      </c>
      <c r="N47" s="182">
        <v>48.48</v>
      </c>
      <c r="O47" s="180">
        <v>0.29</v>
      </c>
      <c r="P47" s="181">
        <v>0.29</v>
      </c>
      <c r="Q47" s="182">
        <v>0.29</v>
      </c>
      <c r="R47" s="68" t="s">
        <v>44</v>
      </c>
      <c r="S47" s="170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2.75">
      <c r="C48" s="46" t="s">
        <v>87</v>
      </c>
      <c r="D48" s="170"/>
      <c r="E48" s="171"/>
      <c r="F48" s="180">
        <v>43.96</v>
      </c>
      <c r="G48" s="181">
        <v>43.96</v>
      </c>
      <c r="H48" s="182">
        <v>43.96</v>
      </c>
      <c r="I48" s="180">
        <v>0</v>
      </c>
      <c r="J48" s="181">
        <v>0</v>
      </c>
      <c r="K48" s="182">
        <v>0</v>
      </c>
      <c r="L48" s="180">
        <v>44</v>
      </c>
      <c r="M48" s="181">
        <v>44</v>
      </c>
      <c r="N48" s="182">
        <v>44</v>
      </c>
      <c r="O48" s="180">
        <v>0.04</v>
      </c>
      <c r="P48" s="181">
        <v>0.04</v>
      </c>
      <c r="Q48" s="182">
        <v>0.04</v>
      </c>
      <c r="R48" s="68" t="s">
        <v>4</v>
      </c>
      <c r="S48" s="170"/>
      <c r="T48" s="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2.75">
      <c r="C49" s="46" t="s">
        <v>88</v>
      </c>
      <c r="D49" s="170"/>
      <c r="E49" s="171"/>
      <c r="F49" s="180">
        <v>2329.25</v>
      </c>
      <c r="G49" s="181">
        <v>2750</v>
      </c>
      <c r="H49" s="182">
        <v>3200</v>
      </c>
      <c r="I49" s="180">
        <v>2230</v>
      </c>
      <c r="J49" s="181">
        <v>2800</v>
      </c>
      <c r="K49" s="182">
        <v>3300</v>
      </c>
      <c r="L49" s="180">
        <v>435.24</v>
      </c>
      <c r="M49" s="181">
        <v>400</v>
      </c>
      <c r="N49" s="182">
        <v>400</v>
      </c>
      <c r="O49" s="180">
        <v>335.99</v>
      </c>
      <c r="P49" s="181">
        <v>450</v>
      </c>
      <c r="Q49" s="182">
        <v>500</v>
      </c>
      <c r="R49" s="68" t="s">
        <v>45</v>
      </c>
      <c r="S49" s="170"/>
      <c r="T49" s="5"/>
      <c r="AA49">
        <v>3</v>
      </c>
      <c r="AD49">
        <v>3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3:42" ht="13.5" thickBot="1">
      <c r="C50" s="46" t="s">
        <v>89</v>
      </c>
      <c r="D50" s="170"/>
      <c r="E50" s="171"/>
      <c r="F50" s="180">
        <v>211</v>
      </c>
      <c r="G50" s="181">
        <v>211</v>
      </c>
      <c r="H50" s="182">
        <v>211</v>
      </c>
      <c r="I50" s="180">
        <v>0</v>
      </c>
      <c r="J50" s="181">
        <v>0</v>
      </c>
      <c r="K50" s="182">
        <v>0</v>
      </c>
      <c r="L50" s="180">
        <v>392.11</v>
      </c>
      <c r="M50" s="181">
        <v>392.11</v>
      </c>
      <c r="N50" s="182">
        <v>392.11</v>
      </c>
      <c r="O50" s="180">
        <v>181.11</v>
      </c>
      <c r="P50" s="181">
        <v>181.11</v>
      </c>
      <c r="Q50" s="182">
        <v>181.11</v>
      </c>
      <c r="R50" s="68" t="s">
        <v>6</v>
      </c>
      <c r="S50" s="170"/>
      <c r="T50" s="5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3065.64</v>
      </c>
      <c r="G51" s="153">
        <v>3486.39</v>
      </c>
      <c r="H51" s="154">
        <v>3936.39</v>
      </c>
      <c r="I51" s="152">
        <v>2630</v>
      </c>
      <c r="J51" s="153">
        <v>3200</v>
      </c>
      <c r="K51" s="154">
        <v>3700</v>
      </c>
      <c r="L51" s="152">
        <v>1180</v>
      </c>
      <c r="M51" s="153">
        <v>1144.7600000000002</v>
      </c>
      <c r="N51" s="154">
        <v>1144.7600000000002</v>
      </c>
      <c r="O51" s="152">
        <v>744.36</v>
      </c>
      <c r="P51" s="153">
        <v>858.37</v>
      </c>
      <c r="Q51" s="154">
        <v>908.37</v>
      </c>
      <c r="R51" s="14" t="s">
        <v>330</v>
      </c>
      <c r="S51" s="174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660.1258305224324</v>
      </c>
      <c r="G52" s="178">
        <v>579.4208411899949</v>
      </c>
      <c r="H52" s="179">
        <v>729.0253261533429</v>
      </c>
      <c r="I52" s="177">
        <v>970</v>
      </c>
      <c r="J52" s="178">
        <v>1020.320571</v>
      </c>
      <c r="K52" s="179">
        <v>1174.884405</v>
      </c>
      <c r="L52" s="177">
        <v>392.15583052243227</v>
      </c>
      <c r="M52" s="178">
        <v>368.738626189995</v>
      </c>
      <c r="N52" s="179">
        <v>354.3782761533429</v>
      </c>
      <c r="O52" s="177">
        <v>702.03</v>
      </c>
      <c r="P52" s="178">
        <v>809.638356</v>
      </c>
      <c r="Q52" s="179">
        <v>800.237355</v>
      </c>
      <c r="R52" s="80" t="s">
        <v>1</v>
      </c>
      <c r="S52" s="168"/>
      <c r="T52" s="4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91</v>
      </c>
      <c r="D53" s="172"/>
      <c r="E53" s="173"/>
      <c r="F53" s="183">
        <v>4218.93</v>
      </c>
      <c r="G53" s="184">
        <v>4218</v>
      </c>
      <c r="H53" s="185">
        <v>4218</v>
      </c>
      <c r="I53" s="183">
        <v>3001</v>
      </c>
      <c r="J53" s="184">
        <v>3001</v>
      </c>
      <c r="K53" s="185">
        <v>3001</v>
      </c>
      <c r="L53" s="183">
        <v>1512.48</v>
      </c>
      <c r="M53" s="184">
        <v>1512</v>
      </c>
      <c r="N53" s="185">
        <v>1512</v>
      </c>
      <c r="O53" s="183">
        <v>294.55</v>
      </c>
      <c r="P53" s="184">
        <v>295</v>
      </c>
      <c r="Q53" s="185">
        <v>295</v>
      </c>
      <c r="R53" s="101" t="s">
        <v>46</v>
      </c>
      <c r="S53" s="172"/>
      <c r="T53" s="9"/>
      <c r="AA53">
        <v>3</v>
      </c>
      <c r="AD53">
        <v>3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3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4879.055830522433</v>
      </c>
      <c r="G54" s="153">
        <v>4797.4208411899945</v>
      </c>
      <c r="H54" s="154">
        <v>4947.025326153343</v>
      </c>
      <c r="I54" s="152">
        <v>3971</v>
      </c>
      <c r="J54" s="153">
        <v>4021.320571</v>
      </c>
      <c r="K54" s="154">
        <v>4175.884405</v>
      </c>
      <c r="L54" s="152">
        <v>1904.6358305224323</v>
      </c>
      <c r="M54" s="153">
        <v>1880.738626189995</v>
      </c>
      <c r="N54" s="154">
        <v>1866.378276153343</v>
      </c>
      <c r="O54" s="152">
        <v>996.5799999999999</v>
      </c>
      <c r="P54" s="153">
        <v>1104.638356</v>
      </c>
      <c r="Q54" s="154">
        <v>1095.237355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2"/>
      <c r="D55" s="1"/>
      <c r="E55" s="1"/>
      <c r="F55" s="44"/>
      <c r="G55" s="43"/>
      <c r="H55" s="43"/>
      <c r="I55" s="43"/>
      <c r="J55" s="43"/>
      <c r="K55" s="43"/>
      <c r="L55" s="44"/>
      <c r="M55" s="43"/>
      <c r="N55" s="43"/>
      <c r="O55" s="43"/>
      <c r="P55" s="43"/>
      <c r="Q55" s="43"/>
      <c r="R55" s="42"/>
      <c r="S55" s="1"/>
      <c r="T55" s="1"/>
    </row>
    <row r="56" spans="3:20" ht="12.75">
      <c r="C56" s="38" t="str">
        <f ca="1">CELL("filename")</f>
        <v>C:\MyFiles\Timber\Timber Committee\TCQ2016\publish\[tb-69-6.xls]List of tables</v>
      </c>
      <c r="T56" s="40" t="str">
        <f ca="1">CONCATENATE("printed on ",DAY(NOW()),"/",MONTH(NOW()))</f>
        <v>printed on 8/5</v>
      </c>
    </row>
  </sheetData>
  <sheetProtection/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5"/>
  <sheetViews>
    <sheetView zoomScale="75" zoomScaleNormal="75" zoomScalePageLayoutView="0" workbookViewId="0" topLeftCell="A13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275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342</v>
      </c>
      <c r="G3" s="262"/>
      <c r="H3" s="262"/>
      <c r="I3" s="262"/>
      <c r="J3" s="262"/>
      <c r="K3" s="262"/>
      <c r="L3" s="262" t="s">
        <v>341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52</v>
      </c>
      <c r="G9" s="178">
        <v>52</v>
      </c>
      <c r="H9" s="179">
        <v>52</v>
      </c>
      <c r="I9" s="177">
        <v>0</v>
      </c>
      <c r="J9" s="178">
        <v>0</v>
      </c>
      <c r="K9" s="179">
        <v>0</v>
      </c>
      <c r="L9" s="177">
        <v>52</v>
      </c>
      <c r="M9" s="178">
        <v>52</v>
      </c>
      <c r="N9" s="179">
        <v>52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60.97</v>
      </c>
      <c r="G10" s="181">
        <v>71</v>
      </c>
      <c r="H10" s="182">
        <v>69</v>
      </c>
      <c r="I10" s="180">
        <v>0</v>
      </c>
      <c r="J10" s="181">
        <v>0</v>
      </c>
      <c r="K10" s="182">
        <v>0</v>
      </c>
      <c r="L10" s="180">
        <v>70.02</v>
      </c>
      <c r="M10" s="181">
        <v>78</v>
      </c>
      <c r="N10" s="182">
        <v>76</v>
      </c>
      <c r="O10" s="180">
        <v>9.05</v>
      </c>
      <c r="P10" s="181">
        <v>7</v>
      </c>
      <c r="Q10" s="182">
        <v>7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49.97</v>
      </c>
      <c r="G11" s="181">
        <v>49.97</v>
      </c>
      <c r="H11" s="182">
        <v>49.97</v>
      </c>
      <c r="I11" s="180">
        <v>0</v>
      </c>
      <c r="J11" s="181">
        <v>0</v>
      </c>
      <c r="K11" s="182">
        <v>0</v>
      </c>
      <c r="L11" s="180">
        <v>63</v>
      </c>
      <c r="M11" s="181">
        <v>63</v>
      </c>
      <c r="N11" s="182">
        <v>63</v>
      </c>
      <c r="O11" s="180">
        <v>13.03</v>
      </c>
      <c r="P11" s="181">
        <v>13.03</v>
      </c>
      <c r="Q11" s="182">
        <v>13.03</v>
      </c>
      <c r="R11" s="68" t="s">
        <v>103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2.5700000000000003</v>
      </c>
      <c r="G12" s="181">
        <v>3</v>
      </c>
      <c r="H12" s="182">
        <v>3</v>
      </c>
      <c r="I12" s="180">
        <v>1</v>
      </c>
      <c r="J12" s="181">
        <v>1</v>
      </c>
      <c r="K12" s="182">
        <v>1</v>
      </c>
      <c r="L12" s="180">
        <v>2</v>
      </c>
      <c r="M12" s="181">
        <v>2</v>
      </c>
      <c r="N12" s="182">
        <v>2</v>
      </c>
      <c r="O12" s="180">
        <v>0.43</v>
      </c>
      <c r="P12" s="181">
        <v>0</v>
      </c>
      <c r="Q12" s="182">
        <v>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2.06</v>
      </c>
      <c r="G13" s="181">
        <v>2.06</v>
      </c>
      <c r="H13" s="182">
        <v>2.06</v>
      </c>
      <c r="I13" s="180">
        <v>0</v>
      </c>
      <c r="J13" s="181">
        <v>0</v>
      </c>
      <c r="K13" s="182">
        <v>0</v>
      </c>
      <c r="L13" s="180">
        <v>2.09</v>
      </c>
      <c r="M13" s="181">
        <v>2.09</v>
      </c>
      <c r="N13" s="182">
        <v>2.09</v>
      </c>
      <c r="O13" s="180">
        <v>0.03</v>
      </c>
      <c r="P13" s="181">
        <v>0.03</v>
      </c>
      <c r="Q13" s="182">
        <v>0.03</v>
      </c>
      <c r="R13" s="68" t="s">
        <v>18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6</v>
      </c>
      <c r="G14" s="181">
        <v>5</v>
      </c>
      <c r="H14" s="182">
        <v>5</v>
      </c>
      <c r="I14" s="180">
        <v>0</v>
      </c>
      <c r="J14" s="181">
        <v>0</v>
      </c>
      <c r="K14" s="182">
        <v>0</v>
      </c>
      <c r="L14" s="180">
        <v>6</v>
      </c>
      <c r="M14" s="181">
        <v>5</v>
      </c>
      <c r="N14" s="182">
        <v>5</v>
      </c>
      <c r="O14" s="180">
        <v>0</v>
      </c>
      <c r="P14" s="181">
        <v>0</v>
      </c>
      <c r="Q14" s="182">
        <v>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1.23</v>
      </c>
      <c r="G15" s="181">
        <v>2</v>
      </c>
      <c r="H15" s="182">
        <v>2</v>
      </c>
      <c r="I15" s="180">
        <v>0</v>
      </c>
      <c r="J15" s="181">
        <v>0</v>
      </c>
      <c r="K15" s="182">
        <v>0</v>
      </c>
      <c r="L15" s="180">
        <v>1.23</v>
      </c>
      <c r="M15" s="181">
        <v>2</v>
      </c>
      <c r="N15" s="182">
        <v>2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3.0999999999999996</v>
      </c>
      <c r="G16" s="181">
        <v>5</v>
      </c>
      <c r="H16" s="182">
        <v>7</v>
      </c>
      <c r="I16" s="180">
        <v>12</v>
      </c>
      <c r="J16" s="181">
        <v>13</v>
      </c>
      <c r="K16" s="182">
        <v>14</v>
      </c>
      <c r="L16" s="180">
        <v>13.1</v>
      </c>
      <c r="M16" s="181">
        <v>15</v>
      </c>
      <c r="N16" s="182">
        <v>17</v>
      </c>
      <c r="O16" s="180">
        <v>22</v>
      </c>
      <c r="P16" s="181">
        <v>23</v>
      </c>
      <c r="Q16" s="182">
        <v>24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9.66</v>
      </c>
      <c r="G17" s="181">
        <v>9.66</v>
      </c>
      <c r="H17" s="182">
        <v>9.66</v>
      </c>
      <c r="I17" s="180">
        <v>2.54</v>
      </c>
      <c r="J17" s="181">
        <v>2.54</v>
      </c>
      <c r="K17" s="182">
        <v>2.54</v>
      </c>
      <c r="L17" s="180">
        <v>9.43</v>
      </c>
      <c r="M17" s="181">
        <v>9.43</v>
      </c>
      <c r="N17" s="182">
        <v>9.43</v>
      </c>
      <c r="O17" s="180">
        <v>2.31</v>
      </c>
      <c r="P17" s="181">
        <v>2.31</v>
      </c>
      <c r="Q17" s="182">
        <v>2.31</v>
      </c>
      <c r="R17" s="68" t="s">
        <v>21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7.830000000000006</v>
      </c>
      <c r="G18" s="181">
        <v>12</v>
      </c>
      <c r="H18" s="182">
        <v>12</v>
      </c>
      <c r="I18" s="180">
        <v>80</v>
      </c>
      <c r="J18" s="181">
        <v>80</v>
      </c>
      <c r="K18" s="182">
        <v>80</v>
      </c>
      <c r="L18" s="180">
        <v>2.04</v>
      </c>
      <c r="M18" s="181">
        <v>5</v>
      </c>
      <c r="N18" s="182">
        <v>5</v>
      </c>
      <c r="O18" s="180">
        <v>74.21</v>
      </c>
      <c r="P18" s="181">
        <v>73</v>
      </c>
      <c r="Q18" s="182">
        <v>73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27.01</v>
      </c>
      <c r="G19" s="181">
        <v>27.01</v>
      </c>
      <c r="H19" s="182">
        <v>27.01</v>
      </c>
      <c r="I19" s="180">
        <v>0</v>
      </c>
      <c r="J19" s="181">
        <v>0</v>
      </c>
      <c r="K19" s="182">
        <v>0</v>
      </c>
      <c r="L19" s="180">
        <v>27.59</v>
      </c>
      <c r="M19" s="181">
        <v>27.59</v>
      </c>
      <c r="N19" s="182">
        <v>27.59</v>
      </c>
      <c r="O19" s="180">
        <v>0.58</v>
      </c>
      <c r="P19" s="181">
        <v>0.58</v>
      </c>
      <c r="Q19" s="182">
        <v>0.58</v>
      </c>
      <c r="R19" s="68" t="s">
        <v>23</v>
      </c>
      <c r="S19" s="170"/>
      <c r="T19" s="171"/>
      <c r="AA19">
        <v>3</v>
      </c>
      <c r="AD19">
        <v>3</v>
      </c>
      <c r="AE19">
        <v>2</v>
      </c>
      <c r="AF19">
        <v>2</v>
      </c>
      <c r="AG19">
        <v>5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3:42" ht="12.75">
      <c r="C20" s="46" t="s">
        <v>62</v>
      </c>
      <c r="D20" s="170"/>
      <c r="E20" s="171"/>
      <c r="F20" s="180">
        <v>42.58999999999999</v>
      </c>
      <c r="G20" s="181">
        <v>89.29599639057386</v>
      </c>
      <c r="H20" s="182">
        <v>105</v>
      </c>
      <c r="I20" s="180">
        <v>81</v>
      </c>
      <c r="J20" s="181">
        <v>90</v>
      </c>
      <c r="K20" s="182">
        <v>95</v>
      </c>
      <c r="L20" s="180">
        <v>125.14</v>
      </c>
      <c r="M20" s="181">
        <v>150.9272830476185</v>
      </c>
      <c r="N20" s="182">
        <v>160</v>
      </c>
      <c r="O20" s="180">
        <v>163.55</v>
      </c>
      <c r="P20" s="181">
        <v>151.63128665704463</v>
      </c>
      <c r="Q20" s="182">
        <v>150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1433.7400000000002</v>
      </c>
      <c r="G21" s="181">
        <v>1460</v>
      </c>
      <c r="H21" s="182">
        <v>1480</v>
      </c>
      <c r="I21" s="180">
        <v>1466.88</v>
      </c>
      <c r="J21" s="181">
        <v>1470</v>
      </c>
      <c r="K21" s="182">
        <v>1500</v>
      </c>
      <c r="L21" s="180">
        <v>437.15</v>
      </c>
      <c r="M21" s="181">
        <v>440</v>
      </c>
      <c r="N21" s="182">
        <v>450</v>
      </c>
      <c r="O21" s="180">
        <v>470.29</v>
      </c>
      <c r="P21" s="181">
        <v>450</v>
      </c>
      <c r="Q21" s="182">
        <v>470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1.39</v>
      </c>
      <c r="G22" s="181">
        <v>1.39</v>
      </c>
      <c r="H22" s="182">
        <v>1.39</v>
      </c>
      <c r="I22" s="180">
        <v>0</v>
      </c>
      <c r="J22" s="181">
        <v>0</v>
      </c>
      <c r="K22" s="182">
        <v>0</v>
      </c>
      <c r="L22" s="180">
        <v>1.44</v>
      </c>
      <c r="M22" s="181">
        <v>1.44</v>
      </c>
      <c r="N22" s="182">
        <v>1.44</v>
      </c>
      <c r="O22" s="180">
        <v>0.05</v>
      </c>
      <c r="P22" s="181">
        <v>0.05</v>
      </c>
      <c r="Q22" s="182">
        <v>0.05</v>
      </c>
      <c r="R22" s="68" t="s">
        <v>39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16.75</v>
      </c>
      <c r="G23" s="181">
        <v>16.75</v>
      </c>
      <c r="H23" s="182">
        <v>16.75</v>
      </c>
      <c r="I23" s="180">
        <v>0</v>
      </c>
      <c r="J23" s="181">
        <v>0</v>
      </c>
      <c r="K23" s="182">
        <v>0</v>
      </c>
      <c r="L23" s="180">
        <v>16.96</v>
      </c>
      <c r="M23" s="181">
        <v>16.96</v>
      </c>
      <c r="N23" s="182">
        <v>16.96</v>
      </c>
      <c r="O23" s="180">
        <v>0.21</v>
      </c>
      <c r="P23" s="181">
        <v>0.21</v>
      </c>
      <c r="Q23" s="182">
        <v>0.21</v>
      </c>
      <c r="R23" s="68" t="s">
        <v>25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3.700000000000004</v>
      </c>
      <c r="G24" s="181">
        <v>2</v>
      </c>
      <c r="H24" s="182">
        <v>3</v>
      </c>
      <c r="I24" s="180">
        <v>80.98</v>
      </c>
      <c r="J24" s="181">
        <v>80</v>
      </c>
      <c r="K24" s="182">
        <v>80</v>
      </c>
      <c r="L24" s="180">
        <v>2.72</v>
      </c>
      <c r="M24" s="181">
        <v>2</v>
      </c>
      <c r="N24" s="182">
        <v>3</v>
      </c>
      <c r="O24" s="180">
        <v>80</v>
      </c>
      <c r="P24" s="181">
        <v>80</v>
      </c>
      <c r="Q24" s="182">
        <v>80</v>
      </c>
      <c r="R24" s="68" t="s">
        <v>26</v>
      </c>
      <c r="S24" s="170"/>
      <c r="T24" s="171"/>
      <c r="AA24">
        <v>3</v>
      </c>
      <c r="AD24">
        <v>3</v>
      </c>
      <c r="AE24">
        <v>2</v>
      </c>
      <c r="AF24">
        <v>2</v>
      </c>
      <c r="AG24">
        <v>3</v>
      </c>
      <c r="AH24">
        <v>2</v>
      </c>
      <c r="AI24">
        <v>2</v>
      </c>
      <c r="AJ24">
        <v>3</v>
      </c>
      <c r="AK24">
        <v>2</v>
      </c>
      <c r="AL24">
        <v>2</v>
      </c>
      <c r="AM24">
        <v>3</v>
      </c>
      <c r="AN24">
        <v>2</v>
      </c>
      <c r="AO24">
        <v>2</v>
      </c>
      <c r="AP24">
        <v>3</v>
      </c>
    </row>
    <row r="25" spans="3:42" ht="12.75">
      <c r="C25" s="46" t="s">
        <v>67</v>
      </c>
      <c r="D25" s="170"/>
      <c r="E25" s="171"/>
      <c r="F25" s="180">
        <v>220.59</v>
      </c>
      <c r="G25" s="181">
        <v>222</v>
      </c>
      <c r="H25" s="182">
        <v>227</v>
      </c>
      <c r="I25" s="180">
        <v>0</v>
      </c>
      <c r="J25" s="181">
        <v>0</v>
      </c>
      <c r="K25" s="182">
        <v>0</v>
      </c>
      <c r="L25" s="180">
        <v>228.52</v>
      </c>
      <c r="M25" s="181">
        <v>230</v>
      </c>
      <c r="N25" s="182">
        <v>235</v>
      </c>
      <c r="O25" s="180">
        <v>7.93</v>
      </c>
      <c r="P25" s="181">
        <v>8</v>
      </c>
      <c r="Q25" s="182">
        <v>8</v>
      </c>
      <c r="R25" s="68" t="s">
        <v>27</v>
      </c>
      <c r="S25" s="170"/>
      <c r="T25" s="171"/>
      <c r="AA25">
        <v>3</v>
      </c>
      <c r="AD25">
        <v>3</v>
      </c>
      <c r="AE25">
        <v>2</v>
      </c>
      <c r="AF25">
        <v>2</v>
      </c>
      <c r="AG25">
        <v>5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3:42" ht="12.75">
      <c r="C26" s="46" t="s">
        <v>68</v>
      </c>
      <c r="D26" s="170"/>
      <c r="E26" s="171"/>
      <c r="F26" s="180">
        <v>1.2120000000000015</v>
      </c>
      <c r="G26" s="181">
        <v>0.6291428571428597</v>
      </c>
      <c r="H26" s="182">
        <v>1</v>
      </c>
      <c r="I26" s="180">
        <v>0</v>
      </c>
      <c r="J26" s="181">
        <v>0</v>
      </c>
      <c r="K26" s="182">
        <v>0</v>
      </c>
      <c r="L26" s="180">
        <v>6.2120000000000015</v>
      </c>
      <c r="M26" s="181">
        <v>12.534857142857145</v>
      </c>
      <c r="N26" s="182">
        <v>13</v>
      </c>
      <c r="O26" s="180">
        <v>5</v>
      </c>
      <c r="P26" s="181">
        <v>11.905714285714286</v>
      </c>
      <c r="Q26" s="182">
        <v>12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25.266280999999985</v>
      </c>
      <c r="G27" s="181">
        <v>24.68054065664026</v>
      </c>
      <c r="H27" s="182">
        <v>26</v>
      </c>
      <c r="I27" s="180">
        <v>0</v>
      </c>
      <c r="J27" s="181">
        <v>0</v>
      </c>
      <c r="K27" s="182">
        <v>0</v>
      </c>
      <c r="L27" s="180">
        <v>27.724675999999985</v>
      </c>
      <c r="M27" s="181">
        <v>25.74102362283305</v>
      </c>
      <c r="N27" s="182">
        <v>28</v>
      </c>
      <c r="O27" s="180">
        <v>2.458394999999999</v>
      </c>
      <c r="P27" s="181">
        <v>1.0604829661927901</v>
      </c>
      <c r="Q27" s="182">
        <v>2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2.91</v>
      </c>
      <c r="G28" s="181">
        <v>2.91</v>
      </c>
      <c r="H28" s="182">
        <v>2.91</v>
      </c>
      <c r="I28" s="180">
        <v>0</v>
      </c>
      <c r="J28" s="181">
        <v>0</v>
      </c>
      <c r="K28" s="182">
        <v>0</v>
      </c>
      <c r="L28" s="180">
        <v>2.93</v>
      </c>
      <c r="M28" s="181">
        <v>2.93</v>
      </c>
      <c r="N28" s="182">
        <v>2.93</v>
      </c>
      <c r="O28" s="180">
        <v>0.02</v>
      </c>
      <c r="P28" s="181">
        <v>0.02</v>
      </c>
      <c r="Q28" s="182">
        <v>0.02</v>
      </c>
      <c r="R28" s="68" t="s">
        <v>104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101.8</v>
      </c>
      <c r="G29" s="181">
        <v>101.5</v>
      </c>
      <c r="H29" s="182">
        <v>106.5</v>
      </c>
      <c r="I29" s="180">
        <v>30</v>
      </c>
      <c r="J29" s="181">
        <v>30</v>
      </c>
      <c r="K29" s="182">
        <v>30</v>
      </c>
      <c r="L29" s="180">
        <v>75.3</v>
      </c>
      <c r="M29" s="181">
        <v>75</v>
      </c>
      <c r="N29" s="182">
        <v>80</v>
      </c>
      <c r="O29" s="180">
        <v>3.5</v>
      </c>
      <c r="P29" s="181">
        <v>3.5</v>
      </c>
      <c r="Q29" s="182">
        <v>3.5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123</v>
      </c>
      <c r="G30" s="181">
        <v>122</v>
      </c>
      <c r="H30" s="182">
        <v>122</v>
      </c>
      <c r="I30" s="180">
        <v>127</v>
      </c>
      <c r="J30" s="181">
        <v>127</v>
      </c>
      <c r="K30" s="182">
        <v>127</v>
      </c>
      <c r="L30" s="180">
        <v>4</v>
      </c>
      <c r="M30" s="181">
        <v>5</v>
      </c>
      <c r="N30" s="182">
        <v>5</v>
      </c>
      <c r="O30" s="180">
        <v>8</v>
      </c>
      <c r="P30" s="181">
        <v>10</v>
      </c>
      <c r="Q30" s="182">
        <v>10</v>
      </c>
      <c r="R30" s="68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72</v>
      </c>
      <c r="D31" s="170"/>
      <c r="E31" s="171"/>
      <c r="F31" s="180">
        <v>92.04899999999995</v>
      </c>
      <c r="G31" s="181">
        <v>90</v>
      </c>
      <c r="H31" s="182">
        <v>110</v>
      </c>
      <c r="I31" s="180">
        <v>701.982</v>
      </c>
      <c r="J31" s="181">
        <v>720</v>
      </c>
      <c r="K31" s="182">
        <v>740</v>
      </c>
      <c r="L31" s="180">
        <v>7.393</v>
      </c>
      <c r="M31" s="181">
        <v>10</v>
      </c>
      <c r="N31" s="182">
        <v>10</v>
      </c>
      <c r="O31" s="180">
        <v>617.326</v>
      </c>
      <c r="P31" s="181">
        <v>640</v>
      </c>
      <c r="Q31" s="182">
        <v>640</v>
      </c>
      <c r="R31" s="68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-46.82000000000001</v>
      </c>
      <c r="G32" s="181">
        <v>-46.82000000000001</v>
      </c>
      <c r="H32" s="182">
        <v>-46.82000000000001</v>
      </c>
      <c r="I32" s="180">
        <v>0</v>
      </c>
      <c r="J32" s="181">
        <v>0</v>
      </c>
      <c r="K32" s="182">
        <v>0</v>
      </c>
      <c r="L32" s="180">
        <v>18.58</v>
      </c>
      <c r="M32" s="181">
        <v>18.58</v>
      </c>
      <c r="N32" s="182">
        <v>18.58</v>
      </c>
      <c r="O32" s="180">
        <v>65.4</v>
      </c>
      <c r="P32" s="181">
        <v>65.4</v>
      </c>
      <c r="Q32" s="182">
        <v>65.4</v>
      </c>
      <c r="R32" s="68" t="s">
        <v>5</v>
      </c>
      <c r="S32" s="170"/>
      <c r="T32" s="171"/>
      <c r="AA32">
        <v>3</v>
      </c>
      <c r="AD32">
        <v>3</v>
      </c>
      <c r="AE32">
        <v>2</v>
      </c>
      <c r="AF32">
        <v>2</v>
      </c>
      <c r="AG32">
        <v>5</v>
      </c>
      <c r="AH32">
        <v>2</v>
      </c>
      <c r="AI32">
        <v>2</v>
      </c>
      <c r="AJ32">
        <v>5</v>
      </c>
      <c r="AK32">
        <v>2</v>
      </c>
      <c r="AL32">
        <v>2</v>
      </c>
      <c r="AM32">
        <v>5</v>
      </c>
      <c r="AN32">
        <v>2</v>
      </c>
      <c r="AO32">
        <v>2</v>
      </c>
      <c r="AP32">
        <v>3</v>
      </c>
    </row>
    <row r="33" spans="3:42" ht="12.75">
      <c r="C33" s="46" t="s">
        <v>74</v>
      </c>
      <c r="D33" s="170"/>
      <c r="E33" s="171"/>
      <c r="F33" s="180">
        <v>56.14</v>
      </c>
      <c r="G33" s="181">
        <v>54</v>
      </c>
      <c r="H33" s="182">
        <v>54</v>
      </c>
      <c r="I33" s="180">
        <v>52</v>
      </c>
      <c r="J33" s="181">
        <v>50</v>
      </c>
      <c r="K33" s="182">
        <v>50</v>
      </c>
      <c r="L33" s="180">
        <v>5.14</v>
      </c>
      <c r="M33" s="181">
        <v>5</v>
      </c>
      <c r="N33" s="182">
        <v>5</v>
      </c>
      <c r="O33" s="180">
        <v>1</v>
      </c>
      <c r="P33" s="181">
        <v>1</v>
      </c>
      <c r="Q33" s="182">
        <v>1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-5</v>
      </c>
      <c r="G34" s="181">
        <v>1</v>
      </c>
      <c r="H34" s="182">
        <v>1</v>
      </c>
      <c r="I34" s="180">
        <v>0</v>
      </c>
      <c r="J34" s="181">
        <v>0</v>
      </c>
      <c r="K34" s="182">
        <v>0</v>
      </c>
      <c r="L34" s="180">
        <v>1</v>
      </c>
      <c r="M34" s="181">
        <v>1</v>
      </c>
      <c r="N34" s="182">
        <v>1</v>
      </c>
      <c r="O34" s="180">
        <v>6</v>
      </c>
      <c r="P34" s="181">
        <v>0</v>
      </c>
      <c r="Q34" s="182">
        <v>0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133.62</v>
      </c>
      <c r="G35" s="181">
        <v>130</v>
      </c>
      <c r="H35" s="182">
        <v>130</v>
      </c>
      <c r="I35" s="180">
        <v>100</v>
      </c>
      <c r="J35" s="181">
        <v>100</v>
      </c>
      <c r="K35" s="182">
        <v>100</v>
      </c>
      <c r="L35" s="180">
        <v>33.92</v>
      </c>
      <c r="M35" s="181">
        <v>30</v>
      </c>
      <c r="N35" s="182">
        <v>30</v>
      </c>
      <c r="O35" s="180">
        <v>0.3</v>
      </c>
      <c r="P35" s="181">
        <v>0</v>
      </c>
      <c r="Q35" s="182">
        <v>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0.08000000000000002</v>
      </c>
      <c r="G36" s="181">
        <v>0.4</v>
      </c>
      <c r="H36" s="182">
        <v>0.4</v>
      </c>
      <c r="I36" s="180">
        <v>0</v>
      </c>
      <c r="J36" s="181">
        <v>0</v>
      </c>
      <c r="K36" s="182">
        <v>0</v>
      </c>
      <c r="L36" s="180">
        <v>0.17</v>
      </c>
      <c r="M36" s="181">
        <v>0.8</v>
      </c>
      <c r="N36" s="182">
        <v>0.8</v>
      </c>
      <c r="O36" s="180">
        <v>0.09</v>
      </c>
      <c r="P36" s="181">
        <v>0.4</v>
      </c>
      <c r="Q36" s="182">
        <v>0.4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53.38999999999999</v>
      </c>
      <c r="G37" s="181">
        <v>55</v>
      </c>
      <c r="H37" s="182">
        <v>55</v>
      </c>
      <c r="I37" s="180">
        <v>89.57</v>
      </c>
      <c r="J37" s="181">
        <v>100</v>
      </c>
      <c r="K37" s="182">
        <v>100</v>
      </c>
      <c r="L37" s="180">
        <v>10.4</v>
      </c>
      <c r="M37" s="181">
        <v>8</v>
      </c>
      <c r="N37" s="182">
        <v>10</v>
      </c>
      <c r="O37" s="180">
        <v>46.58</v>
      </c>
      <c r="P37" s="181">
        <v>53</v>
      </c>
      <c r="Q37" s="182">
        <v>55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25.88</v>
      </c>
      <c r="G38" s="181">
        <v>25</v>
      </c>
      <c r="H38" s="182">
        <v>25</v>
      </c>
      <c r="I38" s="180">
        <v>0</v>
      </c>
      <c r="J38" s="181">
        <v>0</v>
      </c>
      <c r="K38" s="182">
        <v>0</v>
      </c>
      <c r="L38" s="180">
        <v>29.97</v>
      </c>
      <c r="M38" s="181">
        <v>30</v>
      </c>
      <c r="N38" s="182">
        <v>30</v>
      </c>
      <c r="O38" s="180">
        <v>4.09</v>
      </c>
      <c r="P38" s="181">
        <v>5</v>
      </c>
      <c r="Q38" s="182">
        <v>5</v>
      </c>
      <c r="R38" s="68" t="s">
        <v>36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5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2.75">
      <c r="C39" s="46" t="s">
        <v>79</v>
      </c>
      <c r="D39" s="170"/>
      <c r="E39" s="171"/>
      <c r="F39" s="180">
        <v>196.573</v>
      </c>
      <c r="G39" s="181">
        <v>200</v>
      </c>
      <c r="H39" s="182">
        <v>210</v>
      </c>
      <c r="I39" s="180">
        <v>189.565</v>
      </c>
      <c r="J39" s="181">
        <v>195</v>
      </c>
      <c r="K39" s="182">
        <v>200</v>
      </c>
      <c r="L39" s="180">
        <v>150.828</v>
      </c>
      <c r="M39" s="181">
        <v>150</v>
      </c>
      <c r="N39" s="182">
        <v>155</v>
      </c>
      <c r="O39" s="180">
        <v>143.82</v>
      </c>
      <c r="P39" s="181">
        <v>145</v>
      </c>
      <c r="Q39" s="182">
        <v>145</v>
      </c>
      <c r="R39" s="68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6.75</v>
      </c>
      <c r="G40" s="181">
        <v>6.75</v>
      </c>
      <c r="H40" s="182">
        <v>6.75</v>
      </c>
      <c r="I40" s="180">
        <v>0</v>
      </c>
      <c r="J40" s="181">
        <v>0</v>
      </c>
      <c r="K40" s="182">
        <v>0</v>
      </c>
      <c r="L40" s="180">
        <v>6.76</v>
      </c>
      <c r="M40" s="181">
        <v>6.76</v>
      </c>
      <c r="N40" s="182">
        <v>6.76</v>
      </c>
      <c r="O40" s="180">
        <v>0.01</v>
      </c>
      <c r="P40" s="181">
        <v>0.01</v>
      </c>
      <c r="Q40" s="182">
        <v>0.01</v>
      </c>
      <c r="R40" s="68" t="s">
        <v>93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5</v>
      </c>
      <c r="AK40">
        <v>5</v>
      </c>
      <c r="AL40">
        <v>5</v>
      </c>
      <c r="AM40">
        <v>5</v>
      </c>
      <c r="AN40">
        <v>5</v>
      </c>
      <c r="AO40">
        <v>5</v>
      </c>
      <c r="AP40">
        <v>3</v>
      </c>
    </row>
    <row r="41" spans="3:42" ht="12.75">
      <c r="C41" s="46" t="s">
        <v>81</v>
      </c>
      <c r="D41" s="170"/>
      <c r="E41" s="171"/>
      <c r="F41" s="180">
        <v>-2.6999999999999984</v>
      </c>
      <c r="G41" s="181">
        <v>2</v>
      </c>
      <c r="H41" s="182">
        <v>2</v>
      </c>
      <c r="I41" s="180">
        <v>15</v>
      </c>
      <c r="J41" s="181">
        <v>23</v>
      </c>
      <c r="K41" s="182">
        <v>23</v>
      </c>
      <c r="L41" s="180">
        <v>2.2</v>
      </c>
      <c r="M41" s="181">
        <v>1</v>
      </c>
      <c r="N41" s="182">
        <v>1</v>
      </c>
      <c r="O41" s="180">
        <v>19.9</v>
      </c>
      <c r="P41" s="181">
        <v>22</v>
      </c>
      <c r="Q41" s="182">
        <v>22</v>
      </c>
      <c r="R41" s="68" t="s">
        <v>38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3.5" thickBot="1">
      <c r="C42" s="46" t="s">
        <v>82</v>
      </c>
      <c r="D42" s="170"/>
      <c r="E42" s="171"/>
      <c r="F42" s="180">
        <v>38.18</v>
      </c>
      <c r="G42" s="181">
        <v>40</v>
      </c>
      <c r="H42" s="182">
        <v>40</v>
      </c>
      <c r="I42" s="180">
        <v>0</v>
      </c>
      <c r="J42" s="181">
        <v>0</v>
      </c>
      <c r="K42" s="182">
        <v>0</v>
      </c>
      <c r="L42" s="180">
        <v>50.12</v>
      </c>
      <c r="M42" s="181">
        <v>50</v>
      </c>
      <c r="N42" s="182">
        <v>50</v>
      </c>
      <c r="O42" s="180">
        <v>11.94</v>
      </c>
      <c r="P42" s="181">
        <v>10</v>
      </c>
      <c r="Q42" s="182">
        <v>10</v>
      </c>
      <c r="R42" s="68" t="s">
        <v>41</v>
      </c>
      <c r="S42" s="170"/>
      <c r="T42" s="171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2743.490281</v>
      </c>
      <c r="G43" s="153">
        <v>2839.185679904357</v>
      </c>
      <c r="H43" s="154">
        <v>2917.58</v>
      </c>
      <c r="I43" s="152">
        <v>3029.5170000000003</v>
      </c>
      <c r="J43" s="153">
        <v>3081.54</v>
      </c>
      <c r="K43" s="154">
        <v>3142.54</v>
      </c>
      <c r="L43" s="152">
        <v>1493.0776760000003</v>
      </c>
      <c r="M43" s="153">
        <v>1534.7831638133089</v>
      </c>
      <c r="N43" s="154">
        <v>1574.5800000000002</v>
      </c>
      <c r="O43" s="152">
        <v>1779.1043949999998</v>
      </c>
      <c r="P43" s="153">
        <v>1777.137483908952</v>
      </c>
      <c r="Q43" s="154">
        <v>1799.5400000000002</v>
      </c>
      <c r="R43" s="14" t="s">
        <v>7</v>
      </c>
      <c r="S43" s="174"/>
      <c r="T43" s="175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40</v>
      </c>
      <c r="G44" s="181">
        <v>40</v>
      </c>
      <c r="H44" s="182">
        <v>40</v>
      </c>
      <c r="I44" s="180">
        <v>40</v>
      </c>
      <c r="J44" s="181">
        <v>40</v>
      </c>
      <c r="K44" s="182">
        <v>40</v>
      </c>
      <c r="L44" s="180">
        <v>6</v>
      </c>
      <c r="M44" s="181">
        <v>6</v>
      </c>
      <c r="N44" s="182">
        <v>6</v>
      </c>
      <c r="O44" s="180">
        <v>6</v>
      </c>
      <c r="P44" s="181">
        <v>6</v>
      </c>
      <c r="Q44" s="182">
        <v>6</v>
      </c>
      <c r="R44" s="68" t="s">
        <v>42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3:42" ht="12.75">
      <c r="C45" s="46" t="s">
        <v>84</v>
      </c>
      <c r="D45" s="170"/>
      <c r="E45" s="171"/>
      <c r="F45" s="180">
        <v>5</v>
      </c>
      <c r="G45" s="181">
        <v>5</v>
      </c>
      <c r="H45" s="182">
        <v>5</v>
      </c>
      <c r="I45" s="180">
        <v>0</v>
      </c>
      <c r="J45" s="181">
        <v>0</v>
      </c>
      <c r="K45" s="182">
        <v>0</v>
      </c>
      <c r="L45" s="180">
        <v>6</v>
      </c>
      <c r="M45" s="181">
        <v>6</v>
      </c>
      <c r="N45" s="182">
        <v>6</v>
      </c>
      <c r="O45" s="180">
        <v>1</v>
      </c>
      <c r="P45" s="181">
        <v>1</v>
      </c>
      <c r="Q45" s="182">
        <v>1</v>
      </c>
      <c r="R45" s="68" t="s">
        <v>43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85</v>
      </c>
      <c r="D46" s="170"/>
      <c r="E46" s="171"/>
      <c r="F46" s="180">
        <v>10.49</v>
      </c>
      <c r="G46" s="181">
        <v>10.49</v>
      </c>
      <c r="H46" s="182">
        <v>10.49</v>
      </c>
      <c r="I46" s="180">
        <v>0</v>
      </c>
      <c r="J46" s="181">
        <v>0</v>
      </c>
      <c r="K46" s="182">
        <v>0</v>
      </c>
      <c r="L46" s="180">
        <v>10.52</v>
      </c>
      <c r="M46" s="181">
        <v>10.52</v>
      </c>
      <c r="N46" s="182">
        <v>10.52</v>
      </c>
      <c r="O46" s="180">
        <v>0.03</v>
      </c>
      <c r="P46" s="181">
        <v>0.03</v>
      </c>
      <c r="Q46" s="182">
        <v>0.03</v>
      </c>
      <c r="R46" s="68" t="s">
        <v>3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2.75">
      <c r="C47" s="46" t="s">
        <v>86</v>
      </c>
      <c r="D47" s="170"/>
      <c r="E47" s="171"/>
      <c r="F47" s="180">
        <v>0.86</v>
      </c>
      <c r="G47" s="181">
        <v>0.86</v>
      </c>
      <c r="H47" s="182">
        <v>0.86</v>
      </c>
      <c r="I47" s="180">
        <v>0</v>
      </c>
      <c r="J47" s="181">
        <v>0</v>
      </c>
      <c r="K47" s="182">
        <v>0</v>
      </c>
      <c r="L47" s="180">
        <v>0.86</v>
      </c>
      <c r="M47" s="181">
        <v>0.86</v>
      </c>
      <c r="N47" s="182">
        <v>0.86</v>
      </c>
      <c r="O47" s="180">
        <v>0</v>
      </c>
      <c r="P47" s="181">
        <v>0</v>
      </c>
      <c r="Q47" s="182">
        <v>0</v>
      </c>
      <c r="R47" s="68" t="s">
        <v>44</v>
      </c>
      <c r="S47" s="170"/>
      <c r="T47" s="171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2.75">
      <c r="C48" s="46" t="s">
        <v>87</v>
      </c>
      <c r="D48" s="170"/>
      <c r="E48" s="171"/>
      <c r="F48" s="180">
        <v>2.57</v>
      </c>
      <c r="G48" s="181">
        <v>2.57</v>
      </c>
      <c r="H48" s="182">
        <v>2.57</v>
      </c>
      <c r="I48" s="180">
        <v>0</v>
      </c>
      <c r="J48" s="181">
        <v>0</v>
      </c>
      <c r="K48" s="182">
        <v>0</v>
      </c>
      <c r="L48" s="180">
        <v>2.65</v>
      </c>
      <c r="M48" s="181">
        <v>2.65</v>
      </c>
      <c r="N48" s="182">
        <v>2.65</v>
      </c>
      <c r="O48" s="180">
        <v>0.08</v>
      </c>
      <c r="P48" s="181">
        <v>0.08</v>
      </c>
      <c r="Q48" s="182">
        <v>0.08</v>
      </c>
      <c r="R48" s="68" t="s">
        <v>4</v>
      </c>
      <c r="S48" s="170"/>
      <c r="T48" s="171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3:42" ht="12.75">
      <c r="C49" s="46" t="s">
        <v>88</v>
      </c>
      <c r="D49" s="170"/>
      <c r="E49" s="171"/>
      <c r="F49" s="180">
        <v>47.510000000000005</v>
      </c>
      <c r="G49" s="181">
        <v>50</v>
      </c>
      <c r="H49" s="182">
        <v>50</v>
      </c>
      <c r="I49" s="180">
        <v>0</v>
      </c>
      <c r="J49" s="181">
        <v>0</v>
      </c>
      <c r="K49" s="182">
        <v>0</v>
      </c>
      <c r="L49" s="180">
        <v>108.15</v>
      </c>
      <c r="M49" s="181">
        <v>100</v>
      </c>
      <c r="N49" s="182">
        <v>100</v>
      </c>
      <c r="O49" s="180">
        <v>60.64</v>
      </c>
      <c r="P49" s="181">
        <v>50</v>
      </c>
      <c r="Q49" s="182">
        <v>50</v>
      </c>
      <c r="R49" s="68" t="s">
        <v>45</v>
      </c>
      <c r="S49" s="170"/>
      <c r="T49" s="171"/>
      <c r="AA49">
        <v>3</v>
      </c>
      <c r="AD49">
        <v>3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3:42" ht="13.5" thickBot="1">
      <c r="C50" s="46" t="s">
        <v>89</v>
      </c>
      <c r="D50" s="170"/>
      <c r="E50" s="171"/>
      <c r="F50" s="180">
        <v>4.86</v>
      </c>
      <c r="G50" s="181">
        <v>4.86</v>
      </c>
      <c r="H50" s="182">
        <v>4.86</v>
      </c>
      <c r="I50" s="180">
        <v>0</v>
      </c>
      <c r="J50" s="181">
        <v>0</v>
      </c>
      <c r="K50" s="182">
        <v>0</v>
      </c>
      <c r="L50" s="180">
        <v>4.86</v>
      </c>
      <c r="M50" s="181">
        <v>4.86</v>
      </c>
      <c r="N50" s="182">
        <v>4.86</v>
      </c>
      <c r="O50" s="180">
        <v>0</v>
      </c>
      <c r="P50" s="181">
        <v>0</v>
      </c>
      <c r="Q50" s="182">
        <v>0</v>
      </c>
      <c r="R50" s="68" t="s">
        <v>6</v>
      </c>
      <c r="S50" s="170"/>
      <c r="T50" s="171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111.29</v>
      </c>
      <c r="G51" s="153">
        <v>113.78</v>
      </c>
      <c r="H51" s="154">
        <v>113.78</v>
      </c>
      <c r="I51" s="152">
        <v>40</v>
      </c>
      <c r="J51" s="153">
        <v>40</v>
      </c>
      <c r="K51" s="154">
        <v>40</v>
      </c>
      <c r="L51" s="152">
        <v>139.04000000000002</v>
      </c>
      <c r="M51" s="153">
        <v>130.89000000000001</v>
      </c>
      <c r="N51" s="154">
        <v>130.89000000000001</v>
      </c>
      <c r="O51" s="152">
        <v>67.75</v>
      </c>
      <c r="P51" s="153">
        <v>57.11</v>
      </c>
      <c r="Q51" s="154">
        <v>57.11</v>
      </c>
      <c r="R51" s="14" t="s">
        <v>330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96.24</v>
      </c>
      <c r="G52" s="178">
        <v>107.36283050852262</v>
      </c>
      <c r="H52" s="179">
        <v>100.5473018637498</v>
      </c>
      <c r="I52" s="177">
        <v>0</v>
      </c>
      <c r="J52" s="178">
        <v>0</v>
      </c>
      <c r="K52" s="179">
        <v>0</v>
      </c>
      <c r="L52" s="177">
        <v>165.28</v>
      </c>
      <c r="M52" s="178">
        <v>152.51976810096312</v>
      </c>
      <c r="N52" s="179">
        <v>144.8663994039788</v>
      </c>
      <c r="O52" s="177">
        <v>69.04</v>
      </c>
      <c r="P52" s="178">
        <v>45.1569375924405</v>
      </c>
      <c r="Q52" s="179">
        <v>44.319097540228995</v>
      </c>
      <c r="R52" s="80" t="s">
        <v>1</v>
      </c>
      <c r="S52" s="168"/>
      <c r="T52" s="16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91</v>
      </c>
      <c r="D53" s="172"/>
      <c r="E53" s="173"/>
      <c r="F53" s="183">
        <v>4841.950000000001</v>
      </c>
      <c r="G53" s="184">
        <v>4856</v>
      </c>
      <c r="H53" s="185">
        <v>4856</v>
      </c>
      <c r="I53" s="183">
        <v>4876.35</v>
      </c>
      <c r="J53" s="184">
        <v>4876</v>
      </c>
      <c r="K53" s="185">
        <v>4876</v>
      </c>
      <c r="L53" s="183">
        <v>185.76</v>
      </c>
      <c r="M53" s="184">
        <v>200</v>
      </c>
      <c r="N53" s="185">
        <v>210</v>
      </c>
      <c r="O53" s="183">
        <v>220.16</v>
      </c>
      <c r="P53" s="184">
        <v>220</v>
      </c>
      <c r="Q53" s="185">
        <v>230</v>
      </c>
      <c r="R53" s="101" t="s">
        <v>46</v>
      </c>
      <c r="S53" s="172"/>
      <c r="T53" s="173"/>
      <c r="AA53">
        <v>3</v>
      </c>
      <c r="AD53">
        <v>3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3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4938.1900000000005</v>
      </c>
      <c r="G54" s="153">
        <v>4963.362830508522</v>
      </c>
      <c r="H54" s="154">
        <v>4956.547301863749</v>
      </c>
      <c r="I54" s="152">
        <v>4876.35</v>
      </c>
      <c r="J54" s="153">
        <v>4876</v>
      </c>
      <c r="K54" s="154">
        <v>4876</v>
      </c>
      <c r="L54" s="152">
        <v>351.03999999999996</v>
      </c>
      <c r="M54" s="153">
        <v>352.5197681009631</v>
      </c>
      <c r="N54" s="154">
        <v>354.8663994039788</v>
      </c>
      <c r="O54" s="152">
        <v>289.2</v>
      </c>
      <c r="P54" s="153">
        <v>265.1569375924405</v>
      </c>
      <c r="Q54" s="154">
        <v>274.319097540229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Committee\TCQ2016\publish\[tb-69-6.xls]List of tables</v>
      </c>
      <c r="T55" s="40" t="str">
        <f ca="1">CONCATENATE("printed on ",DAY(NOW()),"/",MONTH(NOW()))</f>
        <v>printed on 8/5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9"/>
  <sheetViews>
    <sheetView zoomScale="75" zoomScaleNormal="75" zoomScalePageLayoutView="0" workbookViewId="0" topLeftCell="A19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124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270</v>
      </c>
      <c r="G3" s="262"/>
      <c r="H3" s="262"/>
      <c r="I3" s="262"/>
      <c r="J3" s="262"/>
      <c r="K3" s="262"/>
      <c r="L3" s="262" t="s">
        <v>271</v>
      </c>
      <c r="M3" s="262"/>
      <c r="N3" s="262"/>
      <c r="O3" s="262"/>
      <c r="P3" s="262"/>
      <c r="Q3" s="262"/>
    </row>
    <row r="5" spans="11:15" ht="13.5" thickBot="1">
      <c r="K5" s="263" t="s">
        <v>274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4.01</v>
      </c>
      <c r="G9" s="178">
        <v>4.01</v>
      </c>
      <c r="H9" s="179">
        <v>4.01</v>
      </c>
      <c r="I9" s="177">
        <v>0</v>
      </c>
      <c r="J9" s="178">
        <v>0</v>
      </c>
      <c r="K9" s="179">
        <v>0</v>
      </c>
      <c r="L9" s="177">
        <v>4.02</v>
      </c>
      <c r="M9" s="178">
        <v>4.02</v>
      </c>
      <c r="N9" s="179">
        <v>4.02</v>
      </c>
      <c r="O9" s="177">
        <v>0.01</v>
      </c>
      <c r="P9" s="178">
        <v>0.01</v>
      </c>
      <c r="Q9" s="179">
        <v>0.01</v>
      </c>
      <c r="R9" s="80" t="s">
        <v>15</v>
      </c>
      <c r="S9" s="168"/>
      <c r="T9" s="169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2328.73</v>
      </c>
      <c r="G10" s="181">
        <v>2309</v>
      </c>
      <c r="H10" s="182">
        <v>2305</v>
      </c>
      <c r="I10" s="180">
        <v>1812.47</v>
      </c>
      <c r="J10" s="181">
        <v>2020</v>
      </c>
      <c r="K10" s="182">
        <v>2050</v>
      </c>
      <c r="L10" s="180">
        <v>825.07</v>
      </c>
      <c r="M10" s="181">
        <v>814</v>
      </c>
      <c r="N10" s="182">
        <v>795</v>
      </c>
      <c r="O10" s="180">
        <v>308.81</v>
      </c>
      <c r="P10" s="181">
        <v>525</v>
      </c>
      <c r="Q10" s="182">
        <v>540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672.86</v>
      </c>
      <c r="G11" s="181">
        <v>672.86</v>
      </c>
      <c r="H11" s="182">
        <v>672.86</v>
      </c>
      <c r="I11" s="180">
        <v>492</v>
      </c>
      <c r="J11" s="181">
        <v>492</v>
      </c>
      <c r="K11" s="182">
        <v>492</v>
      </c>
      <c r="L11" s="180">
        <v>924.03</v>
      </c>
      <c r="M11" s="181">
        <v>924.03</v>
      </c>
      <c r="N11" s="182">
        <v>924.03</v>
      </c>
      <c r="O11" s="180">
        <v>743.17</v>
      </c>
      <c r="P11" s="181">
        <v>743.17</v>
      </c>
      <c r="Q11" s="182">
        <v>743.17</v>
      </c>
      <c r="R11" s="68" t="s">
        <v>103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123.83</v>
      </c>
      <c r="G12" s="181">
        <v>118</v>
      </c>
      <c r="H12" s="182">
        <v>120</v>
      </c>
      <c r="I12" s="180">
        <v>86</v>
      </c>
      <c r="J12" s="181">
        <v>80</v>
      </c>
      <c r="K12" s="182">
        <v>80</v>
      </c>
      <c r="L12" s="180">
        <v>37.83</v>
      </c>
      <c r="M12" s="181">
        <v>38</v>
      </c>
      <c r="N12" s="182">
        <v>40</v>
      </c>
      <c r="O12" s="180">
        <v>0</v>
      </c>
      <c r="P12" s="181">
        <v>0</v>
      </c>
      <c r="Q12" s="182">
        <v>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65.21000000000001</v>
      </c>
      <c r="G13" s="181">
        <v>65.21000000000001</v>
      </c>
      <c r="H13" s="182">
        <v>65.21000000000001</v>
      </c>
      <c r="I13" s="180">
        <v>134.9</v>
      </c>
      <c r="J13" s="181">
        <v>134.9</v>
      </c>
      <c r="K13" s="182">
        <v>134.9</v>
      </c>
      <c r="L13" s="180">
        <v>18.6</v>
      </c>
      <c r="M13" s="181">
        <v>18.6</v>
      </c>
      <c r="N13" s="182">
        <v>18.6</v>
      </c>
      <c r="O13" s="180">
        <v>88.29</v>
      </c>
      <c r="P13" s="181">
        <v>88.29</v>
      </c>
      <c r="Q13" s="182">
        <v>88.29</v>
      </c>
      <c r="R13" s="68" t="s">
        <v>18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0.29</v>
      </c>
      <c r="G14" s="181">
        <v>0</v>
      </c>
      <c r="H14" s="182">
        <v>0</v>
      </c>
      <c r="I14" s="180">
        <v>32</v>
      </c>
      <c r="J14" s="181">
        <v>31</v>
      </c>
      <c r="K14" s="182">
        <v>30</v>
      </c>
      <c r="L14" s="180">
        <v>0.29</v>
      </c>
      <c r="M14" s="181">
        <v>0</v>
      </c>
      <c r="N14" s="182">
        <v>0</v>
      </c>
      <c r="O14" s="180">
        <v>32</v>
      </c>
      <c r="P14" s="181">
        <v>31</v>
      </c>
      <c r="Q14" s="182">
        <v>30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58</v>
      </c>
      <c r="D15" s="170"/>
      <c r="E15" s="171"/>
      <c r="F15" s="180">
        <v>640</v>
      </c>
      <c r="G15" s="181">
        <v>523</v>
      </c>
      <c r="H15" s="182">
        <v>560</v>
      </c>
      <c r="I15" s="180">
        <v>435</v>
      </c>
      <c r="J15" s="181">
        <v>443</v>
      </c>
      <c r="K15" s="182">
        <v>460</v>
      </c>
      <c r="L15" s="180">
        <v>230</v>
      </c>
      <c r="M15" s="181">
        <v>180</v>
      </c>
      <c r="N15" s="182">
        <v>220</v>
      </c>
      <c r="O15" s="180">
        <v>25</v>
      </c>
      <c r="P15" s="181">
        <v>100</v>
      </c>
      <c r="Q15" s="182">
        <v>120</v>
      </c>
      <c r="R15" s="68" t="s">
        <v>40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59</v>
      </c>
      <c r="D16" s="170"/>
      <c r="E16" s="171"/>
      <c r="F16" s="180">
        <v>49.17</v>
      </c>
      <c r="G16" s="181">
        <v>49.17</v>
      </c>
      <c r="H16" s="182">
        <v>49.17</v>
      </c>
      <c r="I16" s="180">
        <v>4.83</v>
      </c>
      <c r="J16" s="181">
        <v>4.83</v>
      </c>
      <c r="K16" s="182">
        <v>4.83</v>
      </c>
      <c r="L16" s="180">
        <v>56.96</v>
      </c>
      <c r="M16" s="181">
        <v>56.96</v>
      </c>
      <c r="N16" s="182">
        <v>56.96</v>
      </c>
      <c r="O16" s="180">
        <v>12.62</v>
      </c>
      <c r="P16" s="181">
        <v>12.62</v>
      </c>
      <c r="Q16" s="182">
        <v>12.62</v>
      </c>
      <c r="R16" s="68" t="s">
        <v>21</v>
      </c>
      <c r="S16" s="170"/>
      <c r="T16" s="171"/>
      <c r="AA16">
        <v>3</v>
      </c>
      <c r="AD16">
        <v>2</v>
      </c>
      <c r="AE16">
        <v>3</v>
      </c>
      <c r="AF16">
        <v>3</v>
      </c>
      <c r="AG16">
        <v>2</v>
      </c>
      <c r="AH16">
        <v>5</v>
      </c>
      <c r="AI16">
        <v>5</v>
      </c>
      <c r="AJ16">
        <v>2</v>
      </c>
      <c r="AK16">
        <v>5</v>
      </c>
      <c r="AL16">
        <v>5</v>
      </c>
      <c r="AM16">
        <v>2</v>
      </c>
      <c r="AN16">
        <v>5</v>
      </c>
      <c r="AO16">
        <v>5</v>
      </c>
      <c r="AP16">
        <v>3</v>
      </c>
    </row>
    <row r="17" spans="3:42" ht="12.75">
      <c r="C17" s="46" t="s">
        <v>60</v>
      </c>
      <c r="D17" s="170"/>
      <c r="E17" s="171"/>
      <c r="F17" s="180">
        <v>102.79999999999998</v>
      </c>
      <c r="G17" s="181">
        <v>70</v>
      </c>
      <c r="H17" s="182">
        <v>65</v>
      </c>
      <c r="I17" s="180">
        <v>235</v>
      </c>
      <c r="J17" s="181">
        <v>235</v>
      </c>
      <c r="K17" s="182">
        <v>235</v>
      </c>
      <c r="L17" s="180">
        <v>41.6</v>
      </c>
      <c r="M17" s="181">
        <v>25</v>
      </c>
      <c r="N17" s="182">
        <v>20</v>
      </c>
      <c r="O17" s="180">
        <v>173.8</v>
      </c>
      <c r="P17" s="181">
        <v>190</v>
      </c>
      <c r="Q17" s="182">
        <v>190</v>
      </c>
      <c r="R17" s="68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4.25">
      <c r="C18" s="46" t="s">
        <v>301</v>
      </c>
      <c r="D18" s="170"/>
      <c r="E18" s="171"/>
      <c r="F18" s="180">
        <v>7721.45</v>
      </c>
      <c r="G18" s="181">
        <v>7743</v>
      </c>
      <c r="H18" s="182">
        <v>7943</v>
      </c>
      <c r="I18" s="180">
        <v>10450</v>
      </c>
      <c r="J18" s="181">
        <v>10700</v>
      </c>
      <c r="K18" s="182">
        <v>11000</v>
      </c>
      <c r="L18" s="180">
        <v>407.75</v>
      </c>
      <c r="M18" s="181">
        <v>408</v>
      </c>
      <c r="N18" s="182">
        <v>408</v>
      </c>
      <c r="O18" s="180">
        <v>3136.3</v>
      </c>
      <c r="P18" s="181">
        <v>3365</v>
      </c>
      <c r="Q18" s="182">
        <v>3465</v>
      </c>
      <c r="R18" s="148" t="s">
        <v>302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62</v>
      </c>
      <c r="D19" s="170"/>
      <c r="E19" s="171"/>
      <c r="F19" s="180">
        <v>3159.04</v>
      </c>
      <c r="G19" s="181">
        <v>3235.769474471579</v>
      </c>
      <c r="H19" s="182">
        <v>3240</v>
      </c>
      <c r="I19" s="180">
        <v>1725</v>
      </c>
      <c r="J19" s="181">
        <v>1765</v>
      </c>
      <c r="K19" s="182">
        <v>1790</v>
      </c>
      <c r="L19" s="180">
        <v>2020.79</v>
      </c>
      <c r="M19" s="181">
        <v>2037.4518504340588</v>
      </c>
      <c r="N19" s="182">
        <v>2020</v>
      </c>
      <c r="O19" s="180">
        <v>586.75</v>
      </c>
      <c r="P19" s="181">
        <v>566.6823759624799</v>
      </c>
      <c r="Q19" s="182">
        <v>570</v>
      </c>
      <c r="R19" s="68" t="s">
        <v>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63</v>
      </c>
      <c r="D20" s="170"/>
      <c r="E20" s="171"/>
      <c r="F20" s="180">
        <v>6215.54</v>
      </c>
      <c r="G20" s="181">
        <v>6600</v>
      </c>
      <c r="H20" s="182">
        <v>6680</v>
      </c>
      <c r="I20" s="180">
        <v>2554</v>
      </c>
      <c r="J20" s="181">
        <v>2580</v>
      </c>
      <c r="K20" s="182">
        <v>2630</v>
      </c>
      <c r="L20" s="180">
        <v>4849.09</v>
      </c>
      <c r="M20" s="181">
        <v>5220</v>
      </c>
      <c r="N20" s="182">
        <v>5250</v>
      </c>
      <c r="O20" s="180">
        <v>1187.55</v>
      </c>
      <c r="P20" s="181">
        <v>1200</v>
      </c>
      <c r="Q20" s="182">
        <v>1200</v>
      </c>
      <c r="R20" s="68" t="s">
        <v>24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64</v>
      </c>
      <c r="D21" s="170"/>
      <c r="E21" s="171"/>
      <c r="F21" s="180">
        <v>127.87000000000002</v>
      </c>
      <c r="G21" s="181">
        <v>127.87000000000002</v>
      </c>
      <c r="H21" s="182">
        <v>127.87000000000002</v>
      </c>
      <c r="I21" s="180">
        <v>0</v>
      </c>
      <c r="J21" s="181">
        <v>0</v>
      </c>
      <c r="K21" s="182">
        <v>0</v>
      </c>
      <c r="L21" s="180">
        <v>131.11</v>
      </c>
      <c r="M21" s="181">
        <v>131.11</v>
      </c>
      <c r="N21" s="182">
        <v>131.11</v>
      </c>
      <c r="O21" s="180">
        <v>3.24</v>
      </c>
      <c r="P21" s="181">
        <v>3.24</v>
      </c>
      <c r="Q21" s="182">
        <v>3.24</v>
      </c>
      <c r="R21" s="68" t="s">
        <v>39</v>
      </c>
      <c r="S21" s="170"/>
      <c r="T21" s="171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3:42" ht="12.75">
      <c r="C22" s="46" t="s">
        <v>65</v>
      </c>
      <c r="D22" s="170"/>
      <c r="E22" s="171"/>
      <c r="F22" s="180">
        <v>116.52000000000001</v>
      </c>
      <c r="G22" s="181">
        <v>116.52000000000001</v>
      </c>
      <c r="H22" s="182">
        <v>116.52000000000001</v>
      </c>
      <c r="I22" s="180">
        <v>0</v>
      </c>
      <c r="J22" s="181">
        <v>0</v>
      </c>
      <c r="K22" s="182">
        <v>0</v>
      </c>
      <c r="L22" s="180">
        <v>131.49</v>
      </c>
      <c r="M22" s="181">
        <v>131.49</v>
      </c>
      <c r="N22" s="182">
        <v>131.49</v>
      </c>
      <c r="O22" s="180">
        <v>14.97</v>
      </c>
      <c r="P22" s="181">
        <v>14.97</v>
      </c>
      <c r="Q22" s="182">
        <v>14.97</v>
      </c>
      <c r="R22" s="68" t="s">
        <v>25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66</v>
      </c>
      <c r="D23" s="170"/>
      <c r="E23" s="171"/>
      <c r="F23" s="180">
        <v>50.53</v>
      </c>
      <c r="G23" s="181">
        <v>52</v>
      </c>
      <c r="H23" s="182">
        <v>54</v>
      </c>
      <c r="I23" s="180">
        <v>0</v>
      </c>
      <c r="J23" s="181">
        <v>0</v>
      </c>
      <c r="K23" s="182">
        <v>0</v>
      </c>
      <c r="L23" s="180">
        <v>50.56</v>
      </c>
      <c r="M23" s="181">
        <v>52</v>
      </c>
      <c r="N23" s="182">
        <v>54</v>
      </c>
      <c r="O23" s="180">
        <v>0.03</v>
      </c>
      <c r="P23" s="181">
        <v>0</v>
      </c>
      <c r="Q23" s="182">
        <v>0</v>
      </c>
      <c r="R23" s="68" t="s">
        <v>26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67</v>
      </c>
      <c r="D24" s="170"/>
      <c r="E24" s="171"/>
      <c r="F24" s="180">
        <v>3824.98</v>
      </c>
      <c r="G24" s="181">
        <v>3807.8891187403</v>
      </c>
      <c r="H24" s="182">
        <v>3884</v>
      </c>
      <c r="I24" s="180">
        <v>396.89</v>
      </c>
      <c r="J24" s="181">
        <v>404.03402</v>
      </c>
      <c r="K24" s="182">
        <v>412</v>
      </c>
      <c r="L24" s="180">
        <v>3478.26</v>
      </c>
      <c r="M24" s="181">
        <v>3469.2210432194</v>
      </c>
      <c r="N24" s="182">
        <v>3539</v>
      </c>
      <c r="O24" s="180">
        <v>50.17</v>
      </c>
      <c r="P24" s="181">
        <v>65.36594447910001</v>
      </c>
      <c r="Q24" s="182">
        <v>67</v>
      </c>
      <c r="R24" s="68" t="s">
        <v>27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68</v>
      </c>
      <c r="D25" s="170"/>
      <c r="E25" s="171"/>
      <c r="F25" s="180">
        <v>0.518604</v>
      </c>
      <c r="G25" s="181">
        <v>0</v>
      </c>
      <c r="H25" s="182">
        <v>0</v>
      </c>
      <c r="I25" s="180">
        <v>0</v>
      </c>
      <c r="J25" s="181">
        <v>0</v>
      </c>
      <c r="K25" s="182">
        <v>0</v>
      </c>
      <c r="L25" s="180">
        <v>0.518604</v>
      </c>
      <c r="M25" s="181">
        <v>0</v>
      </c>
      <c r="N25" s="182">
        <v>0</v>
      </c>
      <c r="O25" s="180">
        <v>0</v>
      </c>
      <c r="P25" s="181">
        <v>0</v>
      </c>
      <c r="Q25" s="182">
        <v>0</v>
      </c>
      <c r="R25" s="68" t="s">
        <v>28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69</v>
      </c>
      <c r="D26" s="170"/>
      <c r="E26" s="171"/>
      <c r="F26" s="180">
        <v>10.21342044</v>
      </c>
      <c r="G26" s="181">
        <v>16.243058529916222</v>
      </c>
      <c r="H26" s="182">
        <v>21</v>
      </c>
      <c r="I26" s="180">
        <v>0</v>
      </c>
      <c r="J26" s="181">
        <v>0</v>
      </c>
      <c r="K26" s="182">
        <v>0</v>
      </c>
      <c r="L26" s="180">
        <v>21.990953000000005</v>
      </c>
      <c r="M26" s="181">
        <v>25.199573751931755</v>
      </c>
      <c r="N26" s="182">
        <v>28</v>
      </c>
      <c r="O26" s="180">
        <v>11.777532560000004</v>
      </c>
      <c r="P26" s="181">
        <v>8.956515222015533</v>
      </c>
      <c r="Q26" s="182">
        <v>7</v>
      </c>
      <c r="R26" s="68" t="s">
        <v>267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70</v>
      </c>
      <c r="D27" s="170"/>
      <c r="E27" s="171"/>
      <c r="F27" s="180">
        <v>470.59999999999997</v>
      </c>
      <c r="G27" s="181">
        <v>464</v>
      </c>
      <c r="H27" s="182">
        <v>464</v>
      </c>
      <c r="I27" s="180">
        <v>44.2</v>
      </c>
      <c r="J27" s="181">
        <v>44</v>
      </c>
      <c r="K27" s="182">
        <v>44</v>
      </c>
      <c r="L27" s="180">
        <v>906</v>
      </c>
      <c r="M27" s="181">
        <v>900</v>
      </c>
      <c r="N27" s="182">
        <v>900</v>
      </c>
      <c r="O27" s="180">
        <v>479.6</v>
      </c>
      <c r="P27" s="181">
        <v>480</v>
      </c>
      <c r="Q27" s="182">
        <v>480</v>
      </c>
      <c r="R27" s="68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649.11</v>
      </c>
      <c r="G28" s="181">
        <v>762</v>
      </c>
      <c r="H28" s="182">
        <v>762</v>
      </c>
      <c r="I28" s="180">
        <v>900</v>
      </c>
      <c r="J28" s="181">
        <v>1020</v>
      </c>
      <c r="K28" s="182">
        <v>1020</v>
      </c>
      <c r="L28" s="180">
        <v>84.11</v>
      </c>
      <c r="M28" s="181">
        <v>92</v>
      </c>
      <c r="N28" s="182">
        <v>92</v>
      </c>
      <c r="O28" s="180">
        <v>335</v>
      </c>
      <c r="P28" s="181">
        <v>350</v>
      </c>
      <c r="Q28" s="182">
        <v>350</v>
      </c>
      <c r="R28" s="68" t="s">
        <v>30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72</v>
      </c>
      <c r="D29" s="170"/>
      <c r="E29" s="171"/>
      <c r="F29" s="180">
        <v>1917.197</v>
      </c>
      <c r="G29" s="181">
        <v>1933</v>
      </c>
      <c r="H29" s="182">
        <v>1980</v>
      </c>
      <c r="I29" s="180">
        <v>1115.234</v>
      </c>
      <c r="J29" s="181">
        <v>1118</v>
      </c>
      <c r="K29" s="182">
        <v>1120</v>
      </c>
      <c r="L29" s="180">
        <v>983.429</v>
      </c>
      <c r="M29" s="181">
        <v>1000</v>
      </c>
      <c r="N29" s="182">
        <v>1050</v>
      </c>
      <c r="O29" s="180">
        <v>181.466</v>
      </c>
      <c r="P29" s="181">
        <v>185</v>
      </c>
      <c r="Q29" s="182">
        <v>190</v>
      </c>
      <c r="R29" s="68" t="s">
        <v>31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1594.0320000000002</v>
      </c>
      <c r="G30" s="181">
        <v>1666.9912899999997</v>
      </c>
      <c r="H30" s="182">
        <v>1742.4287516999998</v>
      </c>
      <c r="I30" s="180">
        <v>2660.9</v>
      </c>
      <c r="J30" s="181">
        <v>2740.727</v>
      </c>
      <c r="K30" s="182">
        <v>2822.94881</v>
      </c>
      <c r="L30" s="180">
        <v>126.699</v>
      </c>
      <c r="M30" s="181">
        <v>131.76696</v>
      </c>
      <c r="N30" s="182">
        <v>137.03763840000002</v>
      </c>
      <c r="O30" s="180">
        <v>1193.567</v>
      </c>
      <c r="P30" s="181">
        <v>1205.50267</v>
      </c>
      <c r="Q30" s="182">
        <v>1217.5576967000002</v>
      </c>
      <c r="R30" s="68" t="s">
        <v>5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119.18</v>
      </c>
      <c r="G31" s="181">
        <v>130</v>
      </c>
      <c r="H31" s="182">
        <v>130</v>
      </c>
      <c r="I31" s="180">
        <v>0</v>
      </c>
      <c r="J31" s="181">
        <v>0</v>
      </c>
      <c r="K31" s="182">
        <v>0</v>
      </c>
      <c r="L31" s="180">
        <v>121.18</v>
      </c>
      <c r="M31" s="181">
        <v>130</v>
      </c>
      <c r="N31" s="182">
        <v>130</v>
      </c>
      <c r="O31" s="180">
        <v>2</v>
      </c>
      <c r="P31" s="181">
        <v>0</v>
      </c>
      <c r="Q31" s="182">
        <v>0</v>
      </c>
      <c r="R31" s="68" t="s">
        <v>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327</v>
      </c>
      <c r="D32" s="170"/>
      <c r="E32" s="171"/>
      <c r="F32" s="180">
        <v>46.4</v>
      </c>
      <c r="G32" s="181">
        <v>49</v>
      </c>
      <c r="H32" s="182">
        <v>50</v>
      </c>
      <c r="I32" s="180">
        <v>0</v>
      </c>
      <c r="J32" s="181">
        <v>0</v>
      </c>
      <c r="K32" s="182">
        <v>0</v>
      </c>
      <c r="L32" s="180">
        <v>46.5</v>
      </c>
      <c r="M32" s="181">
        <v>49</v>
      </c>
      <c r="N32" s="182">
        <v>50</v>
      </c>
      <c r="O32" s="180">
        <v>0.1</v>
      </c>
      <c r="P32" s="181">
        <v>0</v>
      </c>
      <c r="Q32" s="182">
        <v>0</v>
      </c>
      <c r="R32" s="68" t="s">
        <v>326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661.74</v>
      </c>
      <c r="G33" s="181">
        <v>660</v>
      </c>
      <c r="H33" s="182">
        <v>660</v>
      </c>
      <c r="I33" s="180">
        <v>769.5</v>
      </c>
      <c r="J33" s="181">
        <v>730</v>
      </c>
      <c r="K33" s="182">
        <v>730</v>
      </c>
      <c r="L33" s="180">
        <v>157.39</v>
      </c>
      <c r="M33" s="181">
        <v>170</v>
      </c>
      <c r="N33" s="182">
        <v>170</v>
      </c>
      <c r="O33" s="180">
        <v>265.15</v>
      </c>
      <c r="P33" s="181">
        <v>240</v>
      </c>
      <c r="Q33" s="182">
        <v>240</v>
      </c>
      <c r="R33" s="68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308.88</v>
      </c>
      <c r="G34" s="181">
        <v>317</v>
      </c>
      <c r="H34" s="182">
        <v>322</v>
      </c>
      <c r="I34" s="180">
        <v>90</v>
      </c>
      <c r="J34" s="181">
        <v>80</v>
      </c>
      <c r="K34" s="182">
        <v>85</v>
      </c>
      <c r="L34" s="180">
        <v>227.67</v>
      </c>
      <c r="M34" s="181">
        <v>240</v>
      </c>
      <c r="N34" s="182">
        <v>240</v>
      </c>
      <c r="O34" s="180">
        <v>8.79</v>
      </c>
      <c r="P34" s="181">
        <v>3</v>
      </c>
      <c r="Q34" s="182">
        <v>3</v>
      </c>
      <c r="R34" s="68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2100.87</v>
      </c>
      <c r="G35" s="181">
        <v>2118</v>
      </c>
      <c r="H35" s="182">
        <v>2210</v>
      </c>
      <c r="I35" s="180">
        <v>1640.9</v>
      </c>
      <c r="J35" s="181">
        <v>1700</v>
      </c>
      <c r="K35" s="182">
        <v>1800</v>
      </c>
      <c r="L35" s="180">
        <v>1125.72</v>
      </c>
      <c r="M35" s="181">
        <v>1172</v>
      </c>
      <c r="N35" s="182">
        <v>1170</v>
      </c>
      <c r="O35" s="180">
        <v>665.75</v>
      </c>
      <c r="P35" s="181">
        <v>754</v>
      </c>
      <c r="Q35" s="182">
        <v>760</v>
      </c>
      <c r="R35" s="68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8604</v>
      </c>
      <c r="G36" s="181">
        <v>8630</v>
      </c>
      <c r="H36" s="182">
        <v>8880</v>
      </c>
      <c r="I36" s="180">
        <v>11611</v>
      </c>
      <c r="J36" s="181">
        <v>11700</v>
      </c>
      <c r="K36" s="182">
        <v>12000</v>
      </c>
      <c r="L36" s="180">
        <v>433</v>
      </c>
      <c r="M36" s="181">
        <v>430</v>
      </c>
      <c r="N36" s="182">
        <v>430</v>
      </c>
      <c r="O36" s="180">
        <v>3440</v>
      </c>
      <c r="P36" s="181">
        <v>3500</v>
      </c>
      <c r="Q36" s="182">
        <v>3550</v>
      </c>
      <c r="R36" s="68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265.76300000000003</v>
      </c>
      <c r="G37" s="181">
        <v>270</v>
      </c>
      <c r="H37" s="182">
        <v>280</v>
      </c>
      <c r="I37" s="180">
        <v>121.526</v>
      </c>
      <c r="J37" s="181">
        <v>125</v>
      </c>
      <c r="K37" s="182">
        <v>130</v>
      </c>
      <c r="L37" s="180">
        <v>148.715</v>
      </c>
      <c r="M37" s="181">
        <v>150</v>
      </c>
      <c r="N37" s="182">
        <v>155</v>
      </c>
      <c r="O37" s="180">
        <v>4.478</v>
      </c>
      <c r="P37" s="181">
        <v>5</v>
      </c>
      <c r="Q37" s="182">
        <v>5</v>
      </c>
      <c r="R37" s="68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81</v>
      </c>
      <c r="D38" s="170"/>
      <c r="E38" s="171"/>
      <c r="F38" s="180">
        <v>1068</v>
      </c>
      <c r="G38" s="181">
        <v>1032</v>
      </c>
      <c r="H38" s="182">
        <v>1032</v>
      </c>
      <c r="I38" s="180">
        <v>56</v>
      </c>
      <c r="J38" s="181">
        <v>70</v>
      </c>
      <c r="K38" s="182">
        <v>70</v>
      </c>
      <c r="L38" s="180">
        <v>1031</v>
      </c>
      <c r="M38" s="181">
        <v>1000</v>
      </c>
      <c r="N38" s="182">
        <v>1000</v>
      </c>
      <c r="O38" s="180">
        <v>19</v>
      </c>
      <c r="P38" s="181">
        <v>38</v>
      </c>
      <c r="Q38" s="182">
        <v>38</v>
      </c>
      <c r="R38" s="68" t="s">
        <v>38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3.5" thickBot="1">
      <c r="C39" s="46" t="s">
        <v>82</v>
      </c>
      <c r="D39" s="170"/>
      <c r="E39" s="171"/>
      <c r="F39" s="180">
        <v>1404.4</v>
      </c>
      <c r="G39" s="181">
        <v>1311</v>
      </c>
      <c r="H39" s="182">
        <v>1311</v>
      </c>
      <c r="I39" s="180">
        <v>220</v>
      </c>
      <c r="J39" s="181">
        <v>221</v>
      </c>
      <c r="K39" s="182">
        <v>221</v>
      </c>
      <c r="L39" s="180">
        <v>1191.67</v>
      </c>
      <c r="M39" s="181">
        <v>1100</v>
      </c>
      <c r="N39" s="182">
        <v>1100</v>
      </c>
      <c r="O39" s="180">
        <v>7.27</v>
      </c>
      <c r="P39" s="181">
        <v>10</v>
      </c>
      <c r="Q39" s="182">
        <v>10</v>
      </c>
      <c r="R39" s="68" t="s">
        <v>41</v>
      </c>
      <c r="S39" s="170"/>
      <c r="T39" s="171"/>
      <c r="AA39">
        <v>3</v>
      </c>
      <c r="AD39">
        <v>3</v>
      </c>
      <c r="AE39">
        <v>3</v>
      </c>
      <c r="AF39">
        <v>3</v>
      </c>
      <c r="AG39">
        <v>3</v>
      </c>
      <c r="AH39">
        <v>3</v>
      </c>
      <c r="AI39">
        <v>3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3:42" ht="14.25" thickBot="1" thickTop="1">
      <c r="C40" s="14" t="s">
        <v>7</v>
      </c>
      <c r="D40" s="174"/>
      <c r="E40" s="175"/>
      <c r="F40" s="152">
        <v>44424.024024440005</v>
      </c>
      <c r="G40" s="153">
        <v>44853.72294174179</v>
      </c>
      <c r="H40" s="154">
        <v>45731.2587517</v>
      </c>
      <c r="I40" s="152">
        <v>37587.350000000006</v>
      </c>
      <c r="J40" s="153">
        <v>38438.49102</v>
      </c>
      <c r="K40" s="154">
        <v>39361.67881</v>
      </c>
      <c r="L40" s="152">
        <v>19813.362557</v>
      </c>
      <c r="M40" s="153">
        <v>20100.069427405393</v>
      </c>
      <c r="N40" s="154">
        <v>20264.4676384</v>
      </c>
      <c r="O40" s="152">
        <v>12976.688532560001</v>
      </c>
      <c r="P40" s="153">
        <v>13684.837505663598</v>
      </c>
      <c r="Q40" s="154">
        <v>13894.887696700001</v>
      </c>
      <c r="R40" s="14" t="s">
        <v>7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3:42" ht="13.5" thickTop="1">
      <c r="C41" s="46" t="s">
        <v>83</v>
      </c>
      <c r="D41" s="170"/>
      <c r="E41" s="171"/>
      <c r="F41" s="180">
        <v>46.739999999999995</v>
      </c>
      <c r="G41" s="181">
        <v>46.739999999999995</v>
      </c>
      <c r="H41" s="182">
        <v>46.739999999999995</v>
      </c>
      <c r="I41" s="180">
        <v>32.9</v>
      </c>
      <c r="J41" s="181">
        <v>32.9</v>
      </c>
      <c r="K41" s="182">
        <v>32.9</v>
      </c>
      <c r="L41" s="180">
        <v>13.84</v>
      </c>
      <c r="M41" s="181">
        <v>13.84</v>
      </c>
      <c r="N41" s="182">
        <v>13.84</v>
      </c>
      <c r="O41" s="180">
        <v>0</v>
      </c>
      <c r="P41" s="181">
        <v>0</v>
      </c>
      <c r="Q41" s="182">
        <v>0</v>
      </c>
      <c r="R41" s="68" t="s">
        <v>42</v>
      </c>
      <c r="S41" s="170"/>
      <c r="T41" s="171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3:42" ht="12.75">
      <c r="C42" s="46" t="s">
        <v>85</v>
      </c>
      <c r="D42" s="170"/>
      <c r="E42" s="171"/>
      <c r="F42" s="180">
        <v>7.15</v>
      </c>
      <c r="G42" s="181">
        <v>7.15</v>
      </c>
      <c r="H42" s="182">
        <v>7.15</v>
      </c>
      <c r="I42" s="180">
        <v>0</v>
      </c>
      <c r="J42" s="181">
        <v>0</v>
      </c>
      <c r="K42" s="182">
        <v>0</v>
      </c>
      <c r="L42" s="180">
        <v>7.15</v>
      </c>
      <c r="M42" s="181">
        <v>7.15</v>
      </c>
      <c r="N42" s="182">
        <v>7.15</v>
      </c>
      <c r="O42" s="180">
        <v>0</v>
      </c>
      <c r="P42" s="181">
        <v>0</v>
      </c>
      <c r="Q42" s="182">
        <v>0</v>
      </c>
      <c r="R42" s="68" t="s">
        <v>3</v>
      </c>
      <c r="S42" s="170"/>
      <c r="T42" s="171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88</v>
      </c>
      <c r="D43" s="170"/>
      <c r="E43" s="171"/>
      <c r="F43" s="180">
        <v>5592</v>
      </c>
      <c r="G43" s="181">
        <v>5958</v>
      </c>
      <c r="H43" s="182">
        <v>6050</v>
      </c>
      <c r="I43" s="180">
        <v>7871</v>
      </c>
      <c r="J43" s="181">
        <v>8157</v>
      </c>
      <c r="K43" s="182">
        <v>8370</v>
      </c>
      <c r="L43" s="180">
        <v>208</v>
      </c>
      <c r="M43" s="181">
        <v>186</v>
      </c>
      <c r="N43" s="182">
        <v>180</v>
      </c>
      <c r="O43" s="180">
        <v>2487</v>
      </c>
      <c r="P43" s="181">
        <v>2385</v>
      </c>
      <c r="Q43" s="182">
        <v>2500</v>
      </c>
      <c r="R43" s="68" t="s">
        <v>45</v>
      </c>
      <c r="S43" s="170"/>
      <c r="T43" s="171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3.5" thickBot="1">
      <c r="C44" s="46" t="s">
        <v>89</v>
      </c>
      <c r="D44" s="170"/>
      <c r="E44" s="171"/>
      <c r="F44" s="180">
        <v>71.57</v>
      </c>
      <c r="G44" s="181">
        <v>71.57</v>
      </c>
      <c r="H44" s="182">
        <v>71.57</v>
      </c>
      <c r="I44" s="180">
        <v>0</v>
      </c>
      <c r="J44" s="181">
        <v>0</v>
      </c>
      <c r="K44" s="182">
        <v>0</v>
      </c>
      <c r="L44" s="180">
        <v>71.57</v>
      </c>
      <c r="M44" s="181">
        <v>71.57</v>
      </c>
      <c r="N44" s="182">
        <v>71.57</v>
      </c>
      <c r="O44" s="180">
        <v>0</v>
      </c>
      <c r="P44" s="181">
        <v>0</v>
      </c>
      <c r="Q44" s="182">
        <v>0</v>
      </c>
      <c r="R44" s="68" t="s">
        <v>6</v>
      </c>
      <c r="S44" s="170"/>
      <c r="T44" s="171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4.25" thickBot="1" thickTop="1">
      <c r="C45" s="14" t="s">
        <v>329</v>
      </c>
      <c r="D45" s="174"/>
      <c r="E45" s="175"/>
      <c r="F45" s="152">
        <v>5717.58</v>
      </c>
      <c r="G45" s="153">
        <v>6083.58</v>
      </c>
      <c r="H45" s="154">
        <v>6175.58</v>
      </c>
      <c r="I45" s="152">
        <v>7903.9</v>
      </c>
      <c r="J45" s="153">
        <v>8189.9</v>
      </c>
      <c r="K45" s="154">
        <v>8402.9</v>
      </c>
      <c r="L45" s="152">
        <v>300.68</v>
      </c>
      <c r="M45" s="153">
        <v>278.68</v>
      </c>
      <c r="N45" s="154">
        <v>272.68</v>
      </c>
      <c r="O45" s="152">
        <v>2487</v>
      </c>
      <c r="P45" s="153">
        <v>2385</v>
      </c>
      <c r="Q45" s="154">
        <v>2500</v>
      </c>
      <c r="R45" s="14" t="s">
        <v>330</v>
      </c>
      <c r="S45" s="174"/>
      <c r="T45" s="175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42" ht="13.5" thickTop="1">
      <c r="C46" s="167" t="s">
        <v>90</v>
      </c>
      <c r="D46" s="168"/>
      <c r="E46" s="169"/>
      <c r="F46" s="177">
        <v>6973.08</v>
      </c>
      <c r="G46" s="178">
        <v>6848.9942</v>
      </c>
      <c r="H46" s="179">
        <v>6621.028899999999</v>
      </c>
      <c r="I46" s="177">
        <v>16552</v>
      </c>
      <c r="J46" s="178">
        <v>16658.2</v>
      </c>
      <c r="K46" s="179">
        <v>16733.46</v>
      </c>
      <c r="L46" s="177">
        <v>333</v>
      </c>
      <c r="M46" s="178">
        <v>416.2442</v>
      </c>
      <c r="N46" s="179">
        <v>359.6389</v>
      </c>
      <c r="O46" s="177">
        <v>9911.92</v>
      </c>
      <c r="P46" s="178">
        <v>10225.45</v>
      </c>
      <c r="Q46" s="179">
        <v>10472.07</v>
      </c>
      <c r="R46" s="80" t="s">
        <v>1</v>
      </c>
      <c r="S46" s="168"/>
      <c r="T46" s="169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3:42" ht="13.5" thickBot="1">
      <c r="C47" s="100" t="s">
        <v>91</v>
      </c>
      <c r="D47" s="172"/>
      <c r="E47" s="173"/>
      <c r="F47" s="183">
        <v>46988.700000000004</v>
      </c>
      <c r="G47" s="184">
        <v>46916</v>
      </c>
      <c r="H47" s="185">
        <v>46908</v>
      </c>
      <c r="I47" s="183">
        <v>49368.04</v>
      </c>
      <c r="J47" s="184">
        <v>49301</v>
      </c>
      <c r="K47" s="185">
        <v>49295</v>
      </c>
      <c r="L47" s="183">
        <v>5352.94</v>
      </c>
      <c r="M47" s="184">
        <v>5355</v>
      </c>
      <c r="N47" s="185">
        <v>5399</v>
      </c>
      <c r="O47" s="183">
        <v>7732.28</v>
      </c>
      <c r="P47" s="184">
        <v>7740</v>
      </c>
      <c r="Q47" s="185">
        <v>7786</v>
      </c>
      <c r="R47" s="101" t="s">
        <v>46</v>
      </c>
      <c r="S47" s="172"/>
      <c r="T47" s="173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3:42" ht="14.25" thickBot="1" thickTop="1">
      <c r="C48" s="14" t="s">
        <v>8</v>
      </c>
      <c r="D48" s="12"/>
      <c r="E48" s="13"/>
      <c r="F48" s="152">
        <v>53961.780000000006</v>
      </c>
      <c r="G48" s="153">
        <v>53764.9942</v>
      </c>
      <c r="H48" s="154">
        <v>53529.0289</v>
      </c>
      <c r="I48" s="152">
        <v>65920.04000000001</v>
      </c>
      <c r="J48" s="153">
        <v>65959.2</v>
      </c>
      <c r="K48" s="154">
        <v>66028.45999999999</v>
      </c>
      <c r="L48" s="152">
        <v>5685.94</v>
      </c>
      <c r="M48" s="153">
        <v>5771.2442</v>
      </c>
      <c r="N48" s="154">
        <v>5758.6389</v>
      </c>
      <c r="O48" s="152">
        <v>17644.2</v>
      </c>
      <c r="P48" s="153">
        <v>17965.45</v>
      </c>
      <c r="Q48" s="154">
        <v>18258.07</v>
      </c>
      <c r="R48" s="16" t="s">
        <v>92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5" thickTop="1">
      <c r="C49" s="42"/>
      <c r="D49" s="1"/>
      <c r="E49" s="1"/>
      <c r="F49" s="44" t="s">
        <v>315</v>
      </c>
      <c r="G49" s="43"/>
      <c r="H49" s="43"/>
      <c r="I49" s="43"/>
      <c r="J49" s="43"/>
      <c r="K49" s="43"/>
      <c r="L49" s="44" t="s">
        <v>316</v>
      </c>
      <c r="M49" s="43"/>
      <c r="N49" s="43"/>
      <c r="O49" s="43"/>
      <c r="P49" s="43"/>
      <c r="Q49" s="43"/>
      <c r="R49" s="42"/>
      <c r="S49" s="1"/>
      <c r="T49" s="1"/>
    </row>
    <row r="50" spans="3:20" ht="12.75">
      <c r="C50" s="38" t="str">
        <f ca="1">CELL("filename")</f>
        <v>C:\MyFiles\Timber\Timber Committee\TCQ2016\publish\[tb-69-6.xls]List of tables</v>
      </c>
      <c r="T50" s="40" t="str">
        <f ca="1">CONCATENATE("printed on ",DAY(NOW()),"/",MONTH(NOW()))</f>
        <v>printed on 8/5</v>
      </c>
    </row>
    <row r="55" spans="9:11" ht="12.75">
      <c r="I55" s="257"/>
      <c r="J55" s="257"/>
      <c r="K55" s="257"/>
    </row>
    <row r="56" spans="9:11" ht="12.75">
      <c r="I56" s="257"/>
      <c r="J56" s="257"/>
      <c r="K56" s="257"/>
    </row>
    <row r="57" spans="9:11" ht="12.75">
      <c r="I57" s="257"/>
      <c r="J57" s="257"/>
      <c r="K57" s="257"/>
    </row>
    <row r="58" spans="9:11" ht="12.75">
      <c r="I58" s="258"/>
      <c r="J58" s="258"/>
      <c r="K58" s="258"/>
    </row>
    <row r="59" spans="9:11" ht="12.75">
      <c r="I59" s="257"/>
      <c r="J59" s="257"/>
      <c r="K59" s="257"/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65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125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272</v>
      </c>
      <c r="G3" s="262"/>
      <c r="H3" s="262"/>
      <c r="I3" s="262"/>
      <c r="J3" s="262"/>
      <c r="K3" s="262"/>
      <c r="L3" s="262" t="s">
        <v>273</v>
      </c>
      <c r="M3" s="262"/>
      <c r="N3" s="262"/>
      <c r="O3" s="262"/>
      <c r="P3" s="262"/>
      <c r="Q3" s="262"/>
    </row>
    <row r="5" spans="11:15" ht="13.5" thickBot="1">
      <c r="K5" s="263" t="s">
        <v>274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26.8</v>
      </c>
      <c r="G9" s="178">
        <v>26.8</v>
      </c>
      <c r="H9" s="179">
        <v>26.8</v>
      </c>
      <c r="I9" s="177">
        <v>0</v>
      </c>
      <c r="J9" s="178">
        <v>0</v>
      </c>
      <c r="K9" s="179">
        <v>0</v>
      </c>
      <c r="L9" s="177">
        <v>29.5</v>
      </c>
      <c r="M9" s="178">
        <v>29.5</v>
      </c>
      <c r="N9" s="179">
        <v>29.5</v>
      </c>
      <c r="O9" s="177">
        <v>2.7</v>
      </c>
      <c r="P9" s="178">
        <v>2.7</v>
      </c>
      <c r="Q9" s="179">
        <v>2.7</v>
      </c>
      <c r="R9" s="80" t="s">
        <v>15</v>
      </c>
      <c r="S9" s="168"/>
      <c r="T9" s="169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2021.58</v>
      </c>
      <c r="G10" s="181">
        <v>2005</v>
      </c>
      <c r="H10" s="182">
        <v>1995</v>
      </c>
      <c r="I10" s="180">
        <v>4964.52</v>
      </c>
      <c r="J10" s="181">
        <v>4900</v>
      </c>
      <c r="K10" s="182">
        <v>4850</v>
      </c>
      <c r="L10" s="180">
        <v>1341.83</v>
      </c>
      <c r="M10" s="181">
        <v>1360</v>
      </c>
      <c r="N10" s="182">
        <v>1360</v>
      </c>
      <c r="O10" s="180">
        <v>4284.77</v>
      </c>
      <c r="P10" s="181">
        <v>4255</v>
      </c>
      <c r="Q10" s="182">
        <v>4215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2828.87</v>
      </c>
      <c r="G11" s="181">
        <v>2828.87</v>
      </c>
      <c r="H11" s="182">
        <v>2828.87</v>
      </c>
      <c r="I11" s="180">
        <v>2123</v>
      </c>
      <c r="J11" s="181">
        <v>2123</v>
      </c>
      <c r="K11" s="182">
        <v>2123</v>
      </c>
      <c r="L11" s="180">
        <v>3137.14</v>
      </c>
      <c r="M11" s="181">
        <v>3137.14</v>
      </c>
      <c r="N11" s="182">
        <v>3137.14</v>
      </c>
      <c r="O11" s="180">
        <v>2431.27</v>
      </c>
      <c r="P11" s="181">
        <v>2431.27</v>
      </c>
      <c r="Q11" s="182">
        <v>2431.27</v>
      </c>
      <c r="R11" s="68" t="s">
        <v>103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126.77000000000001</v>
      </c>
      <c r="G12" s="181">
        <v>164</v>
      </c>
      <c r="H12" s="182">
        <v>172</v>
      </c>
      <c r="I12" s="180">
        <v>146</v>
      </c>
      <c r="J12" s="181">
        <v>200</v>
      </c>
      <c r="K12" s="182">
        <v>220</v>
      </c>
      <c r="L12" s="180">
        <v>86.29</v>
      </c>
      <c r="M12" s="181">
        <v>84</v>
      </c>
      <c r="N12" s="182">
        <v>82</v>
      </c>
      <c r="O12" s="180">
        <v>105.52</v>
      </c>
      <c r="P12" s="181">
        <v>120</v>
      </c>
      <c r="Q12" s="182">
        <v>130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4.25">
      <c r="C13" s="46" t="s">
        <v>323</v>
      </c>
      <c r="D13" s="170"/>
      <c r="E13" s="171"/>
      <c r="F13" s="180">
        <v>496.90999999999997</v>
      </c>
      <c r="G13" s="181">
        <v>496.90999999999997</v>
      </c>
      <c r="H13" s="182">
        <v>496.90999999999997</v>
      </c>
      <c r="I13" s="180">
        <v>345.32</v>
      </c>
      <c r="J13" s="181">
        <v>345.32</v>
      </c>
      <c r="K13" s="182">
        <v>345.32</v>
      </c>
      <c r="L13" s="180">
        <v>325.14</v>
      </c>
      <c r="M13" s="181">
        <v>325.14</v>
      </c>
      <c r="N13" s="182">
        <v>325.14</v>
      </c>
      <c r="O13" s="180">
        <v>173.55</v>
      </c>
      <c r="P13" s="181">
        <v>173.55</v>
      </c>
      <c r="Q13" s="182">
        <v>173.55</v>
      </c>
      <c r="R13" s="148" t="s">
        <v>325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532</v>
      </c>
      <c r="G14" s="181">
        <v>530</v>
      </c>
      <c r="H14" s="182">
        <v>530</v>
      </c>
      <c r="I14" s="180">
        <v>289</v>
      </c>
      <c r="J14" s="181">
        <v>290</v>
      </c>
      <c r="K14" s="182">
        <v>290</v>
      </c>
      <c r="L14" s="180">
        <v>394</v>
      </c>
      <c r="M14" s="181">
        <v>390</v>
      </c>
      <c r="N14" s="182">
        <v>390</v>
      </c>
      <c r="O14" s="180">
        <v>151</v>
      </c>
      <c r="P14" s="181">
        <v>150</v>
      </c>
      <c r="Q14" s="182">
        <v>150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52.01</v>
      </c>
      <c r="G15" s="181">
        <v>53</v>
      </c>
      <c r="H15" s="182">
        <v>53</v>
      </c>
      <c r="I15" s="180">
        <v>0</v>
      </c>
      <c r="J15" s="181">
        <v>0</v>
      </c>
      <c r="K15" s="182">
        <v>0</v>
      </c>
      <c r="L15" s="180">
        <v>52.05</v>
      </c>
      <c r="M15" s="181">
        <v>53</v>
      </c>
      <c r="N15" s="182">
        <v>53</v>
      </c>
      <c r="O15" s="180">
        <v>0.04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1337</v>
      </c>
      <c r="G16" s="181">
        <v>1330</v>
      </c>
      <c r="H16" s="182">
        <v>1335</v>
      </c>
      <c r="I16" s="180">
        <v>740</v>
      </c>
      <c r="J16" s="181">
        <v>760</v>
      </c>
      <c r="K16" s="182">
        <v>775</v>
      </c>
      <c r="L16" s="180">
        <v>1448</v>
      </c>
      <c r="M16" s="181">
        <v>1450</v>
      </c>
      <c r="N16" s="182">
        <v>1450</v>
      </c>
      <c r="O16" s="180">
        <v>851</v>
      </c>
      <c r="P16" s="181">
        <v>880</v>
      </c>
      <c r="Q16" s="182">
        <v>890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1115.29</v>
      </c>
      <c r="G17" s="181">
        <v>1115.29</v>
      </c>
      <c r="H17" s="182">
        <v>1115.29</v>
      </c>
      <c r="I17" s="180">
        <v>481.52</v>
      </c>
      <c r="J17" s="181">
        <v>481.52</v>
      </c>
      <c r="K17" s="182">
        <v>481.52</v>
      </c>
      <c r="L17" s="180">
        <v>761.67</v>
      </c>
      <c r="M17" s="181">
        <v>761.67</v>
      </c>
      <c r="N17" s="182">
        <v>761.67</v>
      </c>
      <c r="O17" s="180">
        <v>127.9</v>
      </c>
      <c r="P17" s="181">
        <v>127.9</v>
      </c>
      <c r="Q17" s="182">
        <v>127.9</v>
      </c>
      <c r="R17" s="68" t="s">
        <v>21</v>
      </c>
      <c r="S17" s="170"/>
      <c r="T17" s="171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133.32999999999998</v>
      </c>
      <c r="G18" s="181">
        <v>150</v>
      </c>
      <c r="H18" s="182">
        <v>140</v>
      </c>
      <c r="I18" s="180">
        <v>70</v>
      </c>
      <c r="J18" s="181">
        <v>70</v>
      </c>
      <c r="K18" s="182">
        <v>70</v>
      </c>
      <c r="L18" s="180">
        <v>153.89</v>
      </c>
      <c r="M18" s="181">
        <v>160</v>
      </c>
      <c r="N18" s="182">
        <v>150</v>
      </c>
      <c r="O18" s="180">
        <v>90.56</v>
      </c>
      <c r="P18" s="181">
        <v>80</v>
      </c>
      <c r="Q18" s="182">
        <v>80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846.3400000000004</v>
      </c>
      <c r="G19" s="181">
        <v>810</v>
      </c>
      <c r="H19" s="182">
        <v>840</v>
      </c>
      <c r="I19" s="180">
        <v>10319.99</v>
      </c>
      <c r="J19" s="181">
        <v>9950</v>
      </c>
      <c r="K19" s="182">
        <v>9800</v>
      </c>
      <c r="L19" s="180">
        <v>376.74</v>
      </c>
      <c r="M19" s="181">
        <v>360</v>
      </c>
      <c r="N19" s="182">
        <v>340</v>
      </c>
      <c r="O19" s="180">
        <v>9850.39</v>
      </c>
      <c r="P19" s="181">
        <v>9500</v>
      </c>
      <c r="Q19" s="182">
        <v>9300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8766.671191</v>
      </c>
      <c r="G20" s="181">
        <v>8684.075288124819</v>
      </c>
      <c r="H20" s="182">
        <v>8650</v>
      </c>
      <c r="I20" s="180">
        <v>7984</v>
      </c>
      <c r="J20" s="181">
        <v>8080</v>
      </c>
      <c r="K20" s="182">
        <v>8100</v>
      </c>
      <c r="L20" s="180">
        <v>4928.581190999999</v>
      </c>
      <c r="M20" s="181">
        <v>4719.782179640738</v>
      </c>
      <c r="N20" s="182">
        <v>4650</v>
      </c>
      <c r="O20" s="180">
        <v>4145.91</v>
      </c>
      <c r="P20" s="181">
        <v>4115.70689151592</v>
      </c>
      <c r="Q20" s="182">
        <v>4100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20829</v>
      </c>
      <c r="G21" s="181">
        <v>21360</v>
      </c>
      <c r="H21" s="182">
        <v>21400</v>
      </c>
      <c r="I21" s="180">
        <v>22602</v>
      </c>
      <c r="J21" s="181">
        <v>22820</v>
      </c>
      <c r="K21" s="182">
        <v>22900</v>
      </c>
      <c r="L21" s="180">
        <v>11514</v>
      </c>
      <c r="M21" s="181">
        <v>12090</v>
      </c>
      <c r="N21" s="182">
        <v>12100</v>
      </c>
      <c r="O21" s="180">
        <v>13287</v>
      </c>
      <c r="P21" s="181">
        <v>13550</v>
      </c>
      <c r="Q21" s="182">
        <v>13600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976.1099999999999</v>
      </c>
      <c r="G22" s="181">
        <v>976.1099999999999</v>
      </c>
      <c r="H22" s="182">
        <v>976.1099999999999</v>
      </c>
      <c r="I22" s="180">
        <v>409</v>
      </c>
      <c r="J22" s="181">
        <v>409</v>
      </c>
      <c r="K22" s="182">
        <v>409</v>
      </c>
      <c r="L22" s="180">
        <v>664.9</v>
      </c>
      <c r="M22" s="181">
        <v>664.9</v>
      </c>
      <c r="N22" s="182">
        <v>664.9</v>
      </c>
      <c r="O22" s="180">
        <v>97.79</v>
      </c>
      <c r="P22" s="181">
        <v>97.79</v>
      </c>
      <c r="Q22" s="182">
        <v>97.79</v>
      </c>
      <c r="R22" s="68" t="s">
        <v>39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873.79</v>
      </c>
      <c r="G23" s="181">
        <v>873.79</v>
      </c>
      <c r="H23" s="182">
        <v>873.79</v>
      </c>
      <c r="I23" s="180">
        <v>768</v>
      </c>
      <c r="J23" s="181">
        <v>768</v>
      </c>
      <c r="K23" s="182">
        <v>768</v>
      </c>
      <c r="L23" s="180">
        <v>810.41</v>
      </c>
      <c r="M23" s="181">
        <v>810.41</v>
      </c>
      <c r="N23" s="182">
        <v>810.41</v>
      </c>
      <c r="O23" s="180">
        <v>704.62</v>
      </c>
      <c r="P23" s="181">
        <v>704.62</v>
      </c>
      <c r="Q23" s="182">
        <v>704.62</v>
      </c>
      <c r="R23" s="68" t="s">
        <v>25</v>
      </c>
      <c r="S23" s="170"/>
      <c r="T23" s="171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449.58</v>
      </c>
      <c r="G24" s="181">
        <v>420</v>
      </c>
      <c r="H24" s="182">
        <v>430</v>
      </c>
      <c r="I24" s="180">
        <v>60</v>
      </c>
      <c r="J24" s="181">
        <v>60</v>
      </c>
      <c r="K24" s="182">
        <v>60</v>
      </c>
      <c r="L24" s="180">
        <v>428.56</v>
      </c>
      <c r="M24" s="181">
        <v>440</v>
      </c>
      <c r="N24" s="182">
        <v>460</v>
      </c>
      <c r="O24" s="180">
        <v>38.98</v>
      </c>
      <c r="P24" s="181">
        <v>80</v>
      </c>
      <c r="Q24" s="182">
        <v>90</v>
      </c>
      <c r="R24" s="68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67</v>
      </c>
      <c r="D25" s="170"/>
      <c r="E25" s="171"/>
      <c r="F25" s="180">
        <v>10382.58</v>
      </c>
      <c r="G25" s="181">
        <v>10717.1716688</v>
      </c>
      <c r="H25" s="182">
        <v>10932</v>
      </c>
      <c r="I25" s="180">
        <v>8840.35</v>
      </c>
      <c r="J25" s="181">
        <v>8999.4763</v>
      </c>
      <c r="K25" s="182">
        <v>9180</v>
      </c>
      <c r="L25" s="180">
        <v>4943.24</v>
      </c>
      <c r="M25" s="181">
        <v>5111.9033488</v>
      </c>
      <c r="N25" s="182">
        <v>5214</v>
      </c>
      <c r="O25" s="180">
        <v>3401.01</v>
      </c>
      <c r="P25" s="181">
        <v>3394.20798</v>
      </c>
      <c r="Q25" s="182">
        <v>3462</v>
      </c>
      <c r="R25" s="68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68</v>
      </c>
      <c r="D26" s="170"/>
      <c r="E26" s="171"/>
      <c r="F26" s="180">
        <v>193.13832200000007</v>
      </c>
      <c r="G26" s="181">
        <v>195</v>
      </c>
      <c r="H26" s="182">
        <v>195</v>
      </c>
      <c r="I26" s="180">
        <v>45</v>
      </c>
      <c r="J26" s="181">
        <v>45</v>
      </c>
      <c r="K26" s="182">
        <v>45</v>
      </c>
      <c r="L26" s="180">
        <v>180.6688090000001</v>
      </c>
      <c r="M26" s="181">
        <v>180</v>
      </c>
      <c r="N26" s="182">
        <v>180</v>
      </c>
      <c r="O26" s="180">
        <v>32.53048700000001</v>
      </c>
      <c r="P26" s="181">
        <v>30</v>
      </c>
      <c r="Q26" s="182">
        <v>30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304.98685522799997</v>
      </c>
      <c r="G27" s="181">
        <v>331.64168967015627</v>
      </c>
      <c r="H27" s="182">
        <v>350</v>
      </c>
      <c r="I27" s="180">
        <v>142.321574</v>
      </c>
      <c r="J27" s="181">
        <v>145</v>
      </c>
      <c r="K27" s="182">
        <v>150</v>
      </c>
      <c r="L27" s="180">
        <v>277.278290758</v>
      </c>
      <c r="M27" s="181">
        <v>287.8748984830585</v>
      </c>
      <c r="N27" s="182">
        <v>300</v>
      </c>
      <c r="O27" s="180">
        <v>114.61300953000006</v>
      </c>
      <c r="P27" s="181">
        <v>101.23320881290222</v>
      </c>
      <c r="Q27" s="182">
        <v>100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154.04</v>
      </c>
      <c r="G28" s="181">
        <v>154.04</v>
      </c>
      <c r="H28" s="182">
        <v>154.04</v>
      </c>
      <c r="I28" s="180">
        <v>21.02</v>
      </c>
      <c r="J28" s="181">
        <v>21.02</v>
      </c>
      <c r="K28" s="182">
        <v>21.02</v>
      </c>
      <c r="L28" s="180">
        <v>141.39</v>
      </c>
      <c r="M28" s="181">
        <v>141.39</v>
      </c>
      <c r="N28" s="182">
        <v>141.39</v>
      </c>
      <c r="O28" s="180">
        <v>8.37</v>
      </c>
      <c r="P28" s="181">
        <v>8.37</v>
      </c>
      <c r="Q28" s="182">
        <v>8.37</v>
      </c>
      <c r="R28" s="68" t="s">
        <v>104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3032</v>
      </c>
      <c r="G29" s="181">
        <v>3000</v>
      </c>
      <c r="H29" s="182">
        <v>3000</v>
      </c>
      <c r="I29" s="180">
        <v>2643</v>
      </c>
      <c r="J29" s="181">
        <v>2600</v>
      </c>
      <c r="K29" s="182">
        <v>2600</v>
      </c>
      <c r="L29" s="180">
        <v>2592</v>
      </c>
      <c r="M29" s="181">
        <v>2600</v>
      </c>
      <c r="N29" s="182">
        <v>2600</v>
      </c>
      <c r="O29" s="180">
        <v>2203</v>
      </c>
      <c r="P29" s="181">
        <v>2200</v>
      </c>
      <c r="Q29" s="182">
        <v>2200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544</v>
      </c>
      <c r="G30" s="181">
        <v>548</v>
      </c>
      <c r="H30" s="182">
        <v>548</v>
      </c>
      <c r="I30" s="180">
        <v>979</v>
      </c>
      <c r="J30" s="181">
        <v>1100</v>
      </c>
      <c r="K30" s="182">
        <v>1100</v>
      </c>
      <c r="L30" s="180">
        <v>480</v>
      </c>
      <c r="M30" s="181">
        <v>466</v>
      </c>
      <c r="N30" s="182">
        <v>466</v>
      </c>
      <c r="O30" s="180">
        <v>915</v>
      </c>
      <c r="P30" s="181">
        <v>1018</v>
      </c>
      <c r="Q30" s="182">
        <v>1018</v>
      </c>
      <c r="R30" s="68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72</v>
      </c>
      <c r="D31" s="170"/>
      <c r="E31" s="171"/>
      <c r="F31" s="180">
        <v>5921.394</v>
      </c>
      <c r="G31" s="181">
        <v>6080</v>
      </c>
      <c r="H31" s="182">
        <v>6180</v>
      </c>
      <c r="I31" s="180">
        <v>4399.344</v>
      </c>
      <c r="J31" s="181">
        <v>4510</v>
      </c>
      <c r="K31" s="182">
        <v>4580</v>
      </c>
      <c r="L31" s="180">
        <v>3687.544</v>
      </c>
      <c r="M31" s="181">
        <v>3750</v>
      </c>
      <c r="N31" s="182">
        <v>3800</v>
      </c>
      <c r="O31" s="180">
        <v>2165.494</v>
      </c>
      <c r="P31" s="181">
        <v>2180</v>
      </c>
      <c r="Q31" s="182">
        <v>2200</v>
      </c>
      <c r="R31" s="68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1197.8539999999998</v>
      </c>
      <c r="G32" s="181">
        <v>1225.2580899999996</v>
      </c>
      <c r="H32" s="182">
        <v>1253.3136720999996</v>
      </c>
      <c r="I32" s="180">
        <v>2220.2</v>
      </c>
      <c r="J32" s="181">
        <v>2286.8059999999996</v>
      </c>
      <c r="K32" s="182">
        <v>2355.4101799999994</v>
      </c>
      <c r="L32" s="180">
        <v>853.153</v>
      </c>
      <c r="M32" s="181">
        <v>870.21606</v>
      </c>
      <c r="N32" s="182">
        <v>887.6203812</v>
      </c>
      <c r="O32" s="180">
        <v>1875.499</v>
      </c>
      <c r="P32" s="181">
        <v>1931.76397</v>
      </c>
      <c r="Q32" s="182">
        <v>1989.7168891</v>
      </c>
      <c r="R32" s="68" t="s">
        <v>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828</v>
      </c>
      <c r="G33" s="181">
        <v>850</v>
      </c>
      <c r="H33" s="182">
        <v>850</v>
      </c>
      <c r="I33" s="180">
        <v>384</v>
      </c>
      <c r="J33" s="181">
        <v>400</v>
      </c>
      <c r="K33" s="182">
        <v>400</v>
      </c>
      <c r="L33" s="180">
        <v>581</v>
      </c>
      <c r="M33" s="181">
        <v>600</v>
      </c>
      <c r="N33" s="182">
        <v>600</v>
      </c>
      <c r="O33" s="180">
        <v>137</v>
      </c>
      <c r="P33" s="181">
        <v>150</v>
      </c>
      <c r="Q33" s="182">
        <v>150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683.51</v>
      </c>
      <c r="G34" s="181">
        <v>690</v>
      </c>
      <c r="H34" s="182">
        <v>693</v>
      </c>
      <c r="I34" s="180">
        <v>506</v>
      </c>
      <c r="J34" s="181">
        <v>510</v>
      </c>
      <c r="K34" s="182">
        <v>512</v>
      </c>
      <c r="L34" s="180">
        <v>376</v>
      </c>
      <c r="M34" s="181">
        <v>380</v>
      </c>
      <c r="N34" s="182">
        <v>382</v>
      </c>
      <c r="O34" s="180">
        <v>198.49</v>
      </c>
      <c r="P34" s="181">
        <v>200</v>
      </c>
      <c r="Q34" s="182">
        <v>201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560.79</v>
      </c>
      <c r="G35" s="181">
        <v>565</v>
      </c>
      <c r="H35" s="182">
        <v>565</v>
      </c>
      <c r="I35" s="180">
        <v>756</v>
      </c>
      <c r="J35" s="181">
        <v>730</v>
      </c>
      <c r="K35" s="182">
        <v>730</v>
      </c>
      <c r="L35" s="180">
        <v>460.58</v>
      </c>
      <c r="M35" s="181">
        <v>475</v>
      </c>
      <c r="N35" s="182">
        <v>475</v>
      </c>
      <c r="O35" s="180">
        <v>655.79</v>
      </c>
      <c r="P35" s="181">
        <v>640</v>
      </c>
      <c r="Q35" s="182">
        <v>640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605.3</v>
      </c>
      <c r="G36" s="181">
        <v>615</v>
      </c>
      <c r="H36" s="182">
        <v>625</v>
      </c>
      <c r="I36" s="180">
        <v>721.4</v>
      </c>
      <c r="J36" s="181">
        <v>730</v>
      </c>
      <c r="K36" s="182">
        <v>740</v>
      </c>
      <c r="L36" s="180">
        <v>491.7</v>
      </c>
      <c r="M36" s="181">
        <v>520</v>
      </c>
      <c r="N36" s="182">
        <v>520</v>
      </c>
      <c r="O36" s="180">
        <v>607.8</v>
      </c>
      <c r="P36" s="181">
        <v>635</v>
      </c>
      <c r="Q36" s="182">
        <v>635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6518.57</v>
      </c>
      <c r="G37" s="181">
        <v>6781</v>
      </c>
      <c r="H37" s="182">
        <v>6800</v>
      </c>
      <c r="I37" s="180">
        <v>6195.2</v>
      </c>
      <c r="J37" s="181">
        <v>6250</v>
      </c>
      <c r="K37" s="182">
        <v>6300</v>
      </c>
      <c r="L37" s="180">
        <v>3074.21</v>
      </c>
      <c r="M37" s="181">
        <v>3199</v>
      </c>
      <c r="N37" s="182">
        <v>3200</v>
      </c>
      <c r="O37" s="180">
        <v>2750.84</v>
      </c>
      <c r="P37" s="181">
        <v>2668</v>
      </c>
      <c r="Q37" s="182">
        <v>2700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1600</v>
      </c>
      <c r="G38" s="181">
        <v>1560</v>
      </c>
      <c r="H38" s="182">
        <v>1600</v>
      </c>
      <c r="I38" s="180">
        <v>10163</v>
      </c>
      <c r="J38" s="181">
        <v>10160</v>
      </c>
      <c r="K38" s="182">
        <v>10300</v>
      </c>
      <c r="L38" s="180">
        <v>727</v>
      </c>
      <c r="M38" s="181">
        <v>700</v>
      </c>
      <c r="N38" s="182">
        <v>700</v>
      </c>
      <c r="O38" s="180">
        <v>9290</v>
      </c>
      <c r="P38" s="181">
        <v>9300</v>
      </c>
      <c r="Q38" s="182">
        <v>9400</v>
      </c>
      <c r="R38" s="68" t="s">
        <v>36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79</v>
      </c>
      <c r="D39" s="170"/>
      <c r="E39" s="171"/>
      <c r="F39" s="180">
        <v>1071.477</v>
      </c>
      <c r="G39" s="181">
        <v>1080</v>
      </c>
      <c r="H39" s="182">
        <v>1085</v>
      </c>
      <c r="I39" s="180">
        <v>1279.327</v>
      </c>
      <c r="J39" s="181">
        <v>1285</v>
      </c>
      <c r="K39" s="182">
        <v>1295</v>
      </c>
      <c r="L39" s="180">
        <v>745.359</v>
      </c>
      <c r="M39" s="181">
        <v>750</v>
      </c>
      <c r="N39" s="182">
        <v>755</v>
      </c>
      <c r="O39" s="180">
        <v>953.209</v>
      </c>
      <c r="P39" s="181">
        <v>955</v>
      </c>
      <c r="Q39" s="182">
        <v>965</v>
      </c>
      <c r="R39" s="68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82.41</v>
      </c>
      <c r="G40" s="181">
        <v>82.41</v>
      </c>
      <c r="H40" s="182">
        <v>82.41</v>
      </c>
      <c r="I40" s="180">
        <v>24</v>
      </c>
      <c r="J40" s="181">
        <v>24</v>
      </c>
      <c r="K40" s="182">
        <v>24</v>
      </c>
      <c r="L40" s="180">
        <v>60.82</v>
      </c>
      <c r="M40" s="181">
        <v>60.82</v>
      </c>
      <c r="N40" s="182">
        <v>60.82</v>
      </c>
      <c r="O40" s="180">
        <v>2.41</v>
      </c>
      <c r="P40" s="181">
        <v>2.41</v>
      </c>
      <c r="Q40" s="182">
        <v>2.41</v>
      </c>
      <c r="R40" s="68" t="s">
        <v>93</v>
      </c>
      <c r="S40" s="170"/>
      <c r="T40" s="171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3:42" ht="12.75">
      <c r="C41" s="46" t="s">
        <v>81</v>
      </c>
      <c r="D41" s="170"/>
      <c r="E41" s="171"/>
      <c r="F41" s="180">
        <v>4567</v>
      </c>
      <c r="G41" s="181">
        <v>4840</v>
      </c>
      <c r="H41" s="182">
        <v>4840</v>
      </c>
      <c r="I41" s="180">
        <v>2920</v>
      </c>
      <c r="J41" s="181">
        <v>2950</v>
      </c>
      <c r="K41" s="182">
        <v>2950</v>
      </c>
      <c r="L41" s="180">
        <v>1899</v>
      </c>
      <c r="M41" s="181">
        <v>2120</v>
      </c>
      <c r="N41" s="182">
        <v>2120</v>
      </c>
      <c r="O41" s="180">
        <v>252</v>
      </c>
      <c r="P41" s="181">
        <v>230</v>
      </c>
      <c r="Q41" s="182">
        <v>230</v>
      </c>
      <c r="R41" s="68" t="s">
        <v>38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3.5" thickBot="1">
      <c r="C42" s="46" t="s">
        <v>82</v>
      </c>
      <c r="D42" s="170"/>
      <c r="E42" s="171"/>
      <c r="F42" s="180">
        <v>9084</v>
      </c>
      <c r="G42" s="181">
        <v>8840</v>
      </c>
      <c r="H42" s="182">
        <v>8890</v>
      </c>
      <c r="I42" s="180">
        <v>3970</v>
      </c>
      <c r="J42" s="181">
        <v>3650</v>
      </c>
      <c r="K42" s="182">
        <v>3700</v>
      </c>
      <c r="L42" s="180">
        <v>5922</v>
      </c>
      <c r="M42" s="181">
        <v>5920</v>
      </c>
      <c r="N42" s="182">
        <v>5920</v>
      </c>
      <c r="O42" s="180">
        <v>808</v>
      </c>
      <c r="P42" s="181">
        <v>730</v>
      </c>
      <c r="Q42" s="182">
        <v>730</v>
      </c>
      <c r="R42" s="68" t="s">
        <v>41</v>
      </c>
      <c r="S42" s="170"/>
      <c r="T42" s="171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88743.10136822802</v>
      </c>
      <c r="G43" s="153">
        <v>89978.36673659498</v>
      </c>
      <c r="H43" s="154">
        <v>90505.53367209999</v>
      </c>
      <c r="I43" s="152">
        <v>97511.512574</v>
      </c>
      <c r="J43" s="153">
        <v>97653.14229999999</v>
      </c>
      <c r="K43" s="154">
        <v>98174.27017999999</v>
      </c>
      <c r="L43" s="152">
        <v>53945.64429075799</v>
      </c>
      <c r="M43" s="153">
        <v>54967.746486923796</v>
      </c>
      <c r="N43" s="154">
        <v>55085.5903812</v>
      </c>
      <c r="O43" s="152">
        <v>62714.055496530025</v>
      </c>
      <c r="P43" s="153">
        <v>62642.52205032883</v>
      </c>
      <c r="Q43" s="154">
        <v>62754.326889100004</v>
      </c>
      <c r="R43" s="14" t="s">
        <v>7</v>
      </c>
      <c r="S43" s="174"/>
      <c r="T43" s="175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281.03</v>
      </c>
      <c r="G44" s="181">
        <v>281.03</v>
      </c>
      <c r="H44" s="182">
        <v>281.03</v>
      </c>
      <c r="I44" s="180">
        <v>292.7</v>
      </c>
      <c r="J44" s="181">
        <v>292.7</v>
      </c>
      <c r="K44" s="182">
        <v>292.7</v>
      </c>
      <c r="L44" s="180">
        <v>119.1</v>
      </c>
      <c r="M44" s="181">
        <v>119.1</v>
      </c>
      <c r="N44" s="182">
        <v>119.1</v>
      </c>
      <c r="O44" s="180">
        <v>130.77</v>
      </c>
      <c r="P44" s="181">
        <v>130.77</v>
      </c>
      <c r="Q44" s="182">
        <v>130.77</v>
      </c>
      <c r="R44" s="68" t="s">
        <v>42</v>
      </c>
      <c r="S44" s="170"/>
      <c r="T44" s="171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84</v>
      </c>
      <c r="D45" s="170"/>
      <c r="E45" s="171"/>
      <c r="F45" s="180">
        <v>45.900000000000006</v>
      </c>
      <c r="G45" s="181">
        <v>45.900000000000006</v>
      </c>
      <c r="H45" s="182">
        <v>45.900000000000006</v>
      </c>
      <c r="I45" s="180">
        <v>13.58</v>
      </c>
      <c r="J45" s="181">
        <v>13.58</v>
      </c>
      <c r="K45" s="182">
        <v>13.58</v>
      </c>
      <c r="L45" s="180">
        <v>33.63</v>
      </c>
      <c r="M45" s="181">
        <v>33.63</v>
      </c>
      <c r="N45" s="182">
        <v>33.63</v>
      </c>
      <c r="O45" s="180">
        <v>1.31</v>
      </c>
      <c r="P45" s="181">
        <v>1.31</v>
      </c>
      <c r="Q45" s="182">
        <v>1.31</v>
      </c>
      <c r="R45" s="68" t="s">
        <v>43</v>
      </c>
      <c r="S45" s="170"/>
      <c r="T45" s="171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85</v>
      </c>
      <c r="D46" s="170"/>
      <c r="E46" s="171"/>
      <c r="F46" s="180">
        <v>428.95000000000005</v>
      </c>
      <c r="G46" s="181">
        <v>428.95000000000005</v>
      </c>
      <c r="H46" s="182">
        <v>428.95000000000005</v>
      </c>
      <c r="I46" s="180">
        <v>220.25</v>
      </c>
      <c r="J46" s="181">
        <v>220.25</v>
      </c>
      <c r="K46" s="182">
        <v>220.25</v>
      </c>
      <c r="L46" s="180">
        <v>217.15</v>
      </c>
      <c r="M46" s="181">
        <v>217.15</v>
      </c>
      <c r="N46" s="182">
        <v>217.15</v>
      </c>
      <c r="O46" s="180">
        <v>8.45</v>
      </c>
      <c r="P46" s="181">
        <v>8.45</v>
      </c>
      <c r="Q46" s="182">
        <v>8.45</v>
      </c>
      <c r="R46" s="68" t="s">
        <v>3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86</v>
      </c>
      <c r="D47" s="170"/>
      <c r="E47" s="171"/>
      <c r="F47" s="180">
        <v>35.1</v>
      </c>
      <c r="G47" s="181">
        <v>35.1</v>
      </c>
      <c r="H47" s="182">
        <v>35.1</v>
      </c>
      <c r="I47" s="180">
        <v>0.73</v>
      </c>
      <c r="J47" s="181">
        <v>0.73</v>
      </c>
      <c r="K47" s="182">
        <v>0.73</v>
      </c>
      <c r="L47" s="180">
        <v>34.67</v>
      </c>
      <c r="M47" s="181">
        <v>34.67</v>
      </c>
      <c r="N47" s="182">
        <v>34.67</v>
      </c>
      <c r="O47" s="180">
        <v>0.3</v>
      </c>
      <c r="P47" s="181">
        <v>0.3</v>
      </c>
      <c r="Q47" s="182">
        <v>0.3</v>
      </c>
      <c r="R47" s="68" t="s">
        <v>44</v>
      </c>
      <c r="S47" s="170"/>
      <c r="T47" s="171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87</v>
      </c>
      <c r="D48" s="170"/>
      <c r="E48" s="171"/>
      <c r="F48" s="180">
        <v>39</v>
      </c>
      <c r="G48" s="181">
        <v>39</v>
      </c>
      <c r="H48" s="182">
        <v>39</v>
      </c>
      <c r="I48" s="180">
        <v>8</v>
      </c>
      <c r="J48" s="181">
        <v>8</v>
      </c>
      <c r="K48" s="182">
        <v>8</v>
      </c>
      <c r="L48" s="180">
        <v>35.81</v>
      </c>
      <c r="M48" s="181">
        <v>35.81</v>
      </c>
      <c r="N48" s="182">
        <v>35.81</v>
      </c>
      <c r="O48" s="180">
        <v>4.81</v>
      </c>
      <c r="P48" s="181">
        <v>4.81</v>
      </c>
      <c r="Q48" s="182">
        <v>4.81</v>
      </c>
      <c r="R48" s="68" t="s">
        <v>4</v>
      </c>
      <c r="S48" s="170"/>
      <c r="T48" s="171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3:42" ht="12.75">
      <c r="C49" s="46" t="s">
        <v>88</v>
      </c>
      <c r="D49" s="170"/>
      <c r="E49" s="171"/>
      <c r="F49" s="180">
        <v>6647.09</v>
      </c>
      <c r="G49" s="181">
        <v>6910</v>
      </c>
      <c r="H49" s="182">
        <v>7000</v>
      </c>
      <c r="I49" s="180">
        <v>8061.09</v>
      </c>
      <c r="J49" s="181">
        <v>8467</v>
      </c>
      <c r="K49" s="182">
        <v>8600</v>
      </c>
      <c r="L49" s="180">
        <v>1484</v>
      </c>
      <c r="M49" s="181">
        <v>1495</v>
      </c>
      <c r="N49" s="182">
        <v>1500</v>
      </c>
      <c r="O49" s="180">
        <v>2898</v>
      </c>
      <c r="P49" s="181">
        <v>3052</v>
      </c>
      <c r="Q49" s="182">
        <v>3100</v>
      </c>
      <c r="R49" s="68" t="s">
        <v>45</v>
      </c>
      <c r="S49" s="170"/>
      <c r="T49" s="171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3.5" thickBot="1">
      <c r="C50" s="46" t="s">
        <v>89</v>
      </c>
      <c r="D50" s="170"/>
      <c r="E50" s="171"/>
      <c r="F50" s="180">
        <v>1485.26</v>
      </c>
      <c r="G50" s="181">
        <v>1485.26</v>
      </c>
      <c r="H50" s="182">
        <v>1485.26</v>
      </c>
      <c r="I50" s="180">
        <v>1079.35</v>
      </c>
      <c r="J50" s="181">
        <v>1079.35</v>
      </c>
      <c r="K50" s="182">
        <v>1079.35</v>
      </c>
      <c r="L50" s="180">
        <v>647.7</v>
      </c>
      <c r="M50" s="181">
        <v>647.7</v>
      </c>
      <c r="N50" s="182">
        <v>647.7</v>
      </c>
      <c r="O50" s="180">
        <v>241.79</v>
      </c>
      <c r="P50" s="181">
        <v>241.79</v>
      </c>
      <c r="Q50" s="182">
        <v>241.79</v>
      </c>
      <c r="R50" s="68" t="s">
        <v>6</v>
      </c>
      <c r="S50" s="170"/>
      <c r="T50" s="171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8962.33</v>
      </c>
      <c r="G51" s="153">
        <v>9225.24</v>
      </c>
      <c r="H51" s="154">
        <v>9315.24</v>
      </c>
      <c r="I51" s="152">
        <v>9675.7</v>
      </c>
      <c r="J51" s="153">
        <v>10081.61</v>
      </c>
      <c r="K51" s="154">
        <v>10214.61</v>
      </c>
      <c r="L51" s="152">
        <v>2572.0600000000004</v>
      </c>
      <c r="M51" s="153">
        <v>2583.0600000000004</v>
      </c>
      <c r="N51" s="154">
        <v>2588.0600000000004</v>
      </c>
      <c r="O51" s="152">
        <v>3285.43</v>
      </c>
      <c r="P51" s="153">
        <v>3439.43</v>
      </c>
      <c r="Q51" s="154">
        <v>3487.43</v>
      </c>
      <c r="R51" s="14" t="s">
        <v>330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5309.84</v>
      </c>
      <c r="G52" s="178">
        <v>5024.304</v>
      </c>
      <c r="H52" s="179">
        <v>4750.097</v>
      </c>
      <c r="I52" s="177">
        <v>10257</v>
      </c>
      <c r="J52" s="178">
        <v>10013.76</v>
      </c>
      <c r="K52" s="179">
        <v>9760.429</v>
      </c>
      <c r="L52" s="177">
        <v>2670.44</v>
      </c>
      <c r="M52" s="178">
        <v>2637.478</v>
      </c>
      <c r="N52" s="179">
        <v>2631.052</v>
      </c>
      <c r="O52" s="177">
        <v>7617.6</v>
      </c>
      <c r="P52" s="178">
        <v>7626.934</v>
      </c>
      <c r="Q52" s="179">
        <v>7641.384</v>
      </c>
      <c r="R52" s="80" t="s">
        <v>1</v>
      </c>
      <c r="S52" s="168"/>
      <c r="T52" s="16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91</v>
      </c>
      <c r="D53" s="172"/>
      <c r="E53" s="173"/>
      <c r="F53" s="183">
        <v>70283.29000000001</v>
      </c>
      <c r="G53" s="184">
        <v>70185</v>
      </c>
      <c r="H53" s="185">
        <v>69634</v>
      </c>
      <c r="I53" s="183">
        <v>72397</v>
      </c>
      <c r="J53" s="184">
        <v>72350</v>
      </c>
      <c r="K53" s="185">
        <v>71800</v>
      </c>
      <c r="L53" s="183">
        <v>9484.79</v>
      </c>
      <c r="M53" s="184">
        <v>9400</v>
      </c>
      <c r="N53" s="185">
        <v>9334</v>
      </c>
      <c r="O53" s="183">
        <v>11598.5</v>
      </c>
      <c r="P53" s="184">
        <v>11565</v>
      </c>
      <c r="Q53" s="185">
        <v>11500</v>
      </c>
      <c r="R53" s="101" t="s">
        <v>46</v>
      </c>
      <c r="S53" s="172"/>
      <c r="T53" s="173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8</v>
      </c>
      <c r="D54" s="12"/>
      <c r="E54" s="13"/>
      <c r="F54" s="152">
        <v>75593.13</v>
      </c>
      <c r="G54" s="153">
        <v>75209.304</v>
      </c>
      <c r="H54" s="154">
        <v>74384.097</v>
      </c>
      <c r="I54" s="152">
        <v>82654</v>
      </c>
      <c r="J54" s="153">
        <v>82363.76</v>
      </c>
      <c r="K54" s="154">
        <v>81560.429</v>
      </c>
      <c r="L54" s="152">
        <v>12155.230000000001</v>
      </c>
      <c r="M54" s="153">
        <v>12037.478</v>
      </c>
      <c r="N54" s="154">
        <v>11965.052</v>
      </c>
      <c r="O54" s="152">
        <v>19216.1</v>
      </c>
      <c r="P54" s="153">
        <v>19191.934</v>
      </c>
      <c r="Q54" s="154">
        <v>19141.384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2"/>
      <c r="D55" s="1"/>
      <c r="E55" s="1"/>
      <c r="F55" s="44" t="s">
        <v>322</v>
      </c>
      <c r="H55" s="43"/>
      <c r="I55" s="43"/>
      <c r="J55" s="43"/>
      <c r="K55" s="43"/>
      <c r="L55" s="44" t="s">
        <v>324</v>
      </c>
      <c r="N55" s="190"/>
      <c r="O55" s="190"/>
      <c r="P55" s="190"/>
      <c r="Q55" s="190"/>
      <c r="R55" s="42"/>
      <c r="S55" s="1"/>
      <c r="T55" s="1"/>
    </row>
    <row r="56" spans="3:20" ht="12.75">
      <c r="C56" s="38" t="str">
        <f ca="1">CELL("filename")</f>
        <v>C:\MyFiles\Timber\Timber Committee\TCQ2016\publish\[tb-69-6.xls]List of tables</v>
      </c>
      <c r="T56" s="40" t="str">
        <f ca="1">CONCATENATE("printed on ",DAY(NOW()),"/",MONTH(NOW()))</f>
        <v>printed on 8/5</v>
      </c>
    </row>
    <row r="60" spans="9:11" ht="12.75">
      <c r="I60" s="257"/>
      <c r="J60" s="257"/>
      <c r="K60" s="257"/>
    </row>
    <row r="61" spans="9:11" ht="12.75">
      <c r="I61" s="257"/>
      <c r="J61" s="257"/>
      <c r="K61" s="257"/>
    </row>
    <row r="62" spans="9:11" ht="12.75">
      <c r="I62" s="257"/>
      <c r="J62" s="257"/>
      <c r="K62" s="257"/>
    </row>
    <row r="63" spans="9:11" ht="12.75">
      <c r="I63" s="257"/>
      <c r="J63" s="257"/>
      <c r="K63" s="257"/>
    </row>
    <row r="64" spans="9:11" ht="12.75">
      <c r="I64" s="258"/>
      <c r="J64" s="258"/>
      <c r="K64" s="258"/>
    </row>
    <row r="65" spans="9:11" ht="12.75">
      <c r="I65" s="257"/>
      <c r="J65" s="257"/>
      <c r="K65" s="257"/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F29:M54 N29:R55 C29:E55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B66"/>
  <sheetViews>
    <sheetView zoomScale="75" zoomScaleNormal="75" zoomScalePageLayoutView="0" workbookViewId="0" topLeftCell="A13">
      <selection activeCell="A1" sqref="A1"/>
    </sheetView>
  </sheetViews>
  <sheetFormatPr defaultColWidth="9.140625" defaultRowHeight="12.75"/>
  <cols>
    <col min="6" max="6" width="11.7109375" style="0" customWidth="1"/>
    <col min="7" max="11" width="11.00390625" style="0" bestFit="1" customWidth="1"/>
    <col min="12" max="20" width="10.28125" style="0" customWidth="1"/>
    <col min="21" max="23" width="11.00390625" style="0" bestFit="1" customWidth="1"/>
    <col min="33" max="54" width="0" style="0" hidden="1" customWidth="1"/>
  </cols>
  <sheetData>
    <row r="2" spans="3:26" ht="12.75">
      <c r="C2" s="262" t="s">
        <v>123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</row>
    <row r="3" spans="6:23" ht="12.75">
      <c r="F3" s="262" t="s">
        <v>128</v>
      </c>
      <c r="G3" s="262"/>
      <c r="H3" s="262"/>
      <c r="I3" s="262"/>
      <c r="J3" s="262"/>
      <c r="K3" s="262"/>
      <c r="L3" s="262"/>
      <c r="M3" s="262"/>
      <c r="N3" s="262"/>
      <c r="O3" s="262" t="s">
        <v>129</v>
      </c>
      <c r="P3" s="262"/>
      <c r="Q3" s="262"/>
      <c r="R3" s="262"/>
      <c r="S3" s="262"/>
      <c r="T3" s="262"/>
      <c r="U3" s="262"/>
      <c r="V3" s="262"/>
      <c r="W3" s="262"/>
    </row>
    <row r="4" spans="6:23" ht="12.75">
      <c r="F4" s="297" t="s">
        <v>154</v>
      </c>
      <c r="G4" s="297"/>
      <c r="H4" s="297"/>
      <c r="I4" s="297"/>
      <c r="J4" s="297"/>
      <c r="K4" s="297"/>
      <c r="L4" s="297"/>
      <c r="M4" s="297"/>
      <c r="N4" s="297"/>
      <c r="O4" s="297" t="s">
        <v>154</v>
      </c>
      <c r="P4" s="297"/>
      <c r="Q4" s="297"/>
      <c r="R4" s="297"/>
      <c r="S4" s="297"/>
      <c r="T4" s="297"/>
      <c r="U4" s="297"/>
      <c r="V4" s="297"/>
      <c r="W4" s="297"/>
    </row>
    <row r="5" spans="11:15" ht="15" thickBot="1">
      <c r="K5" s="11"/>
      <c r="L5" s="11"/>
      <c r="N5" s="263" t="s">
        <v>49</v>
      </c>
      <c r="O5" s="263"/>
    </row>
    <row r="6" spans="3:26" ht="12.75" customHeight="1" thickTop="1">
      <c r="C6" s="281" t="s">
        <v>0</v>
      </c>
      <c r="D6" s="282"/>
      <c r="E6" s="283"/>
      <c r="F6" s="294" t="s">
        <v>134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6"/>
      <c r="R6" s="270" t="s">
        <v>276</v>
      </c>
      <c r="S6" s="271"/>
      <c r="T6" s="272"/>
      <c r="U6" s="10"/>
      <c r="V6" s="10"/>
      <c r="W6" s="10"/>
      <c r="X6" s="281" t="s">
        <v>14</v>
      </c>
      <c r="Y6" s="282"/>
      <c r="Z6" s="283"/>
    </row>
    <row r="7" spans="3:26" ht="12.75" customHeight="1">
      <c r="C7" s="284"/>
      <c r="D7" s="285"/>
      <c r="E7" s="286"/>
      <c r="F7" s="284" t="s">
        <v>131</v>
      </c>
      <c r="G7" s="285"/>
      <c r="H7" s="286"/>
      <c r="I7" s="264" t="s">
        <v>132</v>
      </c>
      <c r="J7" s="265"/>
      <c r="K7" s="266"/>
      <c r="L7" s="293" t="s">
        <v>135</v>
      </c>
      <c r="M7" s="279"/>
      <c r="N7" s="280"/>
      <c r="O7" s="293" t="s">
        <v>137</v>
      </c>
      <c r="P7" s="279"/>
      <c r="Q7" s="280"/>
      <c r="R7" s="273"/>
      <c r="S7" s="274"/>
      <c r="T7" s="275"/>
      <c r="U7" s="279" t="s">
        <v>131</v>
      </c>
      <c r="V7" s="279"/>
      <c r="W7" s="280"/>
      <c r="X7" s="284"/>
      <c r="Y7" s="285"/>
      <c r="Z7" s="286"/>
    </row>
    <row r="8" spans="3:26" ht="12.75" customHeight="1">
      <c r="C8" s="284"/>
      <c r="D8" s="285"/>
      <c r="E8" s="286"/>
      <c r="F8" s="290"/>
      <c r="G8" s="291"/>
      <c r="H8" s="292"/>
      <c r="I8" s="264" t="s">
        <v>133</v>
      </c>
      <c r="J8" s="265"/>
      <c r="K8" s="266"/>
      <c r="L8" s="264" t="s">
        <v>136</v>
      </c>
      <c r="M8" s="265"/>
      <c r="N8" s="266"/>
      <c r="O8" s="264" t="s">
        <v>138</v>
      </c>
      <c r="P8" s="265"/>
      <c r="Q8" s="266"/>
      <c r="R8" s="276"/>
      <c r="S8" s="277"/>
      <c r="T8" s="278"/>
      <c r="U8" s="32"/>
      <c r="V8" s="32"/>
      <c r="W8" s="33"/>
      <c r="X8" s="284"/>
      <c r="Y8" s="285"/>
      <c r="Z8" s="286"/>
    </row>
    <row r="9" spans="3:54" ht="13.5" thickBot="1">
      <c r="C9" s="287"/>
      <c r="D9" s="288"/>
      <c r="E9" s="289"/>
      <c r="F9" s="23">
        <v>2015</v>
      </c>
      <c r="G9" s="24">
        <v>2016</v>
      </c>
      <c r="H9" s="22">
        <v>2017</v>
      </c>
      <c r="I9" s="23">
        <v>2015</v>
      </c>
      <c r="J9" s="24">
        <v>2016</v>
      </c>
      <c r="K9" s="22">
        <v>2017</v>
      </c>
      <c r="L9" s="23">
        <v>2015</v>
      </c>
      <c r="M9" s="24">
        <v>2016</v>
      </c>
      <c r="N9" s="22">
        <v>2017</v>
      </c>
      <c r="O9" s="23">
        <v>2015</v>
      </c>
      <c r="P9" s="24">
        <v>2016</v>
      </c>
      <c r="Q9" s="22">
        <v>2017</v>
      </c>
      <c r="R9" s="23">
        <v>2015</v>
      </c>
      <c r="S9" s="35">
        <v>2016</v>
      </c>
      <c r="T9" s="34">
        <v>2017</v>
      </c>
      <c r="U9" s="23">
        <v>2015</v>
      </c>
      <c r="V9" s="35">
        <v>2016</v>
      </c>
      <c r="W9" s="11">
        <v>2017</v>
      </c>
      <c r="X9" s="287"/>
      <c r="Y9" s="288"/>
      <c r="Z9" s="289"/>
      <c r="AG9" t="s">
        <v>0</v>
      </c>
      <c r="AJ9" t="s">
        <v>310</v>
      </c>
      <c r="AM9" t="s">
        <v>132</v>
      </c>
      <c r="AP9" t="s">
        <v>306</v>
      </c>
      <c r="AS9" t="s">
        <v>308</v>
      </c>
      <c r="AV9" t="s">
        <v>309</v>
      </c>
      <c r="AY9" t="s">
        <v>311</v>
      </c>
      <c r="BB9" t="s">
        <v>0</v>
      </c>
    </row>
    <row r="10" spans="3:54" ht="13.5" thickTop="1">
      <c r="C10" s="167" t="s">
        <v>52</v>
      </c>
      <c r="D10" s="168"/>
      <c r="E10" s="169"/>
      <c r="F10" s="177">
        <v>80.01</v>
      </c>
      <c r="G10" s="178">
        <v>80.01</v>
      </c>
      <c r="H10" s="179">
        <v>80.01</v>
      </c>
      <c r="I10" s="177">
        <v>15</v>
      </c>
      <c r="J10" s="178">
        <v>15</v>
      </c>
      <c r="K10" s="179">
        <v>15</v>
      </c>
      <c r="L10" s="177">
        <v>0</v>
      </c>
      <c r="M10" s="178">
        <v>0</v>
      </c>
      <c r="N10" s="179">
        <v>0</v>
      </c>
      <c r="O10" s="177">
        <v>65.01</v>
      </c>
      <c r="P10" s="178">
        <v>65.01</v>
      </c>
      <c r="Q10" s="179">
        <v>65.01</v>
      </c>
      <c r="R10" s="177">
        <v>1100</v>
      </c>
      <c r="S10" s="243">
        <v>1100</v>
      </c>
      <c r="T10" s="179">
        <v>1100</v>
      </c>
      <c r="U10" s="177">
        <v>1180.01</v>
      </c>
      <c r="V10" s="243">
        <v>1180.01</v>
      </c>
      <c r="W10" s="244">
        <v>1180.01</v>
      </c>
      <c r="X10" s="80" t="s">
        <v>15</v>
      </c>
      <c r="Y10" s="168"/>
      <c r="Z10" s="169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</row>
    <row r="11" spans="3:54" ht="12.75">
      <c r="C11" s="46" t="s">
        <v>53</v>
      </c>
      <c r="D11" s="170"/>
      <c r="E11" s="171"/>
      <c r="F11" s="180">
        <v>12570.460000000001</v>
      </c>
      <c r="G11" s="181">
        <v>12543</v>
      </c>
      <c r="H11" s="182">
        <v>13110</v>
      </c>
      <c r="I11" s="180">
        <v>9490.78</v>
      </c>
      <c r="J11" s="181">
        <v>9393</v>
      </c>
      <c r="K11" s="182">
        <v>9790</v>
      </c>
      <c r="L11" s="180">
        <v>3079.6800000000003</v>
      </c>
      <c r="M11" s="181">
        <v>3150</v>
      </c>
      <c r="N11" s="182">
        <v>3320</v>
      </c>
      <c r="O11" s="180">
        <v>0</v>
      </c>
      <c r="P11" s="181">
        <v>0</v>
      </c>
      <c r="Q11" s="182">
        <v>0</v>
      </c>
      <c r="R11" s="180">
        <v>4979.06</v>
      </c>
      <c r="S11" s="245">
        <v>4910</v>
      </c>
      <c r="T11" s="182">
        <v>4900</v>
      </c>
      <c r="U11" s="180">
        <v>17549.52</v>
      </c>
      <c r="V11" s="245">
        <v>17453</v>
      </c>
      <c r="W11" s="246">
        <v>18010</v>
      </c>
      <c r="X11" s="68" t="s">
        <v>16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3:54" ht="12.75">
      <c r="C12" s="46" t="s">
        <v>102</v>
      </c>
      <c r="D12" s="170"/>
      <c r="E12" s="171"/>
      <c r="F12" s="180">
        <v>4419.389999999999</v>
      </c>
      <c r="G12" s="181">
        <v>4519.389999999999</v>
      </c>
      <c r="H12" s="182">
        <v>4519.389999999999</v>
      </c>
      <c r="I12" s="180">
        <v>2915.49</v>
      </c>
      <c r="J12" s="181">
        <v>2965.49</v>
      </c>
      <c r="K12" s="182">
        <v>2965.49</v>
      </c>
      <c r="L12" s="180">
        <v>1330.8</v>
      </c>
      <c r="M12" s="181">
        <v>1380.8</v>
      </c>
      <c r="N12" s="182">
        <v>1380.8</v>
      </c>
      <c r="O12" s="180">
        <v>173.10000000000002</v>
      </c>
      <c r="P12" s="181">
        <v>173.10000000000002</v>
      </c>
      <c r="Q12" s="182">
        <v>173.10000000000002</v>
      </c>
      <c r="R12" s="180">
        <v>892.75</v>
      </c>
      <c r="S12" s="245">
        <v>892.75</v>
      </c>
      <c r="T12" s="182">
        <v>892.75</v>
      </c>
      <c r="U12" s="180">
        <v>5312.139999999999</v>
      </c>
      <c r="V12" s="245">
        <v>5412.139999999999</v>
      </c>
      <c r="W12" s="246">
        <v>5412.139999999999</v>
      </c>
      <c r="X12" s="68" t="s">
        <v>103</v>
      </c>
      <c r="Y12" s="170"/>
      <c r="Z12" s="171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</row>
    <row r="13" spans="3:54" ht="12.75">
      <c r="C13" s="46" t="s">
        <v>54</v>
      </c>
      <c r="D13" s="170"/>
      <c r="E13" s="171"/>
      <c r="F13" s="180">
        <v>2733.84</v>
      </c>
      <c r="G13" s="181">
        <v>2790</v>
      </c>
      <c r="H13" s="182">
        <v>2820</v>
      </c>
      <c r="I13" s="180">
        <v>1930.6200000000001</v>
      </c>
      <c r="J13" s="181">
        <v>1963</v>
      </c>
      <c r="K13" s="182">
        <v>1977</v>
      </c>
      <c r="L13" s="180">
        <v>650.19</v>
      </c>
      <c r="M13" s="181">
        <v>667</v>
      </c>
      <c r="N13" s="182">
        <v>681</v>
      </c>
      <c r="O13" s="180">
        <v>153.03</v>
      </c>
      <c r="P13" s="181">
        <v>160</v>
      </c>
      <c r="Q13" s="182">
        <v>162</v>
      </c>
      <c r="R13" s="180">
        <v>1305.9199999999998</v>
      </c>
      <c r="S13" s="245">
        <v>1352</v>
      </c>
      <c r="T13" s="182">
        <v>1402</v>
      </c>
      <c r="U13" s="180">
        <v>4039.76</v>
      </c>
      <c r="V13" s="245">
        <v>4142</v>
      </c>
      <c r="W13" s="246">
        <v>4222</v>
      </c>
      <c r="X13" s="68" t="s">
        <v>17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3:54" ht="12.75">
      <c r="C14" s="46" t="s">
        <v>55</v>
      </c>
      <c r="D14" s="170"/>
      <c r="E14" s="171"/>
      <c r="F14" s="180">
        <v>3523.91</v>
      </c>
      <c r="G14" s="181">
        <v>3523.91</v>
      </c>
      <c r="H14" s="182">
        <v>3523.91</v>
      </c>
      <c r="I14" s="180">
        <v>1648.04</v>
      </c>
      <c r="J14" s="181">
        <v>1648.04</v>
      </c>
      <c r="K14" s="182">
        <v>1648.04</v>
      </c>
      <c r="L14" s="180">
        <v>1816.8799999999999</v>
      </c>
      <c r="M14" s="181">
        <v>1816.8799999999999</v>
      </c>
      <c r="N14" s="182">
        <v>1816.8799999999999</v>
      </c>
      <c r="O14" s="180">
        <v>58.99</v>
      </c>
      <c r="P14" s="181">
        <v>58.99</v>
      </c>
      <c r="Q14" s="182">
        <v>58.99</v>
      </c>
      <c r="R14" s="180">
        <v>2848.2000000000003</v>
      </c>
      <c r="S14" s="245">
        <v>2848.2000000000003</v>
      </c>
      <c r="T14" s="182">
        <v>2848.2000000000003</v>
      </c>
      <c r="U14" s="180">
        <v>6372.110000000001</v>
      </c>
      <c r="V14" s="245">
        <v>6372.110000000001</v>
      </c>
      <c r="W14" s="246">
        <v>6372.110000000001</v>
      </c>
      <c r="X14" s="68" t="s">
        <v>18</v>
      </c>
      <c r="Y14" s="170"/>
      <c r="Z14" s="171"/>
      <c r="AG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3</v>
      </c>
      <c r="AU14">
        <v>3</v>
      </c>
      <c r="AV14">
        <v>2</v>
      </c>
      <c r="AW14">
        <v>3</v>
      </c>
      <c r="AX14">
        <v>3</v>
      </c>
      <c r="AY14">
        <v>3</v>
      </c>
      <c r="AZ14">
        <v>3</v>
      </c>
      <c r="BA14">
        <v>3</v>
      </c>
      <c r="BB14">
        <v>3</v>
      </c>
    </row>
    <row r="15" spans="3:54" ht="12.75">
      <c r="C15" s="46" t="s">
        <v>56</v>
      </c>
      <c r="D15" s="170"/>
      <c r="E15" s="171"/>
      <c r="F15" s="180">
        <v>3410</v>
      </c>
      <c r="G15" s="181">
        <v>3460</v>
      </c>
      <c r="H15" s="182">
        <v>3520</v>
      </c>
      <c r="I15" s="180">
        <v>2451</v>
      </c>
      <c r="J15" s="181">
        <v>2500</v>
      </c>
      <c r="K15" s="182">
        <v>2560</v>
      </c>
      <c r="L15" s="180">
        <v>949</v>
      </c>
      <c r="M15" s="181">
        <v>950</v>
      </c>
      <c r="N15" s="182">
        <v>950</v>
      </c>
      <c r="O15" s="180">
        <v>10</v>
      </c>
      <c r="P15" s="181">
        <v>10</v>
      </c>
      <c r="Q15" s="182">
        <v>10</v>
      </c>
      <c r="R15" s="180">
        <v>1769</v>
      </c>
      <c r="S15" s="245">
        <v>1775</v>
      </c>
      <c r="T15" s="182">
        <v>1820</v>
      </c>
      <c r="U15" s="180">
        <v>5179</v>
      </c>
      <c r="V15" s="245">
        <v>5235</v>
      </c>
      <c r="W15" s="246">
        <v>5340</v>
      </c>
      <c r="X15" s="68" t="s">
        <v>19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3:54" ht="12.75">
      <c r="C16" s="46" t="s">
        <v>57</v>
      </c>
      <c r="D16" s="170"/>
      <c r="E16" s="171"/>
      <c r="F16" s="180">
        <v>3.1100000000000003</v>
      </c>
      <c r="G16" s="181">
        <v>4</v>
      </c>
      <c r="H16" s="182">
        <v>4</v>
      </c>
      <c r="I16" s="180">
        <v>3.0500000000000003</v>
      </c>
      <c r="J16" s="181">
        <v>4</v>
      </c>
      <c r="K16" s="182">
        <v>4</v>
      </c>
      <c r="L16" s="180">
        <v>0</v>
      </c>
      <c r="M16" s="181">
        <v>0</v>
      </c>
      <c r="N16" s="182">
        <v>0</v>
      </c>
      <c r="O16" s="180">
        <v>0.060000000000000005</v>
      </c>
      <c r="P16" s="181">
        <v>0</v>
      </c>
      <c r="Q16" s="182">
        <v>0</v>
      </c>
      <c r="R16" s="180">
        <v>7.49</v>
      </c>
      <c r="S16" s="245">
        <v>9</v>
      </c>
      <c r="T16" s="182">
        <v>9</v>
      </c>
      <c r="U16" s="180">
        <v>10.600000000000001</v>
      </c>
      <c r="V16" s="245">
        <v>13</v>
      </c>
      <c r="W16" s="246">
        <v>13</v>
      </c>
      <c r="X16" s="68" t="s">
        <v>20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3:54" ht="12.75">
      <c r="C17" s="46" t="s">
        <v>58</v>
      </c>
      <c r="D17" s="170"/>
      <c r="E17" s="171"/>
      <c r="F17" s="180">
        <v>13916</v>
      </c>
      <c r="G17" s="181">
        <v>14082</v>
      </c>
      <c r="H17" s="182">
        <v>14476</v>
      </c>
      <c r="I17" s="180">
        <v>8964</v>
      </c>
      <c r="J17" s="181">
        <v>9074</v>
      </c>
      <c r="K17" s="182">
        <v>9329</v>
      </c>
      <c r="L17" s="180">
        <v>4863</v>
      </c>
      <c r="M17" s="181">
        <v>4918</v>
      </c>
      <c r="N17" s="182">
        <v>5055</v>
      </c>
      <c r="O17" s="180">
        <v>89</v>
      </c>
      <c r="P17" s="181">
        <v>90</v>
      </c>
      <c r="Q17" s="182">
        <v>92</v>
      </c>
      <c r="R17" s="180">
        <v>2336</v>
      </c>
      <c r="S17" s="245">
        <v>2390</v>
      </c>
      <c r="T17" s="182">
        <v>2435</v>
      </c>
      <c r="U17" s="180">
        <v>16252</v>
      </c>
      <c r="V17" s="245">
        <v>16472</v>
      </c>
      <c r="W17" s="246">
        <v>16911</v>
      </c>
      <c r="X17" s="68" t="s">
        <v>40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3:54" ht="12.75">
      <c r="C18" s="46" t="s">
        <v>59</v>
      </c>
      <c r="D18" s="170"/>
      <c r="E18" s="171"/>
      <c r="F18" s="180">
        <v>1237.65</v>
      </c>
      <c r="G18" s="181">
        <v>1237.65</v>
      </c>
      <c r="H18" s="182">
        <v>1237.65</v>
      </c>
      <c r="I18" s="180">
        <v>842.35</v>
      </c>
      <c r="J18" s="181">
        <v>842.35</v>
      </c>
      <c r="K18" s="182">
        <v>842.35</v>
      </c>
      <c r="L18" s="180">
        <v>333.3</v>
      </c>
      <c r="M18" s="181">
        <v>333.3</v>
      </c>
      <c r="N18" s="182">
        <v>333.3</v>
      </c>
      <c r="O18" s="180">
        <v>62</v>
      </c>
      <c r="P18" s="181">
        <v>62</v>
      </c>
      <c r="Q18" s="182">
        <v>62</v>
      </c>
      <c r="R18" s="180">
        <v>2218</v>
      </c>
      <c r="S18" s="245">
        <v>2218</v>
      </c>
      <c r="T18" s="182">
        <v>2218</v>
      </c>
      <c r="U18" s="180">
        <v>3455.65</v>
      </c>
      <c r="V18" s="245">
        <v>3455.65</v>
      </c>
      <c r="W18" s="246">
        <v>3455.65</v>
      </c>
      <c r="X18" s="68" t="s">
        <v>21</v>
      </c>
      <c r="Y18" s="170"/>
      <c r="Z18" s="171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</row>
    <row r="19" spans="3:54" ht="12.75">
      <c r="C19" s="46" t="s">
        <v>60</v>
      </c>
      <c r="D19" s="170"/>
      <c r="E19" s="171"/>
      <c r="F19" s="180">
        <v>6096.21</v>
      </c>
      <c r="G19" s="181">
        <v>6127</v>
      </c>
      <c r="H19" s="182">
        <v>6127</v>
      </c>
      <c r="I19" s="180">
        <v>3593.94</v>
      </c>
      <c r="J19" s="181">
        <v>3775</v>
      </c>
      <c r="K19" s="182">
        <v>3775</v>
      </c>
      <c r="L19" s="180">
        <v>2450</v>
      </c>
      <c r="M19" s="181">
        <v>2300</v>
      </c>
      <c r="N19" s="182">
        <v>2300</v>
      </c>
      <c r="O19" s="180">
        <v>52.269999999999996</v>
      </c>
      <c r="P19" s="181">
        <v>52</v>
      </c>
      <c r="Q19" s="182">
        <v>52</v>
      </c>
      <c r="R19" s="180">
        <v>1703.79</v>
      </c>
      <c r="S19" s="245">
        <v>1800</v>
      </c>
      <c r="T19" s="182">
        <v>1800</v>
      </c>
      <c r="U19" s="180">
        <v>7800</v>
      </c>
      <c r="V19" s="245">
        <v>7927</v>
      </c>
      <c r="W19" s="246">
        <v>7927</v>
      </c>
      <c r="X19" s="68" t="s">
        <v>22</v>
      </c>
      <c r="Y19" s="170"/>
      <c r="Z19" s="171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3:54" ht="12.75">
      <c r="C20" s="46" t="s">
        <v>61</v>
      </c>
      <c r="D20" s="170"/>
      <c r="E20" s="171"/>
      <c r="F20" s="180">
        <v>51996</v>
      </c>
      <c r="G20" s="181">
        <v>52272</v>
      </c>
      <c r="H20" s="182">
        <v>54702</v>
      </c>
      <c r="I20" s="180">
        <v>22666</v>
      </c>
      <c r="J20" s="181">
        <v>22675</v>
      </c>
      <c r="K20" s="182">
        <v>23136</v>
      </c>
      <c r="L20" s="180">
        <v>29330</v>
      </c>
      <c r="M20" s="181">
        <v>29597</v>
      </c>
      <c r="N20" s="182">
        <v>31566</v>
      </c>
      <c r="O20" s="180">
        <v>0</v>
      </c>
      <c r="P20" s="181">
        <v>0</v>
      </c>
      <c r="Q20" s="182">
        <v>0</v>
      </c>
      <c r="R20" s="180">
        <v>7831.82</v>
      </c>
      <c r="S20" s="245">
        <v>7831</v>
      </c>
      <c r="T20" s="182">
        <v>7831</v>
      </c>
      <c r="U20" s="180">
        <v>59827.82</v>
      </c>
      <c r="V20" s="245">
        <v>60103</v>
      </c>
      <c r="W20" s="246">
        <v>62533</v>
      </c>
      <c r="X20" s="68" t="s">
        <v>23</v>
      </c>
      <c r="Y20" s="170"/>
      <c r="Z20" s="171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3</v>
      </c>
      <c r="AU20">
        <v>3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3:54" ht="12.75">
      <c r="C21" s="46" t="s">
        <v>62</v>
      </c>
      <c r="D21" s="170"/>
      <c r="E21" s="171"/>
      <c r="F21" s="180">
        <v>25049.88</v>
      </c>
      <c r="G21" s="181">
        <v>25590</v>
      </c>
      <c r="H21" s="182">
        <v>25910</v>
      </c>
      <c r="I21" s="180">
        <v>16260</v>
      </c>
      <c r="J21" s="181">
        <v>16650</v>
      </c>
      <c r="K21" s="182">
        <v>16940</v>
      </c>
      <c r="L21" s="180">
        <v>8255</v>
      </c>
      <c r="M21" s="181">
        <v>8380</v>
      </c>
      <c r="N21" s="182">
        <v>8440</v>
      </c>
      <c r="O21" s="180">
        <v>534.88</v>
      </c>
      <c r="P21" s="181">
        <v>560</v>
      </c>
      <c r="Q21" s="182">
        <v>530</v>
      </c>
      <c r="R21" s="180">
        <v>27133.15</v>
      </c>
      <c r="S21" s="245">
        <v>27200</v>
      </c>
      <c r="T21" s="182">
        <v>27200</v>
      </c>
      <c r="U21" s="180">
        <v>52183.03</v>
      </c>
      <c r="V21" s="245">
        <v>52790</v>
      </c>
      <c r="W21" s="246">
        <v>53110</v>
      </c>
      <c r="X21" s="68" t="s">
        <v>2</v>
      </c>
      <c r="Y21" s="170"/>
      <c r="Z21" s="171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3:54" ht="12.75">
      <c r="C22" s="46" t="s">
        <v>63</v>
      </c>
      <c r="D22" s="170"/>
      <c r="E22" s="171"/>
      <c r="F22" s="180">
        <v>45118.97</v>
      </c>
      <c r="G22" s="181">
        <v>45877.76694194362</v>
      </c>
      <c r="H22" s="182">
        <v>46297.35899429993</v>
      </c>
      <c r="I22" s="180">
        <v>30381.49</v>
      </c>
      <c r="J22" s="181">
        <v>31566.9478390462</v>
      </c>
      <c r="K22" s="182">
        <v>31899.734724292102</v>
      </c>
      <c r="L22" s="180">
        <v>11998.15</v>
      </c>
      <c r="M22" s="181">
        <v>11610.819102897416</v>
      </c>
      <c r="N22" s="182">
        <v>11797.624270007831</v>
      </c>
      <c r="O22" s="180">
        <v>2739.33</v>
      </c>
      <c r="P22" s="181">
        <v>2700</v>
      </c>
      <c r="Q22" s="182">
        <v>2600</v>
      </c>
      <c r="R22" s="180">
        <v>10493.779999999999</v>
      </c>
      <c r="S22" s="245">
        <v>10500</v>
      </c>
      <c r="T22" s="182">
        <v>10700</v>
      </c>
      <c r="U22" s="180">
        <v>55612.75</v>
      </c>
      <c r="V22" s="245">
        <v>56377.76694194362</v>
      </c>
      <c r="W22" s="246">
        <v>56997.35899429993</v>
      </c>
      <c r="X22" s="68" t="s">
        <v>24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3:54" ht="12.75">
      <c r="C23" s="46" t="s">
        <v>64</v>
      </c>
      <c r="D23" s="170"/>
      <c r="E23" s="171"/>
      <c r="F23" s="180">
        <v>367</v>
      </c>
      <c r="G23" s="181">
        <v>367</v>
      </c>
      <c r="H23" s="182">
        <v>367</v>
      </c>
      <c r="I23" s="180">
        <v>304</v>
      </c>
      <c r="J23" s="181">
        <v>304</v>
      </c>
      <c r="K23" s="182">
        <v>304</v>
      </c>
      <c r="L23" s="180">
        <v>0</v>
      </c>
      <c r="M23" s="181">
        <v>0</v>
      </c>
      <c r="N23" s="182">
        <v>0</v>
      </c>
      <c r="O23" s="180">
        <v>63</v>
      </c>
      <c r="P23" s="181">
        <v>63</v>
      </c>
      <c r="Q23" s="182">
        <v>63</v>
      </c>
      <c r="R23" s="180">
        <v>1065</v>
      </c>
      <c r="S23" s="245">
        <v>1065</v>
      </c>
      <c r="T23" s="182">
        <v>1065</v>
      </c>
      <c r="U23" s="180">
        <v>1432</v>
      </c>
      <c r="V23" s="245">
        <v>1432</v>
      </c>
      <c r="W23" s="246">
        <v>1432</v>
      </c>
      <c r="X23" s="68" t="s">
        <v>39</v>
      </c>
      <c r="Y23" s="170"/>
      <c r="Z23" s="171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</row>
    <row r="24" spans="3:54" ht="12.75">
      <c r="C24" s="46" t="s">
        <v>65</v>
      </c>
      <c r="D24" s="170"/>
      <c r="E24" s="171"/>
      <c r="F24" s="180">
        <v>3118.7700000000004</v>
      </c>
      <c r="G24" s="181">
        <v>3118.7700000000004</v>
      </c>
      <c r="H24" s="182">
        <v>3118.7700000000004</v>
      </c>
      <c r="I24" s="180">
        <v>1104.51</v>
      </c>
      <c r="J24" s="181">
        <v>1104.51</v>
      </c>
      <c r="K24" s="182">
        <v>1104.51</v>
      </c>
      <c r="L24" s="180">
        <v>1143.68</v>
      </c>
      <c r="M24" s="181">
        <v>1143.68</v>
      </c>
      <c r="N24" s="182">
        <v>1143.68</v>
      </c>
      <c r="O24" s="180">
        <v>870.58</v>
      </c>
      <c r="P24" s="181">
        <v>870.58</v>
      </c>
      <c r="Q24" s="182">
        <v>870.58</v>
      </c>
      <c r="R24" s="180">
        <v>2679.3999999999996</v>
      </c>
      <c r="S24" s="245">
        <v>2679.3999999999996</v>
      </c>
      <c r="T24" s="182">
        <v>2679.3999999999996</v>
      </c>
      <c r="U24" s="180">
        <v>5798.17</v>
      </c>
      <c r="V24" s="245">
        <v>5798.17</v>
      </c>
      <c r="W24" s="246">
        <v>5798.17</v>
      </c>
      <c r="X24" s="68" t="s">
        <v>25</v>
      </c>
      <c r="Y24" s="170"/>
      <c r="Z24" s="171"/>
      <c r="AG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3</v>
      </c>
      <c r="AT24">
        <v>3</v>
      </c>
      <c r="AU24">
        <v>3</v>
      </c>
      <c r="AV24">
        <v>3</v>
      </c>
      <c r="AW24">
        <v>3</v>
      </c>
      <c r="AX24">
        <v>3</v>
      </c>
      <c r="AY24">
        <v>3</v>
      </c>
      <c r="AZ24">
        <v>3</v>
      </c>
      <c r="BA24">
        <v>3</v>
      </c>
      <c r="BB24">
        <v>3</v>
      </c>
    </row>
    <row r="25" spans="3:54" ht="12.75">
      <c r="C25" s="46" t="s">
        <v>66</v>
      </c>
      <c r="D25" s="170"/>
      <c r="E25" s="171"/>
      <c r="F25" s="180">
        <v>2705.2</v>
      </c>
      <c r="G25" s="181">
        <v>2840</v>
      </c>
      <c r="H25" s="182">
        <v>2822</v>
      </c>
      <c r="I25" s="180">
        <v>1559.33</v>
      </c>
      <c r="J25" s="181">
        <v>1730</v>
      </c>
      <c r="K25" s="182">
        <v>1712</v>
      </c>
      <c r="L25" s="180">
        <v>982.12</v>
      </c>
      <c r="M25" s="181">
        <v>951</v>
      </c>
      <c r="N25" s="182">
        <v>951</v>
      </c>
      <c r="O25" s="180">
        <v>163.75</v>
      </c>
      <c r="P25" s="181">
        <v>159</v>
      </c>
      <c r="Q25" s="182">
        <v>159</v>
      </c>
      <c r="R25" s="180">
        <v>202.8</v>
      </c>
      <c r="S25" s="245">
        <v>215</v>
      </c>
      <c r="T25" s="182">
        <v>228</v>
      </c>
      <c r="U25" s="180">
        <v>2908</v>
      </c>
      <c r="V25" s="245">
        <v>3055</v>
      </c>
      <c r="W25" s="246">
        <v>3050</v>
      </c>
      <c r="X25" s="68" t="s">
        <v>26</v>
      </c>
      <c r="Y25" s="170"/>
      <c r="Z25" s="171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3:54" ht="12.75">
      <c r="C26" s="46" t="s">
        <v>67</v>
      </c>
      <c r="D26" s="170"/>
      <c r="E26" s="171"/>
      <c r="F26" s="180">
        <v>2048.46</v>
      </c>
      <c r="G26" s="181">
        <v>2089</v>
      </c>
      <c r="H26" s="182">
        <v>2132</v>
      </c>
      <c r="I26" s="180">
        <v>1098.0900000000001</v>
      </c>
      <c r="J26" s="181">
        <v>1120</v>
      </c>
      <c r="K26" s="182">
        <v>1143</v>
      </c>
      <c r="L26" s="180">
        <v>668.98</v>
      </c>
      <c r="M26" s="181">
        <v>682</v>
      </c>
      <c r="N26" s="182">
        <v>696</v>
      </c>
      <c r="O26" s="180">
        <v>281.39</v>
      </c>
      <c r="P26" s="181">
        <v>287</v>
      </c>
      <c r="Q26" s="182">
        <v>293</v>
      </c>
      <c r="R26" s="180">
        <v>3003.98</v>
      </c>
      <c r="S26" s="245">
        <v>3064</v>
      </c>
      <c r="T26" s="182">
        <v>3125</v>
      </c>
      <c r="U26" s="180">
        <v>5052.4400000000005</v>
      </c>
      <c r="V26" s="245">
        <v>5153</v>
      </c>
      <c r="W26" s="246">
        <v>5257</v>
      </c>
      <c r="X26" s="68" t="s">
        <v>27</v>
      </c>
      <c r="Y26" s="170"/>
      <c r="Z26" s="171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3:54" ht="12.75">
      <c r="C27" s="46" t="s">
        <v>68</v>
      </c>
      <c r="D27" s="170"/>
      <c r="E27" s="171"/>
      <c r="F27" s="180">
        <v>11094.376283079779</v>
      </c>
      <c r="G27" s="181">
        <v>11242</v>
      </c>
      <c r="H27" s="182">
        <v>11242</v>
      </c>
      <c r="I27" s="180">
        <v>7032.7940630797775</v>
      </c>
      <c r="J27" s="181">
        <v>7200</v>
      </c>
      <c r="K27" s="182">
        <v>7200</v>
      </c>
      <c r="L27" s="180">
        <v>3019.5822200000002</v>
      </c>
      <c r="M27" s="181">
        <v>3000</v>
      </c>
      <c r="N27" s="182">
        <v>3000</v>
      </c>
      <c r="O27" s="180">
        <v>1042</v>
      </c>
      <c r="P27" s="181">
        <v>1042</v>
      </c>
      <c r="Q27" s="182">
        <v>1042</v>
      </c>
      <c r="R27" s="180">
        <v>1200</v>
      </c>
      <c r="S27" s="245">
        <v>1200</v>
      </c>
      <c r="T27" s="182">
        <v>1200</v>
      </c>
      <c r="U27" s="180">
        <v>12294.376283079779</v>
      </c>
      <c r="V27" s="245">
        <v>12442</v>
      </c>
      <c r="W27" s="246">
        <v>12442</v>
      </c>
      <c r="X27" s="68" t="s">
        <v>28</v>
      </c>
      <c r="Y27" s="170"/>
      <c r="Z27" s="171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3:54" ht="12.75">
      <c r="C28" s="46" t="s">
        <v>69</v>
      </c>
      <c r="D28" s="170"/>
      <c r="E28" s="171"/>
      <c r="F28" s="180">
        <v>4304</v>
      </c>
      <c r="G28" s="181">
        <v>4376.31741018707</v>
      </c>
      <c r="H28" s="182">
        <v>4520</v>
      </c>
      <c r="I28" s="180">
        <v>3177</v>
      </c>
      <c r="J28" s="181">
        <v>3248.2680416497187</v>
      </c>
      <c r="K28" s="182">
        <v>3350</v>
      </c>
      <c r="L28" s="180">
        <v>1127</v>
      </c>
      <c r="M28" s="181">
        <v>1128.0493685373513</v>
      </c>
      <c r="N28" s="182">
        <v>1170</v>
      </c>
      <c r="O28" s="180">
        <v>0</v>
      </c>
      <c r="P28" s="181">
        <v>0</v>
      </c>
      <c r="Q28" s="182">
        <v>0</v>
      </c>
      <c r="R28" s="180">
        <v>2110</v>
      </c>
      <c r="S28" s="245">
        <v>2268.044374968982</v>
      </c>
      <c r="T28" s="182">
        <v>2280</v>
      </c>
      <c r="U28" s="180">
        <v>6414</v>
      </c>
      <c r="V28" s="245">
        <v>6644.361785156052</v>
      </c>
      <c r="W28" s="246">
        <v>6800</v>
      </c>
      <c r="X28" s="68" t="s">
        <v>267</v>
      </c>
      <c r="Y28" s="170"/>
      <c r="Z28" s="171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3:54" ht="12.75">
      <c r="C29" s="46" t="s">
        <v>105</v>
      </c>
      <c r="D29" s="170"/>
      <c r="E29" s="171"/>
      <c r="F29" s="180">
        <v>311.41</v>
      </c>
      <c r="G29" s="181">
        <v>311.41</v>
      </c>
      <c r="H29" s="182">
        <v>311.41</v>
      </c>
      <c r="I29" s="180">
        <v>113.12</v>
      </c>
      <c r="J29" s="181">
        <v>113.12</v>
      </c>
      <c r="K29" s="182">
        <v>113.12</v>
      </c>
      <c r="L29" s="180">
        <v>198.29000000000002</v>
      </c>
      <c r="M29" s="181">
        <v>198.29000000000002</v>
      </c>
      <c r="N29" s="182">
        <v>198.29000000000002</v>
      </c>
      <c r="O29" s="180">
        <v>0</v>
      </c>
      <c r="P29" s="181">
        <v>0</v>
      </c>
      <c r="Q29" s="182">
        <v>0</v>
      </c>
      <c r="R29" s="180">
        <v>69.55</v>
      </c>
      <c r="S29" s="245">
        <v>69.55</v>
      </c>
      <c r="T29" s="182">
        <v>69.55</v>
      </c>
      <c r="U29" s="180">
        <v>380.96000000000004</v>
      </c>
      <c r="V29" s="245">
        <v>380.96000000000004</v>
      </c>
      <c r="W29" s="246">
        <v>380.96000000000004</v>
      </c>
      <c r="X29" s="68" t="s">
        <v>104</v>
      </c>
      <c r="Y29" s="170"/>
      <c r="Z29" s="171"/>
      <c r="AG29">
        <v>3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2</v>
      </c>
      <c r="AT29">
        <v>3</v>
      </c>
      <c r="AU29">
        <v>3</v>
      </c>
      <c r="AV29">
        <v>2</v>
      </c>
      <c r="AW29">
        <v>3</v>
      </c>
      <c r="AX29">
        <v>3</v>
      </c>
      <c r="AY29">
        <v>2</v>
      </c>
      <c r="AZ29">
        <v>3</v>
      </c>
      <c r="BA29">
        <v>3</v>
      </c>
      <c r="BB29">
        <v>3</v>
      </c>
    </row>
    <row r="30" spans="3:54" ht="12.75">
      <c r="C30" s="46" t="s">
        <v>70</v>
      </c>
      <c r="D30" s="170"/>
      <c r="E30" s="171"/>
      <c r="F30" s="180">
        <v>816.65</v>
      </c>
      <c r="G30" s="181">
        <v>863</v>
      </c>
      <c r="H30" s="182">
        <v>863</v>
      </c>
      <c r="I30" s="180">
        <v>385.9</v>
      </c>
      <c r="J30" s="181">
        <v>408</v>
      </c>
      <c r="K30" s="182">
        <v>408</v>
      </c>
      <c r="L30" s="180">
        <v>417.76</v>
      </c>
      <c r="M30" s="181">
        <v>440</v>
      </c>
      <c r="N30" s="182">
        <v>440</v>
      </c>
      <c r="O30" s="180">
        <v>12.99</v>
      </c>
      <c r="P30" s="181">
        <v>15</v>
      </c>
      <c r="Q30" s="182">
        <v>15</v>
      </c>
      <c r="R30" s="180">
        <v>357</v>
      </c>
      <c r="S30" s="245">
        <v>357</v>
      </c>
      <c r="T30" s="182">
        <v>357</v>
      </c>
      <c r="U30" s="180">
        <v>1173.65</v>
      </c>
      <c r="V30" s="245">
        <v>1220</v>
      </c>
      <c r="W30" s="246">
        <v>1220</v>
      </c>
      <c r="X30" s="68" t="s">
        <v>29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3:54" ht="12.75">
      <c r="C31" s="46" t="s">
        <v>71</v>
      </c>
      <c r="D31" s="170"/>
      <c r="E31" s="171"/>
      <c r="F31" s="180">
        <v>10366.46</v>
      </c>
      <c r="G31" s="181">
        <v>10361</v>
      </c>
      <c r="H31" s="182">
        <v>10361</v>
      </c>
      <c r="I31" s="180">
        <v>5700.83</v>
      </c>
      <c r="J31" s="181">
        <v>5701</v>
      </c>
      <c r="K31" s="182">
        <v>5701</v>
      </c>
      <c r="L31" s="180">
        <v>4665.63</v>
      </c>
      <c r="M31" s="181">
        <v>4660</v>
      </c>
      <c r="N31" s="182">
        <v>4660</v>
      </c>
      <c r="O31" s="180">
        <v>0</v>
      </c>
      <c r="P31" s="181">
        <v>0</v>
      </c>
      <c r="Q31" s="182">
        <v>0</v>
      </c>
      <c r="R31" s="180">
        <v>2000</v>
      </c>
      <c r="S31" s="245">
        <v>2000</v>
      </c>
      <c r="T31" s="182">
        <v>2000</v>
      </c>
      <c r="U31" s="180">
        <v>12366.46</v>
      </c>
      <c r="V31" s="245">
        <v>12361</v>
      </c>
      <c r="W31" s="246">
        <v>12361</v>
      </c>
      <c r="X31" s="68" t="s">
        <v>30</v>
      </c>
      <c r="Y31" s="170"/>
      <c r="Z31" s="171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3</v>
      </c>
      <c r="AU31">
        <v>3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3:54" ht="12.75">
      <c r="C32" s="46" t="s">
        <v>72</v>
      </c>
      <c r="D32" s="170"/>
      <c r="E32" s="171"/>
      <c r="F32" s="180">
        <v>36222.647</v>
      </c>
      <c r="G32" s="181">
        <v>36860</v>
      </c>
      <c r="H32" s="182">
        <v>37500</v>
      </c>
      <c r="I32" s="180">
        <v>16401.650999999998</v>
      </c>
      <c r="J32" s="181">
        <v>16620</v>
      </c>
      <c r="K32" s="182">
        <v>16780</v>
      </c>
      <c r="L32" s="180">
        <v>18678.364999999998</v>
      </c>
      <c r="M32" s="181">
        <v>19120</v>
      </c>
      <c r="N32" s="182">
        <v>19610</v>
      </c>
      <c r="O32" s="180">
        <v>1142.6309999999999</v>
      </c>
      <c r="P32" s="181">
        <v>1120</v>
      </c>
      <c r="Q32" s="182">
        <v>1110</v>
      </c>
      <c r="R32" s="180">
        <v>5152.322</v>
      </c>
      <c r="S32" s="245">
        <v>5190</v>
      </c>
      <c r="T32" s="182">
        <v>5240</v>
      </c>
      <c r="U32" s="180">
        <v>41374.969</v>
      </c>
      <c r="V32" s="245">
        <v>42050</v>
      </c>
      <c r="W32" s="246">
        <v>42740</v>
      </c>
      <c r="X32" s="68" t="s">
        <v>31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3:54" ht="12.75">
      <c r="C33" s="46" t="s">
        <v>73</v>
      </c>
      <c r="D33" s="170"/>
      <c r="E33" s="171"/>
      <c r="F33" s="180">
        <v>10933.376</v>
      </c>
      <c r="G33" s="181">
        <v>11055.593530000002</v>
      </c>
      <c r="H33" s="182">
        <v>11220.455157656</v>
      </c>
      <c r="I33" s="180">
        <v>2073.225</v>
      </c>
      <c r="J33" s="181">
        <v>2053.95537</v>
      </c>
      <c r="K33" s="182">
        <v>2074.9922145</v>
      </c>
      <c r="L33" s="180">
        <v>8541.2</v>
      </c>
      <c r="M33" s="181">
        <v>8678.356660000001</v>
      </c>
      <c r="N33" s="182">
        <v>8817.743847956</v>
      </c>
      <c r="O33" s="180">
        <v>318.951</v>
      </c>
      <c r="P33" s="181">
        <v>323.2815</v>
      </c>
      <c r="Q33" s="182">
        <v>327.7190952</v>
      </c>
      <c r="R33" s="180">
        <v>600</v>
      </c>
      <c r="S33" s="245">
        <v>600</v>
      </c>
      <c r="T33" s="182">
        <v>600</v>
      </c>
      <c r="U33" s="180">
        <v>11533.376</v>
      </c>
      <c r="V33" s="245">
        <v>11655.593530000002</v>
      </c>
      <c r="W33" s="246">
        <v>11820.455157656</v>
      </c>
      <c r="X33" s="68" t="s">
        <v>5</v>
      </c>
      <c r="Y33" s="170"/>
      <c r="Z33" s="171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3:54" ht="12.75">
      <c r="C34" s="46" t="s">
        <v>327</v>
      </c>
      <c r="D34" s="170"/>
      <c r="E34" s="171"/>
      <c r="F34" s="180">
        <v>10920.719999999998</v>
      </c>
      <c r="G34" s="181">
        <v>10900</v>
      </c>
      <c r="H34" s="182">
        <v>10900</v>
      </c>
      <c r="I34" s="180">
        <v>9290.46</v>
      </c>
      <c r="J34" s="181">
        <v>9200</v>
      </c>
      <c r="K34" s="182">
        <v>9200</v>
      </c>
      <c r="L34" s="180">
        <v>741.38</v>
      </c>
      <c r="M34" s="181">
        <v>750</v>
      </c>
      <c r="N34" s="182">
        <v>750</v>
      </c>
      <c r="O34" s="180">
        <v>888.88</v>
      </c>
      <c r="P34" s="181">
        <v>950</v>
      </c>
      <c r="Q34" s="182">
        <v>950</v>
      </c>
      <c r="R34" s="180">
        <v>5451.0599999999995</v>
      </c>
      <c r="S34" s="245">
        <v>5900</v>
      </c>
      <c r="T34" s="182">
        <v>5900</v>
      </c>
      <c r="U34" s="180">
        <v>16371.779999999997</v>
      </c>
      <c r="V34" s="245">
        <v>16800</v>
      </c>
      <c r="W34" s="246">
        <v>16800</v>
      </c>
      <c r="X34" s="68" t="s">
        <v>32</v>
      </c>
      <c r="Y34" s="170"/>
      <c r="Z34" s="171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3:54" ht="12.75">
      <c r="C35" s="46" t="s">
        <v>327</v>
      </c>
      <c r="D35" s="170"/>
      <c r="E35" s="171"/>
      <c r="F35" s="180">
        <v>1349</v>
      </c>
      <c r="G35" s="181">
        <v>1375</v>
      </c>
      <c r="H35" s="182">
        <v>1408</v>
      </c>
      <c r="I35" s="180">
        <v>1177</v>
      </c>
      <c r="J35" s="181">
        <v>1185</v>
      </c>
      <c r="K35" s="182">
        <v>1202</v>
      </c>
      <c r="L35" s="180">
        <v>95</v>
      </c>
      <c r="M35" s="181">
        <v>107</v>
      </c>
      <c r="N35" s="182">
        <v>116</v>
      </c>
      <c r="O35" s="180">
        <v>77</v>
      </c>
      <c r="P35" s="181">
        <v>83</v>
      </c>
      <c r="Q35" s="182">
        <v>90</v>
      </c>
      <c r="R35" s="180">
        <v>6306</v>
      </c>
      <c r="S35" s="245">
        <v>6322</v>
      </c>
      <c r="T35" s="182">
        <v>6335</v>
      </c>
      <c r="U35" s="180">
        <v>7655</v>
      </c>
      <c r="V35" s="245">
        <v>7697</v>
      </c>
      <c r="W35" s="246">
        <v>7743</v>
      </c>
      <c r="X35" s="68" t="s">
        <v>326</v>
      </c>
      <c r="Y35" s="170"/>
      <c r="Z35" s="171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3:54" ht="12.75">
      <c r="C36" s="46" t="s">
        <v>75</v>
      </c>
      <c r="D36" s="170"/>
      <c r="E36" s="171"/>
      <c r="F36" s="180">
        <v>8434.82</v>
      </c>
      <c r="G36" s="181">
        <v>7990</v>
      </c>
      <c r="H36" s="182">
        <v>7990</v>
      </c>
      <c r="I36" s="180">
        <v>4761.98</v>
      </c>
      <c r="J36" s="181">
        <v>4450</v>
      </c>
      <c r="K36" s="182">
        <v>4450</v>
      </c>
      <c r="L36" s="180">
        <v>3650.13</v>
      </c>
      <c r="M36" s="181">
        <v>3520</v>
      </c>
      <c r="N36" s="182">
        <v>3520</v>
      </c>
      <c r="O36" s="180">
        <v>22.71</v>
      </c>
      <c r="P36" s="181">
        <v>20</v>
      </c>
      <c r="Q36" s="182">
        <v>20</v>
      </c>
      <c r="R36" s="180">
        <v>559.79</v>
      </c>
      <c r="S36" s="245">
        <v>535</v>
      </c>
      <c r="T36" s="182">
        <v>535</v>
      </c>
      <c r="U36" s="180">
        <v>8994.61</v>
      </c>
      <c r="V36" s="245">
        <v>8525</v>
      </c>
      <c r="W36" s="246">
        <v>8525</v>
      </c>
      <c r="X36" s="68" t="s">
        <v>33</v>
      </c>
      <c r="Y36" s="170"/>
      <c r="Z36" s="171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3:54" ht="12.75">
      <c r="C37" s="46" t="s">
        <v>76</v>
      </c>
      <c r="D37" s="170"/>
      <c r="E37" s="171"/>
      <c r="F37" s="180">
        <v>3812.21</v>
      </c>
      <c r="G37" s="181">
        <v>3720</v>
      </c>
      <c r="H37" s="182">
        <v>3510</v>
      </c>
      <c r="I37" s="180">
        <v>2530.82</v>
      </c>
      <c r="J37" s="181">
        <v>2500</v>
      </c>
      <c r="K37" s="182">
        <v>2350</v>
      </c>
      <c r="L37" s="180">
        <v>1109.21</v>
      </c>
      <c r="M37" s="181">
        <v>1050</v>
      </c>
      <c r="N37" s="182">
        <v>990</v>
      </c>
      <c r="O37" s="180">
        <v>172.18</v>
      </c>
      <c r="P37" s="181">
        <v>170</v>
      </c>
      <c r="Q37" s="182">
        <v>170</v>
      </c>
      <c r="R37" s="180">
        <v>1242.23</v>
      </c>
      <c r="S37" s="245">
        <v>1200</v>
      </c>
      <c r="T37" s="182">
        <v>1200</v>
      </c>
      <c r="U37" s="180">
        <v>5054.4400000000005</v>
      </c>
      <c r="V37" s="245">
        <v>4920</v>
      </c>
      <c r="W37" s="246">
        <v>4710</v>
      </c>
      <c r="X37" s="68" t="s">
        <v>34</v>
      </c>
      <c r="Y37" s="170"/>
      <c r="Z37" s="171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3:54" ht="12.75">
      <c r="C38" s="46" t="s">
        <v>77</v>
      </c>
      <c r="D38" s="170"/>
      <c r="E38" s="171"/>
      <c r="F38" s="180">
        <v>13009</v>
      </c>
      <c r="G38" s="181">
        <v>13320</v>
      </c>
      <c r="H38" s="182">
        <v>13520</v>
      </c>
      <c r="I38" s="180">
        <v>3915</v>
      </c>
      <c r="J38" s="181">
        <v>4200</v>
      </c>
      <c r="K38" s="182">
        <v>4400</v>
      </c>
      <c r="L38" s="180">
        <v>8832</v>
      </c>
      <c r="M38" s="181">
        <v>8850</v>
      </c>
      <c r="N38" s="182">
        <v>8850</v>
      </c>
      <c r="O38" s="180">
        <v>262</v>
      </c>
      <c r="P38" s="181">
        <v>270</v>
      </c>
      <c r="Q38" s="182">
        <v>270</v>
      </c>
      <c r="R38" s="180">
        <v>3709</v>
      </c>
      <c r="S38" s="245">
        <v>3750</v>
      </c>
      <c r="T38" s="182">
        <v>3750</v>
      </c>
      <c r="U38" s="180">
        <v>16718</v>
      </c>
      <c r="V38" s="245">
        <v>17070</v>
      </c>
      <c r="W38" s="246">
        <v>17270</v>
      </c>
      <c r="X38" s="68" t="s">
        <v>35</v>
      </c>
      <c r="Y38" s="170"/>
      <c r="Z38" s="171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3:54" ht="12.75">
      <c r="C39" s="46" t="s">
        <v>78</v>
      </c>
      <c r="D39" s="170"/>
      <c r="E39" s="171"/>
      <c r="F39" s="180">
        <v>67300</v>
      </c>
      <c r="G39" s="181">
        <v>67200</v>
      </c>
      <c r="H39" s="182">
        <v>67900</v>
      </c>
      <c r="I39" s="180">
        <v>35900</v>
      </c>
      <c r="J39" s="181">
        <v>35700</v>
      </c>
      <c r="K39" s="182">
        <v>35600</v>
      </c>
      <c r="L39" s="180">
        <v>30900</v>
      </c>
      <c r="M39" s="181">
        <v>31000</v>
      </c>
      <c r="N39" s="182">
        <v>31800</v>
      </c>
      <c r="O39" s="180">
        <v>500</v>
      </c>
      <c r="P39" s="181">
        <v>500</v>
      </c>
      <c r="Q39" s="182">
        <v>500</v>
      </c>
      <c r="R39" s="180">
        <v>7000</v>
      </c>
      <c r="S39" s="245">
        <v>7000</v>
      </c>
      <c r="T39" s="182">
        <v>7000</v>
      </c>
      <c r="U39" s="180">
        <v>74300</v>
      </c>
      <c r="V39" s="245">
        <v>74200</v>
      </c>
      <c r="W39" s="246">
        <v>74900</v>
      </c>
      <c r="X39" s="68" t="s">
        <v>36</v>
      </c>
      <c r="Y39" s="170"/>
      <c r="Z39" s="171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3:54" ht="12.75">
      <c r="C40" s="46" t="s">
        <v>79</v>
      </c>
      <c r="D40" s="170"/>
      <c r="E40" s="171"/>
      <c r="F40" s="180">
        <v>2818.0080000000003</v>
      </c>
      <c r="G40" s="181">
        <v>2980</v>
      </c>
      <c r="H40" s="182">
        <v>3060</v>
      </c>
      <c r="I40" s="180">
        <v>2312.9860000000003</v>
      </c>
      <c r="J40" s="181">
        <v>2440</v>
      </c>
      <c r="K40" s="182">
        <v>2500</v>
      </c>
      <c r="L40" s="180">
        <v>488.098</v>
      </c>
      <c r="M40" s="181">
        <v>520</v>
      </c>
      <c r="N40" s="182">
        <v>540</v>
      </c>
      <c r="O40" s="180">
        <v>16.924</v>
      </c>
      <c r="P40" s="181">
        <v>20</v>
      </c>
      <c r="Q40" s="182">
        <v>20</v>
      </c>
      <c r="R40" s="180">
        <v>1733.8890000000001</v>
      </c>
      <c r="S40" s="245">
        <v>1790</v>
      </c>
      <c r="T40" s="182">
        <v>1810</v>
      </c>
      <c r="U40" s="180">
        <v>4551.897000000001</v>
      </c>
      <c r="V40" s="245">
        <v>4770</v>
      </c>
      <c r="W40" s="246">
        <v>4870</v>
      </c>
      <c r="X40" s="68" t="s">
        <v>37</v>
      </c>
      <c r="Y40" s="170"/>
      <c r="Z40" s="171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3:54" ht="12.75">
      <c r="C41" s="46" t="s">
        <v>80</v>
      </c>
      <c r="D41" s="170"/>
      <c r="E41" s="171"/>
      <c r="F41" s="180">
        <v>121</v>
      </c>
      <c r="G41" s="181">
        <v>121</v>
      </c>
      <c r="H41" s="182">
        <v>121</v>
      </c>
      <c r="I41" s="180">
        <v>107</v>
      </c>
      <c r="J41" s="181">
        <v>107</v>
      </c>
      <c r="K41" s="182">
        <v>107</v>
      </c>
      <c r="L41" s="180">
        <v>0</v>
      </c>
      <c r="M41" s="181">
        <v>0</v>
      </c>
      <c r="N41" s="182">
        <v>0</v>
      </c>
      <c r="O41" s="180">
        <v>14</v>
      </c>
      <c r="P41" s="181">
        <v>14</v>
      </c>
      <c r="Q41" s="182">
        <v>14</v>
      </c>
      <c r="R41" s="180">
        <v>534</v>
      </c>
      <c r="S41" s="245">
        <v>534</v>
      </c>
      <c r="T41" s="182">
        <v>534</v>
      </c>
      <c r="U41" s="180">
        <v>655</v>
      </c>
      <c r="V41" s="245">
        <v>655</v>
      </c>
      <c r="W41" s="246">
        <v>655</v>
      </c>
      <c r="X41" s="68" t="s">
        <v>93</v>
      </c>
      <c r="Y41" s="170"/>
      <c r="Z41" s="171"/>
      <c r="AG41">
        <v>3</v>
      </c>
      <c r="AJ41">
        <v>3</v>
      </c>
      <c r="AK41">
        <v>3</v>
      </c>
      <c r="AL41">
        <v>3</v>
      </c>
      <c r="AM41">
        <v>3</v>
      </c>
      <c r="AN41">
        <v>3</v>
      </c>
      <c r="AO41">
        <v>3</v>
      </c>
      <c r="AP41">
        <v>2</v>
      </c>
      <c r="AQ41">
        <v>2</v>
      </c>
      <c r="AR41">
        <v>2</v>
      </c>
      <c r="AS41">
        <v>3</v>
      </c>
      <c r="AT41">
        <v>3</v>
      </c>
      <c r="AU41">
        <v>3</v>
      </c>
      <c r="AV41">
        <v>3</v>
      </c>
      <c r="AW41">
        <v>3</v>
      </c>
      <c r="AX41">
        <v>3</v>
      </c>
      <c r="AY41">
        <v>3</v>
      </c>
      <c r="AZ41">
        <v>3</v>
      </c>
      <c r="BA41">
        <v>3</v>
      </c>
      <c r="BB41">
        <v>3</v>
      </c>
    </row>
    <row r="42" spans="3:54" ht="12.75">
      <c r="C42" s="46" t="s">
        <v>81</v>
      </c>
      <c r="D42" s="170"/>
      <c r="E42" s="171"/>
      <c r="F42" s="180">
        <v>20008</v>
      </c>
      <c r="G42" s="181">
        <v>19900</v>
      </c>
      <c r="H42" s="182">
        <v>19900</v>
      </c>
      <c r="I42" s="180">
        <v>9714</v>
      </c>
      <c r="J42" s="181">
        <v>9600</v>
      </c>
      <c r="K42" s="182">
        <v>9600</v>
      </c>
      <c r="L42" s="180">
        <v>9520</v>
      </c>
      <c r="M42" s="181">
        <v>9600</v>
      </c>
      <c r="N42" s="182">
        <v>9600</v>
      </c>
      <c r="O42" s="180">
        <v>774</v>
      </c>
      <c r="P42" s="181">
        <v>700</v>
      </c>
      <c r="Q42" s="182">
        <v>700</v>
      </c>
      <c r="R42" s="180">
        <v>4634</v>
      </c>
      <c r="S42" s="245">
        <v>4000</v>
      </c>
      <c r="T42" s="182">
        <v>4000</v>
      </c>
      <c r="U42" s="180">
        <v>24642</v>
      </c>
      <c r="V42" s="245">
        <v>23900</v>
      </c>
      <c r="W42" s="246">
        <v>23900</v>
      </c>
      <c r="X42" s="68" t="s">
        <v>38</v>
      </c>
      <c r="Y42" s="170"/>
      <c r="Z42" s="171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3:54" ht="13.5" thickBot="1">
      <c r="C43" s="46" t="s">
        <v>82</v>
      </c>
      <c r="D43" s="170"/>
      <c r="E43" s="171"/>
      <c r="F43" s="180">
        <v>8629.02</v>
      </c>
      <c r="G43" s="181">
        <v>8990</v>
      </c>
      <c r="H43" s="182">
        <v>9360</v>
      </c>
      <c r="I43" s="180">
        <v>6316.240000000001</v>
      </c>
      <c r="J43" s="181">
        <v>6590</v>
      </c>
      <c r="K43" s="182">
        <v>6870</v>
      </c>
      <c r="L43" s="180">
        <v>1810.67</v>
      </c>
      <c r="M43" s="181">
        <v>1880</v>
      </c>
      <c r="N43" s="182">
        <v>1940</v>
      </c>
      <c r="O43" s="180">
        <v>502.11</v>
      </c>
      <c r="P43" s="181">
        <v>520</v>
      </c>
      <c r="Q43" s="182">
        <v>550</v>
      </c>
      <c r="R43" s="180">
        <v>1921.2</v>
      </c>
      <c r="S43" s="245">
        <v>2020</v>
      </c>
      <c r="T43" s="182">
        <v>2170</v>
      </c>
      <c r="U43" s="180">
        <v>10550.220000000001</v>
      </c>
      <c r="V43" s="245">
        <v>11010</v>
      </c>
      <c r="W43" s="246">
        <v>11530</v>
      </c>
      <c r="X43" s="68" t="s">
        <v>41</v>
      </c>
      <c r="Y43" s="170"/>
      <c r="Z43" s="171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3:54" ht="14.25" thickBot="1" thickTop="1">
      <c r="C44" s="14" t="s">
        <v>7</v>
      </c>
      <c r="D44" s="174"/>
      <c r="E44" s="175"/>
      <c r="F44" s="152">
        <v>388845.5572830798</v>
      </c>
      <c r="G44" s="153">
        <v>392086.8178821307</v>
      </c>
      <c r="H44" s="154">
        <v>398453.9541519559</v>
      </c>
      <c r="I44" s="152">
        <v>216137.69606307975</v>
      </c>
      <c r="J44" s="153">
        <v>218646.68125069592</v>
      </c>
      <c r="K44" s="154">
        <v>221051.23693879208</v>
      </c>
      <c r="L44" s="152">
        <v>161645.09522</v>
      </c>
      <c r="M44" s="153">
        <v>162382.17513143475</v>
      </c>
      <c r="N44" s="154">
        <v>166433.31811796382</v>
      </c>
      <c r="O44" s="152">
        <v>11062.766000000001</v>
      </c>
      <c r="P44" s="153">
        <v>11057.961500000001</v>
      </c>
      <c r="Q44" s="154">
        <v>10969.3990952</v>
      </c>
      <c r="R44" s="152">
        <v>116150.18099999997</v>
      </c>
      <c r="S44" s="249">
        <v>116584.94437496898</v>
      </c>
      <c r="T44" s="154">
        <v>117233.9</v>
      </c>
      <c r="U44" s="152">
        <v>504995.7382830798</v>
      </c>
      <c r="V44" s="249">
        <v>508671.76225709973</v>
      </c>
      <c r="W44" s="250">
        <v>515687.854151956</v>
      </c>
      <c r="X44" s="14" t="s">
        <v>7</v>
      </c>
      <c r="Y44" s="174"/>
      <c r="Z44" s="175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3:54" ht="13.5" thickTop="1">
      <c r="C45" s="46" t="s">
        <v>83</v>
      </c>
      <c r="D45" s="170"/>
      <c r="E45" s="171"/>
      <c r="F45" s="180">
        <v>11324</v>
      </c>
      <c r="G45" s="181">
        <v>11324</v>
      </c>
      <c r="H45" s="182">
        <v>11324</v>
      </c>
      <c r="I45" s="180">
        <v>5710</v>
      </c>
      <c r="J45" s="181">
        <v>5710</v>
      </c>
      <c r="K45" s="182">
        <v>5710</v>
      </c>
      <c r="L45" s="180">
        <v>4955</v>
      </c>
      <c r="M45" s="181">
        <v>4955</v>
      </c>
      <c r="N45" s="182">
        <v>4955</v>
      </c>
      <c r="O45" s="180">
        <v>659</v>
      </c>
      <c r="P45" s="181">
        <v>659</v>
      </c>
      <c r="Q45" s="182">
        <v>659</v>
      </c>
      <c r="R45" s="180">
        <v>8244</v>
      </c>
      <c r="S45" s="245">
        <v>8244</v>
      </c>
      <c r="T45" s="182">
        <v>8244</v>
      </c>
      <c r="U45" s="180">
        <v>19568</v>
      </c>
      <c r="V45" s="245">
        <v>19568</v>
      </c>
      <c r="W45" s="246">
        <v>19568</v>
      </c>
      <c r="X45" s="68" t="s">
        <v>42</v>
      </c>
      <c r="Y45" s="170"/>
      <c r="Z45" s="171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3</v>
      </c>
      <c r="AU45">
        <v>3</v>
      </c>
      <c r="AV45">
        <v>3</v>
      </c>
      <c r="AW45">
        <v>3</v>
      </c>
      <c r="AX45">
        <v>3</v>
      </c>
      <c r="AY45">
        <v>3</v>
      </c>
      <c r="AZ45">
        <v>3</v>
      </c>
      <c r="BA45">
        <v>3</v>
      </c>
      <c r="BB45">
        <v>3</v>
      </c>
    </row>
    <row r="46" spans="3:54" ht="12.75">
      <c r="C46" s="46" t="s">
        <v>84</v>
      </c>
      <c r="D46" s="170"/>
      <c r="E46" s="171"/>
      <c r="F46" s="180">
        <v>116.42999999999999</v>
      </c>
      <c r="G46" s="181">
        <v>116.42999999999999</v>
      </c>
      <c r="H46" s="182">
        <v>116.42999999999999</v>
      </c>
      <c r="I46" s="180">
        <v>116.42999999999999</v>
      </c>
      <c r="J46" s="181">
        <v>116.42999999999999</v>
      </c>
      <c r="K46" s="182">
        <v>116.42999999999999</v>
      </c>
      <c r="L46" s="180">
        <v>0</v>
      </c>
      <c r="M46" s="181">
        <v>0</v>
      </c>
      <c r="N46" s="182">
        <v>0</v>
      </c>
      <c r="O46" s="180">
        <v>0</v>
      </c>
      <c r="P46" s="181">
        <v>0</v>
      </c>
      <c r="Q46" s="182">
        <v>0</v>
      </c>
      <c r="R46" s="180">
        <v>526.3</v>
      </c>
      <c r="S46" s="245">
        <v>526.3</v>
      </c>
      <c r="T46" s="182">
        <v>526.3</v>
      </c>
      <c r="U46" s="180">
        <v>642.7299999999999</v>
      </c>
      <c r="V46" s="245">
        <v>642.7299999999999</v>
      </c>
      <c r="W46" s="246">
        <v>642.7299999999999</v>
      </c>
      <c r="X46" s="68" t="s">
        <v>43</v>
      </c>
      <c r="Y46" s="170"/>
      <c r="Z46" s="171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3</v>
      </c>
      <c r="AU46">
        <v>3</v>
      </c>
      <c r="AV46">
        <v>2</v>
      </c>
      <c r="AW46">
        <v>3</v>
      </c>
      <c r="AX46">
        <v>3</v>
      </c>
      <c r="AY46">
        <v>3</v>
      </c>
      <c r="AZ46">
        <v>3</v>
      </c>
      <c r="BA46">
        <v>3</v>
      </c>
      <c r="BB46">
        <v>3</v>
      </c>
    </row>
    <row r="47" spans="3:54" ht="12.75">
      <c r="C47" s="46" t="s">
        <v>85</v>
      </c>
      <c r="D47" s="170"/>
      <c r="E47" s="171"/>
      <c r="F47" s="180">
        <v>99</v>
      </c>
      <c r="G47" s="181">
        <v>99</v>
      </c>
      <c r="H47" s="182">
        <v>99</v>
      </c>
      <c r="I47" s="180">
        <v>0</v>
      </c>
      <c r="J47" s="181">
        <v>0</v>
      </c>
      <c r="K47" s="182">
        <v>0</v>
      </c>
      <c r="L47" s="180">
        <v>0</v>
      </c>
      <c r="M47" s="181">
        <v>0</v>
      </c>
      <c r="N47" s="182">
        <v>0</v>
      </c>
      <c r="O47" s="180">
        <v>99</v>
      </c>
      <c r="P47" s="181">
        <v>99</v>
      </c>
      <c r="Q47" s="182">
        <v>99</v>
      </c>
      <c r="R47" s="180">
        <v>241</v>
      </c>
      <c r="S47" s="245">
        <v>241</v>
      </c>
      <c r="T47" s="182">
        <v>241</v>
      </c>
      <c r="U47" s="180">
        <v>340</v>
      </c>
      <c r="V47" s="245">
        <v>340</v>
      </c>
      <c r="W47" s="246">
        <v>340</v>
      </c>
      <c r="X47" s="68" t="s">
        <v>3</v>
      </c>
      <c r="Y47" s="170"/>
      <c r="Z47" s="171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3</v>
      </c>
      <c r="AT47">
        <v>3</v>
      </c>
      <c r="AU47">
        <v>3</v>
      </c>
      <c r="AV47">
        <v>3</v>
      </c>
      <c r="AW47">
        <v>3</v>
      </c>
      <c r="AX47">
        <v>3</v>
      </c>
      <c r="AY47">
        <v>3</v>
      </c>
      <c r="AZ47">
        <v>3</v>
      </c>
      <c r="BA47">
        <v>3</v>
      </c>
      <c r="BB47">
        <v>3</v>
      </c>
    </row>
    <row r="48" spans="3:54" ht="12.75">
      <c r="C48" s="46" t="s">
        <v>86</v>
      </c>
      <c r="D48" s="170"/>
      <c r="E48" s="171"/>
      <c r="F48" s="180">
        <v>9.32</v>
      </c>
      <c r="G48" s="181">
        <v>9.32</v>
      </c>
      <c r="H48" s="182">
        <v>9.32</v>
      </c>
      <c r="I48" s="180">
        <v>4.66</v>
      </c>
      <c r="J48" s="181">
        <v>4.66</v>
      </c>
      <c r="K48" s="182">
        <v>4.66</v>
      </c>
      <c r="L48" s="180">
        <v>0</v>
      </c>
      <c r="M48" s="181">
        <v>0</v>
      </c>
      <c r="N48" s="182">
        <v>0</v>
      </c>
      <c r="O48" s="180">
        <v>4.66</v>
      </c>
      <c r="P48" s="181">
        <v>4.66</v>
      </c>
      <c r="Q48" s="182">
        <v>4.66</v>
      </c>
      <c r="R48" s="180">
        <v>36.6</v>
      </c>
      <c r="S48" s="245">
        <v>36.6</v>
      </c>
      <c r="T48" s="182">
        <v>36.6</v>
      </c>
      <c r="U48" s="180">
        <v>45.92</v>
      </c>
      <c r="V48" s="245">
        <v>45.92</v>
      </c>
      <c r="W48" s="246">
        <v>45.92</v>
      </c>
      <c r="X48" s="68" t="s">
        <v>44</v>
      </c>
      <c r="Y48" s="170"/>
      <c r="Z48" s="171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3</v>
      </c>
      <c r="AT48">
        <v>3</v>
      </c>
      <c r="AU48">
        <v>3</v>
      </c>
      <c r="AV48">
        <v>3</v>
      </c>
      <c r="AW48">
        <v>3</v>
      </c>
      <c r="AX48">
        <v>3</v>
      </c>
      <c r="AY48">
        <v>3</v>
      </c>
      <c r="AZ48">
        <v>3</v>
      </c>
      <c r="BA48">
        <v>3</v>
      </c>
      <c r="BB48">
        <v>3</v>
      </c>
    </row>
    <row r="49" spans="3:54" ht="12.75">
      <c r="C49" s="46" t="s">
        <v>87</v>
      </c>
      <c r="D49" s="170"/>
      <c r="E49" s="171"/>
      <c r="F49" s="180">
        <v>52</v>
      </c>
      <c r="G49" s="181">
        <v>52</v>
      </c>
      <c r="H49" s="182">
        <v>52</v>
      </c>
      <c r="I49" s="180">
        <v>27</v>
      </c>
      <c r="J49" s="181">
        <v>27</v>
      </c>
      <c r="K49" s="182">
        <v>27</v>
      </c>
      <c r="L49" s="180">
        <v>0</v>
      </c>
      <c r="M49" s="181">
        <v>0</v>
      </c>
      <c r="N49" s="182">
        <v>0</v>
      </c>
      <c r="O49" s="180">
        <v>25</v>
      </c>
      <c r="P49" s="181">
        <v>25</v>
      </c>
      <c r="Q49" s="182">
        <v>25</v>
      </c>
      <c r="R49" s="180">
        <v>532</v>
      </c>
      <c r="S49" s="245">
        <v>532</v>
      </c>
      <c r="T49" s="182">
        <v>532</v>
      </c>
      <c r="U49" s="180">
        <v>584</v>
      </c>
      <c r="V49" s="245">
        <v>584</v>
      </c>
      <c r="W49" s="246">
        <v>584</v>
      </c>
      <c r="X49" s="68" t="s">
        <v>4</v>
      </c>
      <c r="Y49" s="170"/>
      <c r="Z49" s="171"/>
      <c r="AG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2</v>
      </c>
      <c r="AT49">
        <v>3</v>
      </c>
      <c r="AU49">
        <v>3</v>
      </c>
      <c r="AV49">
        <v>2</v>
      </c>
      <c r="AW49">
        <v>3</v>
      </c>
      <c r="AX49">
        <v>3</v>
      </c>
      <c r="AY49">
        <v>2</v>
      </c>
      <c r="AZ49">
        <v>3</v>
      </c>
      <c r="BA49">
        <v>3</v>
      </c>
      <c r="BB49">
        <v>3</v>
      </c>
    </row>
    <row r="50" spans="3:54" ht="12.75">
      <c r="C50" s="46" t="s">
        <v>88</v>
      </c>
      <c r="D50" s="170"/>
      <c r="E50" s="171"/>
      <c r="F50" s="180">
        <v>190507</v>
      </c>
      <c r="G50" s="181">
        <v>196988.0022</v>
      </c>
      <c r="H50" s="182">
        <v>200000</v>
      </c>
      <c r="I50" s="180">
        <v>127607</v>
      </c>
      <c r="J50" s="181">
        <v>131888.0022</v>
      </c>
      <c r="K50" s="182">
        <v>134000</v>
      </c>
      <c r="L50" s="180">
        <v>46250</v>
      </c>
      <c r="M50" s="181">
        <v>48400</v>
      </c>
      <c r="N50" s="182">
        <v>49500</v>
      </c>
      <c r="O50" s="180">
        <v>16650</v>
      </c>
      <c r="P50" s="181">
        <v>16700</v>
      </c>
      <c r="Q50" s="182">
        <v>16500</v>
      </c>
      <c r="R50" s="180">
        <v>15000</v>
      </c>
      <c r="S50" s="245">
        <v>15700</v>
      </c>
      <c r="T50" s="182">
        <v>16300</v>
      </c>
      <c r="U50" s="180">
        <v>205507</v>
      </c>
      <c r="V50" s="245">
        <v>212688.0022</v>
      </c>
      <c r="W50" s="246">
        <v>216300</v>
      </c>
      <c r="X50" s="68" t="s">
        <v>45</v>
      </c>
      <c r="Y50" s="170"/>
      <c r="Z50" s="171"/>
      <c r="AG50">
        <v>3</v>
      </c>
      <c r="AJ50">
        <v>3</v>
      </c>
      <c r="AK50">
        <v>2</v>
      </c>
      <c r="AL50">
        <v>2</v>
      </c>
      <c r="AM50">
        <v>3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3</v>
      </c>
      <c r="AT50">
        <v>2</v>
      </c>
      <c r="AU50">
        <v>2</v>
      </c>
      <c r="AV50">
        <v>3</v>
      </c>
      <c r="AW50">
        <v>2</v>
      </c>
      <c r="AX50">
        <v>2</v>
      </c>
      <c r="AY50">
        <v>3</v>
      </c>
      <c r="AZ50">
        <v>2</v>
      </c>
      <c r="BA50">
        <v>2</v>
      </c>
      <c r="BB50">
        <v>3</v>
      </c>
    </row>
    <row r="51" spans="3:54" ht="13.5" thickBot="1">
      <c r="C51" s="46" t="s">
        <v>89</v>
      </c>
      <c r="D51" s="170"/>
      <c r="E51" s="171"/>
      <c r="F51" s="180">
        <v>8163</v>
      </c>
      <c r="G51" s="181">
        <v>8163</v>
      </c>
      <c r="H51" s="182">
        <v>8163</v>
      </c>
      <c r="I51" s="180">
        <v>7053</v>
      </c>
      <c r="J51" s="181">
        <v>7053</v>
      </c>
      <c r="K51" s="182">
        <v>7053</v>
      </c>
      <c r="L51" s="180">
        <v>723</v>
      </c>
      <c r="M51" s="181">
        <v>723</v>
      </c>
      <c r="N51" s="182">
        <v>723</v>
      </c>
      <c r="O51" s="180">
        <v>387</v>
      </c>
      <c r="P51" s="181">
        <v>387</v>
      </c>
      <c r="Q51" s="182">
        <v>387</v>
      </c>
      <c r="R51" s="180">
        <v>10174</v>
      </c>
      <c r="S51" s="245">
        <v>10174</v>
      </c>
      <c r="T51" s="182">
        <v>10174</v>
      </c>
      <c r="U51" s="180">
        <v>18337</v>
      </c>
      <c r="V51" s="245">
        <v>18337</v>
      </c>
      <c r="W51" s="246">
        <v>18337</v>
      </c>
      <c r="X51" s="68" t="s">
        <v>6</v>
      </c>
      <c r="Y51" s="170"/>
      <c r="Z51" s="171"/>
      <c r="AG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3</v>
      </c>
      <c r="AQ51">
        <v>3</v>
      </c>
      <c r="AR51">
        <v>3</v>
      </c>
      <c r="AS51">
        <v>3</v>
      </c>
      <c r="AT51">
        <v>3</v>
      </c>
      <c r="AU51">
        <v>3</v>
      </c>
      <c r="AV51">
        <v>3</v>
      </c>
      <c r="AW51">
        <v>3</v>
      </c>
      <c r="AX51">
        <v>3</v>
      </c>
      <c r="AY51">
        <v>3</v>
      </c>
      <c r="AZ51">
        <v>3</v>
      </c>
      <c r="BA51">
        <v>3</v>
      </c>
      <c r="BB51">
        <v>3</v>
      </c>
    </row>
    <row r="52" spans="3:54" ht="14.25" thickBot="1" thickTop="1">
      <c r="C52" s="14" t="s">
        <v>329</v>
      </c>
      <c r="D52" s="174"/>
      <c r="E52" s="175"/>
      <c r="F52" s="152">
        <v>210270.75</v>
      </c>
      <c r="G52" s="153">
        <v>216751.7522</v>
      </c>
      <c r="H52" s="154">
        <v>219763.75</v>
      </c>
      <c r="I52" s="152">
        <v>140518.09</v>
      </c>
      <c r="J52" s="153">
        <v>144799.09219999998</v>
      </c>
      <c r="K52" s="154">
        <v>146911.09</v>
      </c>
      <c r="L52" s="152">
        <v>51928</v>
      </c>
      <c r="M52" s="153">
        <v>54078</v>
      </c>
      <c r="N52" s="154">
        <v>55178</v>
      </c>
      <c r="O52" s="152">
        <v>17824.66</v>
      </c>
      <c r="P52" s="153">
        <v>17874.66</v>
      </c>
      <c r="Q52" s="154">
        <v>17674.66</v>
      </c>
      <c r="R52" s="152">
        <v>34753.9</v>
      </c>
      <c r="S52" s="249">
        <v>35453.9</v>
      </c>
      <c r="T52" s="154">
        <v>36053.9</v>
      </c>
      <c r="U52" s="152">
        <v>245024.65</v>
      </c>
      <c r="V52" s="249">
        <v>252205.65219999998</v>
      </c>
      <c r="W52" s="250">
        <v>255817.65</v>
      </c>
      <c r="X52" s="14" t="s">
        <v>330</v>
      </c>
      <c r="Y52" s="174"/>
      <c r="Z52" s="175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3:54" ht="13.5" thickTop="1">
      <c r="C53" s="167" t="s">
        <v>90</v>
      </c>
      <c r="D53" s="168"/>
      <c r="E53" s="169"/>
      <c r="F53" s="177">
        <v>151356.84999999998</v>
      </c>
      <c r="G53" s="178">
        <v>151356.75</v>
      </c>
      <c r="H53" s="179">
        <v>151356.75</v>
      </c>
      <c r="I53" s="177">
        <v>129140.84999999999</v>
      </c>
      <c r="J53" s="178">
        <v>129140.84999999999</v>
      </c>
      <c r="K53" s="179">
        <v>129140.84999999999</v>
      </c>
      <c r="L53" s="177">
        <v>20339</v>
      </c>
      <c r="M53" s="178">
        <v>20338.9</v>
      </c>
      <c r="N53" s="179">
        <v>20338.9</v>
      </c>
      <c r="O53" s="177">
        <v>1877</v>
      </c>
      <c r="P53" s="178">
        <v>1877</v>
      </c>
      <c r="Q53" s="179">
        <v>1877</v>
      </c>
      <c r="R53" s="177">
        <v>4639</v>
      </c>
      <c r="S53" s="243">
        <v>4639</v>
      </c>
      <c r="T53" s="179">
        <v>4639</v>
      </c>
      <c r="U53" s="177">
        <v>155995.84999999998</v>
      </c>
      <c r="V53" s="243">
        <v>155995.75</v>
      </c>
      <c r="W53" s="244">
        <v>155995.75</v>
      </c>
      <c r="X53" s="80" t="s">
        <v>1</v>
      </c>
      <c r="Y53" s="168"/>
      <c r="Z53" s="169"/>
      <c r="AG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2</v>
      </c>
      <c r="AQ53">
        <v>3</v>
      </c>
      <c r="AR53">
        <v>3</v>
      </c>
      <c r="AS53">
        <v>2</v>
      </c>
      <c r="AT53">
        <v>3</v>
      </c>
      <c r="AU53">
        <v>3</v>
      </c>
      <c r="AV53">
        <v>2</v>
      </c>
      <c r="AW53">
        <v>3</v>
      </c>
      <c r="AX53">
        <v>3</v>
      </c>
      <c r="AY53">
        <v>3</v>
      </c>
      <c r="AZ53">
        <v>3</v>
      </c>
      <c r="BA53">
        <v>3</v>
      </c>
      <c r="BB53">
        <v>3</v>
      </c>
    </row>
    <row r="54" spans="3:54" ht="13.5" thickBot="1">
      <c r="C54" s="100" t="s">
        <v>91</v>
      </c>
      <c r="D54" s="172"/>
      <c r="E54" s="173"/>
      <c r="F54" s="183">
        <v>368572.41000000003</v>
      </c>
      <c r="G54" s="184">
        <v>373344</v>
      </c>
      <c r="H54" s="185">
        <v>379308</v>
      </c>
      <c r="I54" s="183">
        <v>174365</v>
      </c>
      <c r="J54" s="184">
        <v>175267</v>
      </c>
      <c r="K54" s="185">
        <v>177426</v>
      </c>
      <c r="L54" s="183">
        <v>179303.41</v>
      </c>
      <c r="M54" s="184">
        <v>182309</v>
      </c>
      <c r="N54" s="185">
        <v>185876</v>
      </c>
      <c r="O54" s="183">
        <v>14904</v>
      </c>
      <c r="P54" s="184">
        <v>15768</v>
      </c>
      <c r="Q54" s="185">
        <v>16006</v>
      </c>
      <c r="R54" s="183">
        <v>44345</v>
      </c>
      <c r="S54" s="247">
        <v>44500</v>
      </c>
      <c r="T54" s="185">
        <v>45239</v>
      </c>
      <c r="U54" s="183">
        <v>412917.41000000003</v>
      </c>
      <c r="V54" s="247">
        <v>417844</v>
      </c>
      <c r="W54" s="248">
        <v>424547</v>
      </c>
      <c r="X54" s="101" t="s">
        <v>46</v>
      </c>
      <c r="Y54" s="172"/>
      <c r="Z54" s="173"/>
      <c r="AG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  <c r="AQ54">
        <v>2</v>
      </c>
      <c r="AR54">
        <v>2</v>
      </c>
      <c r="AS54">
        <v>2</v>
      </c>
      <c r="AT54">
        <v>2</v>
      </c>
      <c r="AU54">
        <v>2</v>
      </c>
      <c r="AV54">
        <v>2</v>
      </c>
      <c r="AW54">
        <v>2</v>
      </c>
      <c r="AX54">
        <v>2</v>
      </c>
      <c r="AY54">
        <v>2</v>
      </c>
      <c r="AZ54">
        <v>2</v>
      </c>
      <c r="BA54">
        <v>2</v>
      </c>
      <c r="BB54">
        <v>2</v>
      </c>
    </row>
    <row r="55" spans="3:54" ht="14.25" thickBot="1" thickTop="1">
      <c r="C55" s="14" t="s">
        <v>8</v>
      </c>
      <c r="D55" s="12"/>
      <c r="E55" s="13"/>
      <c r="F55" s="152">
        <v>519929.26</v>
      </c>
      <c r="G55" s="153">
        <v>524700.75</v>
      </c>
      <c r="H55" s="154">
        <v>530664.75</v>
      </c>
      <c r="I55" s="152">
        <v>303505.85</v>
      </c>
      <c r="J55" s="153">
        <v>304407.85</v>
      </c>
      <c r="K55" s="154">
        <v>306566.85</v>
      </c>
      <c r="L55" s="152">
        <v>199642.41</v>
      </c>
      <c r="M55" s="153">
        <v>202647.9</v>
      </c>
      <c r="N55" s="154">
        <v>206214.9</v>
      </c>
      <c r="O55" s="152">
        <v>16781</v>
      </c>
      <c r="P55" s="153">
        <v>17645</v>
      </c>
      <c r="Q55" s="154">
        <v>17883</v>
      </c>
      <c r="R55" s="152">
        <v>48984</v>
      </c>
      <c r="S55" s="249">
        <v>49139</v>
      </c>
      <c r="T55" s="154">
        <v>49878</v>
      </c>
      <c r="U55" s="152">
        <v>568913.26</v>
      </c>
      <c r="V55" s="249">
        <v>573839.75</v>
      </c>
      <c r="W55" s="154">
        <v>580542.75</v>
      </c>
      <c r="X55" s="16" t="s">
        <v>92</v>
      </c>
      <c r="Y55" s="8"/>
      <c r="Z55" s="9"/>
      <c r="AG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  <c r="AQ55" t="e">
        <v>#REF!</v>
      </c>
      <c r="AR55" t="e">
        <v>#REF!</v>
      </c>
      <c r="AS55" t="e">
        <v>#REF!</v>
      </c>
      <c r="AT55" t="e">
        <v>#REF!</v>
      </c>
      <c r="AU55" t="e">
        <v>#REF!</v>
      </c>
      <c r="AV55" t="e">
        <v>#REF!</v>
      </c>
      <c r="AW55" t="e">
        <v>#REF!</v>
      </c>
      <c r="AX55" t="e">
        <v>#REF!</v>
      </c>
      <c r="AY55" t="e">
        <v>#REF!</v>
      </c>
      <c r="AZ55" t="e">
        <v>#REF!</v>
      </c>
      <c r="BA55" t="e">
        <v>#REF!</v>
      </c>
      <c r="BB55" t="e">
        <v>#REF!</v>
      </c>
    </row>
    <row r="56" spans="5:15" ht="15" thickTop="1">
      <c r="E56" s="37" t="s">
        <v>142</v>
      </c>
      <c r="F56" t="s">
        <v>139</v>
      </c>
      <c r="N56" s="37" t="s">
        <v>142</v>
      </c>
      <c r="O56" t="s">
        <v>147</v>
      </c>
    </row>
    <row r="57" spans="5:15" ht="14.25">
      <c r="E57" s="31"/>
      <c r="F57" t="s">
        <v>140</v>
      </c>
      <c r="N57" s="31"/>
      <c r="O57" t="s">
        <v>148</v>
      </c>
    </row>
    <row r="58" spans="5:15" ht="14.25">
      <c r="E58" s="37" t="s">
        <v>143</v>
      </c>
      <c r="F58" t="s">
        <v>141</v>
      </c>
      <c r="N58" s="37" t="s">
        <v>143</v>
      </c>
      <c r="O58" t="s">
        <v>149</v>
      </c>
    </row>
    <row r="59" spans="5:15" ht="14.25">
      <c r="E59" s="37" t="s">
        <v>144</v>
      </c>
      <c r="F59" t="s">
        <v>145</v>
      </c>
      <c r="N59" s="37" t="s">
        <v>144</v>
      </c>
      <c r="O59" t="s">
        <v>150</v>
      </c>
    </row>
    <row r="60" spans="6:15" ht="12.75">
      <c r="F60" t="s">
        <v>146</v>
      </c>
      <c r="O60" t="s">
        <v>151</v>
      </c>
    </row>
    <row r="61" spans="3:26" ht="12.75">
      <c r="C61" s="38" t="str">
        <f ca="1">CELL("filename")</f>
        <v>C:\MyFiles\Timber\Timber Committee\TCQ2016\publish\[tb-69-6.xls]List of tables</v>
      </c>
      <c r="Z61" s="40" t="str">
        <f ca="1">CONCATENATE("printed on ",DAY(NOW()),"/",MONTH(NOW()))</f>
        <v>printed on 8/5</v>
      </c>
    </row>
    <row r="62" spans="4:8" ht="12.75">
      <c r="D62" s="224"/>
      <c r="G62" s="257"/>
      <c r="H62" s="257"/>
    </row>
    <row r="63" spans="7:8" ht="12.75">
      <c r="G63" s="257"/>
      <c r="H63" s="257"/>
    </row>
    <row r="64" spans="7:8" ht="12.75">
      <c r="G64" s="257"/>
      <c r="H64" s="257"/>
    </row>
    <row r="65" spans="6:8" ht="12.75">
      <c r="F65" s="258"/>
      <c r="G65" s="258"/>
      <c r="H65" s="258"/>
    </row>
    <row r="66" spans="7:8" ht="12.75">
      <c r="G66" s="257"/>
      <c r="H66" s="257"/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5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B61"/>
  <sheetViews>
    <sheetView zoomScale="75" zoomScaleNormal="75" zoomScalePageLayoutView="0" workbookViewId="0" topLeftCell="A10">
      <selection activeCell="A1" sqref="A1"/>
    </sheetView>
  </sheetViews>
  <sheetFormatPr defaultColWidth="9.140625" defaultRowHeight="12.75"/>
  <cols>
    <col min="6" max="6" width="11.140625" style="0" customWidth="1"/>
    <col min="7" max="7" width="11.00390625" style="0" bestFit="1" customWidth="1"/>
    <col min="8" max="8" width="10.8515625" style="0" customWidth="1"/>
    <col min="9" max="9" width="11.57421875" style="0" customWidth="1"/>
    <col min="10" max="11" width="10.8515625" style="0" customWidth="1"/>
    <col min="12" max="20" width="10.28125" style="0" customWidth="1"/>
    <col min="21" max="21" width="10.7109375" style="0" customWidth="1"/>
    <col min="22" max="23" width="11.00390625" style="0" bestFit="1" customWidth="1"/>
    <col min="33" max="54" width="0" style="0" hidden="1" customWidth="1"/>
  </cols>
  <sheetData>
    <row r="2" spans="3:26" ht="12.75">
      <c r="C2" s="262" t="s">
        <v>116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</row>
    <row r="3" spans="6:23" ht="12.75">
      <c r="F3" s="262" t="s">
        <v>128</v>
      </c>
      <c r="G3" s="262"/>
      <c r="H3" s="262"/>
      <c r="I3" s="262"/>
      <c r="J3" s="262"/>
      <c r="K3" s="262"/>
      <c r="L3" s="262"/>
      <c r="M3" s="262"/>
      <c r="N3" s="262"/>
      <c r="O3" s="262" t="s">
        <v>129</v>
      </c>
      <c r="P3" s="262"/>
      <c r="Q3" s="262"/>
      <c r="R3" s="262"/>
      <c r="S3" s="262"/>
      <c r="T3" s="262"/>
      <c r="U3" s="262"/>
      <c r="V3" s="262"/>
      <c r="W3" s="262"/>
    </row>
    <row r="4" spans="6:23" ht="12.75">
      <c r="F4" s="297" t="s">
        <v>241</v>
      </c>
      <c r="G4" s="297"/>
      <c r="H4" s="297"/>
      <c r="I4" s="297"/>
      <c r="J4" s="297"/>
      <c r="K4" s="297"/>
      <c r="L4" s="297"/>
      <c r="M4" s="297"/>
      <c r="N4" s="297"/>
      <c r="O4" s="297" t="s">
        <v>130</v>
      </c>
      <c r="P4" s="297"/>
      <c r="Q4" s="297"/>
      <c r="R4" s="297"/>
      <c r="S4" s="297"/>
      <c r="T4" s="297"/>
      <c r="U4" s="297"/>
      <c r="V4" s="297"/>
      <c r="W4" s="297"/>
    </row>
    <row r="5" spans="11:15" ht="15" thickBot="1">
      <c r="K5" s="11"/>
      <c r="L5" s="11"/>
      <c r="N5" s="263" t="s">
        <v>49</v>
      </c>
      <c r="O5" s="263"/>
    </row>
    <row r="6" spans="3:26" ht="12.75" customHeight="1" thickTop="1">
      <c r="C6" s="281" t="s">
        <v>0</v>
      </c>
      <c r="D6" s="282"/>
      <c r="E6" s="283"/>
      <c r="F6" s="294" t="s">
        <v>134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6"/>
      <c r="R6" s="270" t="s">
        <v>276</v>
      </c>
      <c r="S6" s="271"/>
      <c r="T6" s="272"/>
      <c r="U6" s="10"/>
      <c r="V6" s="10"/>
      <c r="W6" s="10"/>
      <c r="X6" s="281" t="s">
        <v>14</v>
      </c>
      <c r="Y6" s="282"/>
      <c r="Z6" s="283"/>
    </row>
    <row r="7" spans="3:26" ht="12.75" customHeight="1">
      <c r="C7" s="284"/>
      <c r="D7" s="285"/>
      <c r="E7" s="286"/>
      <c r="F7" s="284" t="s">
        <v>131</v>
      </c>
      <c r="G7" s="285"/>
      <c r="H7" s="286"/>
      <c r="I7" s="264" t="s">
        <v>132</v>
      </c>
      <c r="J7" s="265"/>
      <c r="K7" s="266"/>
      <c r="L7" s="293" t="s">
        <v>135</v>
      </c>
      <c r="M7" s="279"/>
      <c r="N7" s="280"/>
      <c r="O7" s="293" t="s">
        <v>137</v>
      </c>
      <c r="P7" s="279"/>
      <c r="Q7" s="280"/>
      <c r="R7" s="273"/>
      <c r="S7" s="274"/>
      <c r="T7" s="275"/>
      <c r="U7" s="279" t="s">
        <v>131</v>
      </c>
      <c r="V7" s="279"/>
      <c r="W7" s="280"/>
      <c r="X7" s="284"/>
      <c r="Y7" s="285"/>
      <c r="Z7" s="286"/>
    </row>
    <row r="8" spans="3:26" ht="12.75" customHeight="1">
      <c r="C8" s="284"/>
      <c r="D8" s="285"/>
      <c r="E8" s="286"/>
      <c r="F8" s="290"/>
      <c r="G8" s="291"/>
      <c r="H8" s="292"/>
      <c r="I8" s="264" t="s">
        <v>133</v>
      </c>
      <c r="J8" s="265"/>
      <c r="K8" s="266"/>
      <c r="L8" s="264" t="s">
        <v>136</v>
      </c>
      <c r="M8" s="265"/>
      <c r="N8" s="266"/>
      <c r="O8" s="264" t="s">
        <v>138</v>
      </c>
      <c r="P8" s="265"/>
      <c r="Q8" s="266"/>
      <c r="R8" s="276"/>
      <c r="S8" s="277"/>
      <c r="T8" s="278"/>
      <c r="U8" s="32"/>
      <c r="V8" s="32"/>
      <c r="W8" s="33"/>
      <c r="X8" s="284"/>
      <c r="Y8" s="285"/>
      <c r="Z8" s="286"/>
    </row>
    <row r="9" spans="3:54" ht="13.5" thickBot="1">
      <c r="C9" s="287"/>
      <c r="D9" s="288"/>
      <c r="E9" s="289"/>
      <c r="F9" s="23">
        <v>2015</v>
      </c>
      <c r="G9" s="24">
        <v>2016</v>
      </c>
      <c r="H9" s="22">
        <v>2017</v>
      </c>
      <c r="I9" s="23">
        <v>2015</v>
      </c>
      <c r="J9" s="24">
        <v>2016</v>
      </c>
      <c r="K9" s="22">
        <v>2017</v>
      </c>
      <c r="L9" s="23">
        <v>2015</v>
      </c>
      <c r="M9" s="24">
        <v>2016</v>
      </c>
      <c r="N9" s="22">
        <v>2017</v>
      </c>
      <c r="O9" s="23">
        <v>2015</v>
      </c>
      <c r="P9" s="24">
        <v>2016</v>
      </c>
      <c r="Q9" s="22">
        <v>2017</v>
      </c>
      <c r="R9" s="23">
        <v>2015</v>
      </c>
      <c r="S9" s="35">
        <v>2016</v>
      </c>
      <c r="T9" s="34">
        <v>2017</v>
      </c>
      <c r="U9" s="23">
        <v>2015</v>
      </c>
      <c r="V9" s="35">
        <v>2016</v>
      </c>
      <c r="W9" s="11">
        <v>2017</v>
      </c>
      <c r="X9" s="287"/>
      <c r="Y9" s="288"/>
      <c r="Z9" s="289"/>
      <c r="AG9" t="s">
        <v>0</v>
      </c>
      <c r="AJ9" t="s">
        <v>310</v>
      </c>
      <c r="AM9" t="s">
        <v>132</v>
      </c>
      <c r="AP9" t="s">
        <v>306</v>
      </c>
      <c r="AS9" t="s">
        <v>308</v>
      </c>
      <c r="AV9" t="s">
        <v>309</v>
      </c>
      <c r="AY9" t="s">
        <v>311</v>
      </c>
      <c r="BB9" t="s">
        <v>0</v>
      </c>
    </row>
    <row r="10" spans="3:54" ht="13.5" thickTop="1">
      <c r="C10" s="167" t="s">
        <v>52</v>
      </c>
      <c r="D10" s="168"/>
      <c r="E10" s="169"/>
      <c r="F10" s="177">
        <v>30.669999999999998</v>
      </c>
      <c r="G10" s="178">
        <v>30.669999999999998</v>
      </c>
      <c r="H10" s="179">
        <v>30.669999999999998</v>
      </c>
      <c r="I10" s="177">
        <v>5.36</v>
      </c>
      <c r="J10" s="178">
        <v>5.36</v>
      </c>
      <c r="K10" s="179">
        <v>5.36</v>
      </c>
      <c r="L10" s="177">
        <v>0</v>
      </c>
      <c r="M10" s="178">
        <v>0</v>
      </c>
      <c r="N10" s="179">
        <v>0</v>
      </c>
      <c r="O10" s="177">
        <v>25.31</v>
      </c>
      <c r="P10" s="178">
        <v>25.31</v>
      </c>
      <c r="Q10" s="179">
        <v>25.31</v>
      </c>
      <c r="R10" s="177">
        <v>0</v>
      </c>
      <c r="S10" s="243">
        <v>0</v>
      </c>
      <c r="T10" s="179">
        <v>0</v>
      </c>
      <c r="U10" s="177">
        <v>30.669999999999998</v>
      </c>
      <c r="V10" s="243">
        <v>30.669999999999998</v>
      </c>
      <c r="W10" s="244">
        <v>30.669999999999998</v>
      </c>
      <c r="X10" s="80" t="s">
        <v>15</v>
      </c>
      <c r="Y10" s="168"/>
      <c r="Z10" s="169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3:54" ht="12.75">
      <c r="C11" s="46" t="s">
        <v>53</v>
      </c>
      <c r="D11" s="170"/>
      <c r="E11" s="171"/>
      <c r="F11" s="180">
        <v>11571.480000000001</v>
      </c>
      <c r="G11" s="181">
        <v>11534</v>
      </c>
      <c r="H11" s="182">
        <v>12100</v>
      </c>
      <c r="I11" s="180">
        <v>9193.95</v>
      </c>
      <c r="J11" s="181">
        <v>9108</v>
      </c>
      <c r="K11" s="182">
        <v>9500</v>
      </c>
      <c r="L11" s="180">
        <v>2377.53</v>
      </c>
      <c r="M11" s="181">
        <v>2426</v>
      </c>
      <c r="N11" s="182">
        <v>2600</v>
      </c>
      <c r="O11" s="180">
        <v>0</v>
      </c>
      <c r="P11" s="181">
        <v>0</v>
      </c>
      <c r="Q11" s="182">
        <v>0</v>
      </c>
      <c r="R11" s="180">
        <v>2999.34</v>
      </c>
      <c r="S11" s="245">
        <v>2988</v>
      </c>
      <c r="T11" s="182">
        <v>2900</v>
      </c>
      <c r="U11" s="180">
        <v>14570.820000000002</v>
      </c>
      <c r="V11" s="245">
        <v>14522</v>
      </c>
      <c r="W11" s="246">
        <v>15000</v>
      </c>
      <c r="X11" s="68" t="s">
        <v>16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3:54" ht="12.75">
      <c r="C12" s="46" t="s">
        <v>102</v>
      </c>
      <c r="D12" s="170"/>
      <c r="E12" s="171"/>
      <c r="F12" s="180">
        <v>3415.4</v>
      </c>
      <c r="G12" s="181">
        <v>3515.4</v>
      </c>
      <c r="H12" s="182">
        <v>3515.4</v>
      </c>
      <c r="I12" s="180">
        <v>2200</v>
      </c>
      <c r="J12" s="181">
        <v>2250</v>
      </c>
      <c r="K12" s="182">
        <v>2250</v>
      </c>
      <c r="L12" s="180">
        <v>1100</v>
      </c>
      <c r="M12" s="181">
        <v>1150</v>
      </c>
      <c r="N12" s="182">
        <v>1150</v>
      </c>
      <c r="O12" s="180">
        <v>115.4</v>
      </c>
      <c r="P12" s="181">
        <v>115.4</v>
      </c>
      <c r="Q12" s="182">
        <v>115.4</v>
      </c>
      <c r="R12" s="180">
        <v>61.57</v>
      </c>
      <c r="S12" s="245">
        <v>61.57</v>
      </c>
      <c r="T12" s="182">
        <v>61.57</v>
      </c>
      <c r="U12" s="180">
        <v>3476.9700000000003</v>
      </c>
      <c r="V12" s="245">
        <v>3576.9700000000003</v>
      </c>
      <c r="W12" s="246">
        <v>3576.9700000000003</v>
      </c>
      <c r="X12" s="68" t="s">
        <v>103</v>
      </c>
      <c r="Y12" s="170"/>
      <c r="Z12" s="171"/>
      <c r="AG12">
        <v>3</v>
      </c>
      <c r="AJ12">
        <v>3</v>
      </c>
      <c r="AK12">
        <v>3</v>
      </c>
      <c r="AL12">
        <v>3</v>
      </c>
      <c r="AM12">
        <v>2</v>
      </c>
      <c r="AN12">
        <v>3</v>
      </c>
      <c r="AO12">
        <v>3</v>
      </c>
      <c r="AP12">
        <v>3</v>
      </c>
      <c r="AQ12">
        <v>2</v>
      </c>
      <c r="AR12">
        <v>2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3:54" ht="12.75">
      <c r="C13" s="46" t="s">
        <v>54</v>
      </c>
      <c r="D13" s="170"/>
      <c r="E13" s="171"/>
      <c r="F13" s="180">
        <v>1972.25</v>
      </c>
      <c r="G13" s="181">
        <v>2016</v>
      </c>
      <c r="H13" s="182">
        <v>2042</v>
      </c>
      <c r="I13" s="180">
        <v>1275.68</v>
      </c>
      <c r="J13" s="181">
        <v>1296</v>
      </c>
      <c r="K13" s="182">
        <v>1307</v>
      </c>
      <c r="L13" s="180">
        <v>564.11</v>
      </c>
      <c r="M13" s="181">
        <v>580</v>
      </c>
      <c r="N13" s="182">
        <v>593</v>
      </c>
      <c r="O13" s="180">
        <v>132.46</v>
      </c>
      <c r="P13" s="181">
        <v>140</v>
      </c>
      <c r="Q13" s="182">
        <v>142</v>
      </c>
      <c r="R13" s="180">
        <v>2.36</v>
      </c>
      <c r="S13" s="245">
        <v>2</v>
      </c>
      <c r="T13" s="182">
        <v>2</v>
      </c>
      <c r="U13" s="180">
        <v>1974.61</v>
      </c>
      <c r="V13" s="245">
        <v>2018</v>
      </c>
      <c r="W13" s="246">
        <v>2044</v>
      </c>
      <c r="X13" s="68" t="s">
        <v>17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3:54" ht="12.75">
      <c r="C14" s="46" t="s">
        <v>55</v>
      </c>
      <c r="D14" s="170"/>
      <c r="E14" s="171"/>
      <c r="F14" s="180">
        <v>2427.5299999999997</v>
      </c>
      <c r="G14" s="181">
        <v>2427.5299999999997</v>
      </c>
      <c r="H14" s="182">
        <v>2427.5299999999997</v>
      </c>
      <c r="I14" s="180">
        <v>1266.36</v>
      </c>
      <c r="J14" s="181">
        <v>1266.36</v>
      </c>
      <c r="K14" s="182">
        <v>1266.36</v>
      </c>
      <c r="L14" s="180">
        <v>1114.08</v>
      </c>
      <c r="M14" s="181">
        <v>1114.08</v>
      </c>
      <c r="N14" s="182">
        <v>1114.08</v>
      </c>
      <c r="O14" s="180">
        <v>47.09</v>
      </c>
      <c r="P14" s="181">
        <v>47.09</v>
      </c>
      <c r="Q14" s="182">
        <v>47.09</v>
      </c>
      <c r="R14" s="180">
        <v>603.63</v>
      </c>
      <c r="S14" s="245">
        <v>603.63</v>
      </c>
      <c r="T14" s="182">
        <v>603.63</v>
      </c>
      <c r="U14" s="180">
        <v>3031.16</v>
      </c>
      <c r="V14" s="245">
        <v>3031.16</v>
      </c>
      <c r="W14" s="246">
        <v>3031.16</v>
      </c>
      <c r="X14" s="68" t="s">
        <v>18</v>
      </c>
      <c r="Y14" s="170"/>
      <c r="Z14" s="171"/>
      <c r="AG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5</v>
      </c>
      <c r="AU14">
        <v>5</v>
      </c>
      <c r="AV14">
        <v>2</v>
      </c>
      <c r="AW14">
        <v>5</v>
      </c>
      <c r="AX14">
        <v>5</v>
      </c>
      <c r="AY14">
        <v>3</v>
      </c>
      <c r="AZ14">
        <v>3</v>
      </c>
      <c r="BA14">
        <v>3</v>
      </c>
      <c r="BB14">
        <v>3</v>
      </c>
    </row>
    <row r="15" spans="3:54" ht="12.75">
      <c r="C15" s="46" t="s">
        <v>56</v>
      </c>
      <c r="D15" s="170"/>
      <c r="E15" s="171"/>
      <c r="F15" s="180">
        <v>775</v>
      </c>
      <c r="G15" s="181">
        <v>782</v>
      </c>
      <c r="H15" s="182">
        <v>792</v>
      </c>
      <c r="I15" s="180">
        <v>492</v>
      </c>
      <c r="J15" s="181">
        <v>500</v>
      </c>
      <c r="K15" s="182">
        <v>510</v>
      </c>
      <c r="L15" s="180">
        <v>281</v>
      </c>
      <c r="M15" s="181">
        <v>280</v>
      </c>
      <c r="N15" s="182">
        <v>280</v>
      </c>
      <c r="O15" s="180">
        <v>2</v>
      </c>
      <c r="P15" s="181">
        <v>2</v>
      </c>
      <c r="Q15" s="182">
        <v>2</v>
      </c>
      <c r="R15" s="180">
        <v>63</v>
      </c>
      <c r="S15" s="245">
        <v>65</v>
      </c>
      <c r="T15" s="182">
        <v>70</v>
      </c>
      <c r="U15" s="180">
        <v>838</v>
      </c>
      <c r="V15" s="245">
        <v>847</v>
      </c>
      <c r="W15" s="246">
        <v>862</v>
      </c>
      <c r="X15" s="68" t="s">
        <v>19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3:54" ht="12.75">
      <c r="C16" s="46" t="s">
        <v>57</v>
      </c>
      <c r="D16" s="170"/>
      <c r="E16" s="171"/>
      <c r="F16" s="180">
        <v>2.71</v>
      </c>
      <c r="G16" s="181">
        <v>4</v>
      </c>
      <c r="H16" s="182">
        <v>4</v>
      </c>
      <c r="I16" s="180">
        <v>2.66</v>
      </c>
      <c r="J16" s="181">
        <v>4</v>
      </c>
      <c r="K16" s="182">
        <v>4</v>
      </c>
      <c r="L16" s="180">
        <v>0</v>
      </c>
      <c r="M16" s="181">
        <v>0</v>
      </c>
      <c r="N16" s="182">
        <v>0</v>
      </c>
      <c r="O16" s="180">
        <v>0.05</v>
      </c>
      <c r="P16" s="181">
        <v>0</v>
      </c>
      <c r="Q16" s="182">
        <v>0</v>
      </c>
      <c r="R16" s="180">
        <v>5.99</v>
      </c>
      <c r="S16" s="245">
        <v>7</v>
      </c>
      <c r="T16" s="182">
        <v>7</v>
      </c>
      <c r="U16" s="180">
        <v>8.7</v>
      </c>
      <c r="V16" s="245">
        <v>11</v>
      </c>
      <c r="W16" s="246">
        <v>11</v>
      </c>
      <c r="X16" s="68" t="s">
        <v>20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3:54" ht="12.75">
      <c r="C17" s="46" t="s">
        <v>58</v>
      </c>
      <c r="D17" s="170"/>
      <c r="E17" s="171"/>
      <c r="F17" s="180">
        <v>12940</v>
      </c>
      <c r="G17" s="181">
        <v>13096</v>
      </c>
      <c r="H17" s="182">
        <v>13462</v>
      </c>
      <c r="I17" s="180">
        <v>8468</v>
      </c>
      <c r="J17" s="181">
        <v>8572</v>
      </c>
      <c r="K17" s="182">
        <v>8812</v>
      </c>
      <c r="L17" s="180">
        <v>4403</v>
      </c>
      <c r="M17" s="181">
        <v>4455</v>
      </c>
      <c r="N17" s="182">
        <v>4580</v>
      </c>
      <c r="O17" s="180">
        <v>69</v>
      </c>
      <c r="P17" s="181">
        <v>69</v>
      </c>
      <c r="Q17" s="182">
        <v>70</v>
      </c>
      <c r="R17" s="180">
        <v>1514</v>
      </c>
      <c r="S17" s="245">
        <v>1550</v>
      </c>
      <c r="T17" s="182">
        <v>1575</v>
      </c>
      <c r="U17" s="180">
        <v>14454</v>
      </c>
      <c r="V17" s="245">
        <v>14646</v>
      </c>
      <c r="W17" s="246">
        <v>15037</v>
      </c>
      <c r="X17" s="68" t="s">
        <v>40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3:54" ht="12.75">
      <c r="C18" s="46" t="s">
        <v>59</v>
      </c>
      <c r="D18" s="170"/>
      <c r="E18" s="171"/>
      <c r="F18" s="180">
        <v>1045.82</v>
      </c>
      <c r="G18" s="181">
        <v>1045.82</v>
      </c>
      <c r="H18" s="182">
        <v>1045.82</v>
      </c>
      <c r="I18" s="180">
        <v>716.27</v>
      </c>
      <c r="J18" s="181">
        <v>716.27</v>
      </c>
      <c r="K18" s="182">
        <v>716.27</v>
      </c>
      <c r="L18" s="180">
        <v>286.55</v>
      </c>
      <c r="M18" s="181">
        <v>286.55</v>
      </c>
      <c r="N18" s="182">
        <v>286.55</v>
      </c>
      <c r="O18" s="180">
        <v>43</v>
      </c>
      <c r="P18" s="181">
        <v>43</v>
      </c>
      <c r="Q18" s="182">
        <v>43</v>
      </c>
      <c r="R18" s="180">
        <v>1337</v>
      </c>
      <c r="S18" s="245">
        <v>1337</v>
      </c>
      <c r="T18" s="182">
        <v>1337</v>
      </c>
      <c r="U18" s="180">
        <v>2382.8199999999997</v>
      </c>
      <c r="V18" s="245">
        <v>2382.8199999999997</v>
      </c>
      <c r="W18" s="246">
        <v>2382.8199999999997</v>
      </c>
      <c r="X18" s="68" t="s">
        <v>21</v>
      </c>
      <c r="Y18" s="170"/>
      <c r="Z18" s="171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3</v>
      </c>
      <c r="AR18">
        <v>3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5</v>
      </c>
      <c r="AY18">
        <v>3</v>
      </c>
      <c r="AZ18">
        <v>3</v>
      </c>
      <c r="BA18">
        <v>3</v>
      </c>
      <c r="BB18">
        <v>3</v>
      </c>
    </row>
    <row r="19" spans="3:54" ht="12.75">
      <c r="C19" s="46" t="s">
        <v>60</v>
      </c>
      <c r="D19" s="170"/>
      <c r="E19" s="171"/>
      <c r="F19" s="180">
        <v>3954.54</v>
      </c>
      <c r="G19" s="181">
        <v>4027</v>
      </c>
      <c r="H19" s="182">
        <v>4027</v>
      </c>
      <c r="I19" s="180">
        <v>2827.27</v>
      </c>
      <c r="J19" s="181">
        <v>3000</v>
      </c>
      <c r="K19" s="182">
        <v>3000</v>
      </c>
      <c r="L19" s="180">
        <v>1100</v>
      </c>
      <c r="M19" s="181">
        <v>1000</v>
      </c>
      <c r="N19" s="182">
        <v>1000</v>
      </c>
      <c r="O19" s="180">
        <v>27.27</v>
      </c>
      <c r="P19" s="181">
        <v>27</v>
      </c>
      <c r="Q19" s="182">
        <v>27</v>
      </c>
      <c r="R19" s="180">
        <v>695.46</v>
      </c>
      <c r="S19" s="245">
        <v>700</v>
      </c>
      <c r="T19" s="182">
        <v>700</v>
      </c>
      <c r="U19" s="180">
        <v>4650</v>
      </c>
      <c r="V19" s="245">
        <v>4727</v>
      </c>
      <c r="W19" s="246">
        <v>4727</v>
      </c>
      <c r="X19" s="68" t="s">
        <v>22</v>
      </c>
      <c r="Y19" s="170"/>
      <c r="Z19" s="171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3:54" ht="12.75">
      <c r="C20" s="46" t="s">
        <v>61</v>
      </c>
      <c r="D20" s="170"/>
      <c r="E20" s="171"/>
      <c r="F20" s="180">
        <v>43448</v>
      </c>
      <c r="G20" s="181">
        <v>43052</v>
      </c>
      <c r="H20" s="182">
        <v>45007</v>
      </c>
      <c r="I20" s="180">
        <v>21703</v>
      </c>
      <c r="J20" s="181">
        <v>21801</v>
      </c>
      <c r="K20" s="182">
        <v>22318</v>
      </c>
      <c r="L20" s="180">
        <v>21745</v>
      </c>
      <c r="M20" s="181">
        <v>21251</v>
      </c>
      <c r="N20" s="182">
        <v>22689</v>
      </c>
      <c r="O20" s="180">
        <v>0</v>
      </c>
      <c r="P20" s="181">
        <v>0</v>
      </c>
      <c r="Q20" s="182">
        <v>0</v>
      </c>
      <c r="R20" s="180">
        <v>3789.47</v>
      </c>
      <c r="S20" s="245">
        <v>3789</v>
      </c>
      <c r="T20" s="182">
        <v>3789</v>
      </c>
      <c r="U20" s="180">
        <v>47237.47</v>
      </c>
      <c r="V20" s="245">
        <v>46841</v>
      </c>
      <c r="W20" s="246">
        <v>48796</v>
      </c>
      <c r="X20" s="68" t="s">
        <v>23</v>
      </c>
      <c r="Y20" s="170"/>
      <c r="Z20" s="171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3:54" ht="12.75">
      <c r="C21" s="46" t="s">
        <v>62</v>
      </c>
      <c r="D21" s="170"/>
      <c r="E21" s="171"/>
      <c r="F21" s="180">
        <v>16501</v>
      </c>
      <c r="G21" s="181">
        <v>16940</v>
      </c>
      <c r="H21" s="182">
        <v>17220</v>
      </c>
      <c r="I21" s="180">
        <v>11717</v>
      </c>
      <c r="J21" s="181">
        <v>12000</v>
      </c>
      <c r="K21" s="182">
        <v>12240</v>
      </c>
      <c r="L21" s="180">
        <v>4484</v>
      </c>
      <c r="M21" s="181">
        <v>4600</v>
      </c>
      <c r="N21" s="182">
        <v>4650</v>
      </c>
      <c r="O21" s="180">
        <v>300</v>
      </c>
      <c r="P21" s="181">
        <v>340</v>
      </c>
      <c r="Q21" s="182">
        <v>330</v>
      </c>
      <c r="R21" s="180">
        <v>2713.32</v>
      </c>
      <c r="S21" s="245">
        <v>2750</v>
      </c>
      <c r="T21" s="182">
        <v>2770</v>
      </c>
      <c r="U21" s="180">
        <v>19214.32</v>
      </c>
      <c r="V21" s="245">
        <v>19690</v>
      </c>
      <c r="W21" s="246">
        <v>19990</v>
      </c>
      <c r="X21" s="68" t="s">
        <v>2</v>
      </c>
      <c r="Y21" s="170"/>
      <c r="Z21" s="171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3:54" ht="12.75">
      <c r="C22" s="46" t="s">
        <v>63</v>
      </c>
      <c r="D22" s="170"/>
      <c r="E22" s="171"/>
      <c r="F22" s="180">
        <v>36740.47</v>
      </c>
      <c r="G22" s="181">
        <v>39600</v>
      </c>
      <c r="H22" s="182">
        <v>40000</v>
      </c>
      <c r="I22" s="180">
        <v>27024.61</v>
      </c>
      <c r="J22" s="181">
        <v>29000</v>
      </c>
      <c r="K22" s="182">
        <v>29300</v>
      </c>
      <c r="L22" s="180">
        <v>8175.86</v>
      </c>
      <c r="M22" s="181">
        <v>9050</v>
      </c>
      <c r="N22" s="182">
        <v>9200</v>
      </c>
      <c r="O22" s="180">
        <v>1540</v>
      </c>
      <c r="P22" s="181">
        <v>1550</v>
      </c>
      <c r="Q22" s="182">
        <v>1500</v>
      </c>
      <c r="R22" s="180">
        <v>5309.19</v>
      </c>
      <c r="S22" s="245">
        <v>5300</v>
      </c>
      <c r="T22" s="182">
        <v>5400</v>
      </c>
      <c r="U22" s="180">
        <v>42049.66</v>
      </c>
      <c r="V22" s="245">
        <v>44900</v>
      </c>
      <c r="W22" s="246">
        <v>45400</v>
      </c>
      <c r="X22" s="68" t="s">
        <v>24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3:54" ht="12.75">
      <c r="C23" s="46" t="s">
        <v>64</v>
      </c>
      <c r="D23" s="170"/>
      <c r="E23" s="171"/>
      <c r="F23" s="180">
        <v>230</v>
      </c>
      <c r="G23" s="181">
        <v>230</v>
      </c>
      <c r="H23" s="182">
        <v>230</v>
      </c>
      <c r="I23" s="180">
        <v>187</v>
      </c>
      <c r="J23" s="181">
        <v>187</v>
      </c>
      <c r="K23" s="182">
        <v>187</v>
      </c>
      <c r="L23" s="180">
        <v>0</v>
      </c>
      <c r="M23" s="181">
        <v>0</v>
      </c>
      <c r="N23" s="182">
        <v>0</v>
      </c>
      <c r="O23" s="180">
        <v>43</v>
      </c>
      <c r="P23" s="181">
        <v>43</v>
      </c>
      <c r="Q23" s="182">
        <v>43</v>
      </c>
      <c r="R23" s="180">
        <v>97</v>
      </c>
      <c r="S23" s="245">
        <v>97</v>
      </c>
      <c r="T23" s="182">
        <v>97</v>
      </c>
      <c r="U23" s="180">
        <v>327</v>
      </c>
      <c r="V23" s="245">
        <v>327</v>
      </c>
      <c r="W23" s="246">
        <v>327</v>
      </c>
      <c r="X23" s="68" t="s">
        <v>39</v>
      </c>
      <c r="Y23" s="170"/>
      <c r="Z23" s="171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5</v>
      </c>
      <c r="AT23">
        <v>5</v>
      </c>
      <c r="AU23">
        <v>5</v>
      </c>
      <c r="AV23">
        <v>5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3:54" ht="12.75">
      <c r="C24" s="46" t="s">
        <v>65</v>
      </c>
      <c r="D24" s="170"/>
      <c r="E24" s="171"/>
      <c r="F24" s="180">
        <v>889.5300000000001</v>
      </c>
      <c r="G24" s="181">
        <v>889.5300000000001</v>
      </c>
      <c r="H24" s="182">
        <v>889.5300000000001</v>
      </c>
      <c r="I24" s="180">
        <v>185.11</v>
      </c>
      <c r="J24" s="181">
        <v>185.11</v>
      </c>
      <c r="K24" s="182">
        <v>185.11</v>
      </c>
      <c r="L24" s="180">
        <v>513.32</v>
      </c>
      <c r="M24" s="181">
        <v>513.32</v>
      </c>
      <c r="N24" s="182">
        <v>513.32</v>
      </c>
      <c r="O24" s="180">
        <v>191.1</v>
      </c>
      <c r="P24" s="181">
        <v>191.1</v>
      </c>
      <c r="Q24" s="182">
        <v>191.1</v>
      </c>
      <c r="R24" s="180">
        <v>172.16</v>
      </c>
      <c r="S24" s="245">
        <v>172.16</v>
      </c>
      <c r="T24" s="182">
        <v>172.16</v>
      </c>
      <c r="U24" s="180">
        <v>1061.69</v>
      </c>
      <c r="V24" s="245">
        <v>1061.69</v>
      </c>
      <c r="W24" s="246">
        <v>1061.69</v>
      </c>
      <c r="X24" s="68" t="s">
        <v>25</v>
      </c>
      <c r="Y24" s="170"/>
      <c r="Z24" s="171"/>
      <c r="AG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5</v>
      </c>
      <c r="AT24">
        <v>5</v>
      </c>
      <c r="AU24">
        <v>5</v>
      </c>
      <c r="AV24">
        <v>5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3:54" ht="12.75">
      <c r="C25" s="46" t="s">
        <v>66</v>
      </c>
      <c r="D25" s="170"/>
      <c r="E25" s="171"/>
      <c r="F25" s="180">
        <v>2702.14</v>
      </c>
      <c r="G25" s="181">
        <v>2837</v>
      </c>
      <c r="H25" s="182">
        <v>2819</v>
      </c>
      <c r="I25" s="180">
        <v>1556.27</v>
      </c>
      <c r="J25" s="181">
        <v>1727</v>
      </c>
      <c r="K25" s="182">
        <v>1709</v>
      </c>
      <c r="L25" s="180">
        <v>982.12</v>
      </c>
      <c r="M25" s="181">
        <v>951</v>
      </c>
      <c r="N25" s="182">
        <v>951</v>
      </c>
      <c r="O25" s="180">
        <v>163.75</v>
      </c>
      <c r="P25" s="181">
        <v>159</v>
      </c>
      <c r="Q25" s="182">
        <v>159</v>
      </c>
      <c r="R25" s="180">
        <v>105.13</v>
      </c>
      <c r="S25" s="245">
        <v>115</v>
      </c>
      <c r="T25" s="182">
        <v>114</v>
      </c>
      <c r="U25" s="180">
        <v>2807.27</v>
      </c>
      <c r="V25" s="245">
        <v>2952</v>
      </c>
      <c r="W25" s="246">
        <v>2933</v>
      </c>
      <c r="X25" s="68" t="s">
        <v>26</v>
      </c>
      <c r="Y25" s="170"/>
      <c r="Z25" s="171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3:54" ht="12.75">
      <c r="C26" s="46" t="s">
        <v>67</v>
      </c>
      <c r="D26" s="170"/>
      <c r="E26" s="171"/>
      <c r="F26" s="180">
        <v>1292.44</v>
      </c>
      <c r="G26" s="181">
        <v>1318</v>
      </c>
      <c r="H26" s="182">
        <v>1345</v>
      </c>
      <c r="I26" s="180">
        <v>716.74</v>
      </c>
      <c r="J26" s="181">
        <v>731</v>
      </c>
      <c r="K26" s="182">
        <v>746</v>
      </c>
      <c r="L26" s="180">
        <v>327.85</v>
      </c>
      <c r="M26" s="181">
        <v>334</v>
      </c>
      <c r="N26" s="182">
        <v>341</v>
      </c>
      <c r="O26" s="180">
        <v>247.85</v>
      </c>
      <c r="P26" s="181">
        <v>253</v>
      </c>
      <c r="Q26" s="182">
        <v>258</v>
      </c>
      <c r="R26" s="180">
        <v>655.37</v>
      </c>
      <c r="S26" s="245">
        <v>668</v>
      </c>
      <c r="T26" s="182">
        <v>681</v>
      </c>
      <c r="U26" s="180">
        <v>1947.81</v>
      </c>
      <c r="V26" s="245">
        <v>1986</v>
      </c>
      <c r="W26" s="246">
        <v>2026</v>
      </c>
      <c r="X26" s="68" t="s">
        <v>27</v>
      </c>
      <c r="Y26" s="170"/>
      <c r="Z26" s="171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3:54" ht="12.75">
      <c r="C27" s="46" t="s">
        <v>68</v>
      </c>
      <c r="D27" s="170"/>
      <c r="E27" s="171"/>
      <c r="F27" s="180">
        <v>8045.411063079778</v>
      </c>
      <c r="G27" s="181">
        <v>8131</v>
      </c>
      <c r="H27" s="182">
        <v>8031</v>
      </c>
      <c r="I27" s="180">
        <v>5211.7940630797775</v>
      </c>
      <c r="J27" s="181">
        <v>5300</v>
      </c>
      <c r="K27" s="182">
        <v>5200</v>
      </c>
      <c r="L27" s="180">
        <v>2102.617</v>
      </c>
      <c r="M27" s="181">
        <v>2100</v>
      </c>
      <c r="N27" s="182">
        <v>2100</v>
      </c>
      <c r="O27" s="180">
        <v>731</v>
      </c>
      <c r="P27" s="181">
        <v>731</v>
      </c>
      <c r="Q27" s="182">
        <v>731</v>
      </c>
      <c r="R27" s="180">
        <v>200</v>
      </c>
      <c r="S27" s="245">
        <v>200</v>
      </c>
      <c r="T27" s="182">
        <v>200</v>
      </c>
      <c r="U27" s="180">
        <v>8245.411063079777</v>
      </c>
      <c r="V27" s="245">
        <v>8331</v>
      </c>
      <c r="W27" s="246">
        <v>8231</v>
      </c>
      <c r="X27" s="68" t="s">
        <v>28</v>
      </c>
      <c r="Y27" s="170"/>
      <c r="Z27" s="171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3:54" ht="12.75">
      <c r="C28" s="46" t="s">
        <v>69</v>
      </c>
      <c r="D28" s="170"/>
      <c r="E28" s="171"/>
      <c r="F28" s="180">
        <v>2713</v>
      </c>
      <c r="G28" s="181">
        <v>2800.1659845795843</v>
      </c>
      <c r="H28" s="182">
        <v>2890</v>
      </c>
      <c r="I28" s="180">
        <v>2061</v>
      </c>
      <c r="J28" s="181">
        <v>2132.8272254680332</v>
      </c>
      <c r="K28" s="182">
        <v>2200</v>
      </c>
      <c r="L28" s="180">
        <v>652</v>
      </c>
      <c r="M28" s="181">
        <v>667.3387591115512</v>
      </c>
      <c r="N28" s="182">
        <v>690</v>
      </c>
      <c r="O28" s="180">
        <v>0</v>
      </c>
      <c r="P28" s="181">
        <v>0</v>
      </c>
      <c r="Q28" s="182">
        <v>0</v>
      </c>
      <c r="R28" s="180">
        <v>739</v>
      </c>
      <c r="S28" s="245">
        <v>794.352982512833</v>
      </c>
      <c r="T28" s="182">
        <v>800</v>
      </c>
      <c r="U28" s="180">
        <v>3452</v>
      </c>
      <c r="V28" s="245">
        <v>3594.5189670924174</v>
      </c>
      <c r="W28" s="246">
        <v>3690</v>
      </c>
      <c r="X28" s="68" t="s">
        <v>267</v>
      </c>
      <c r="Y28" s="170"/>
      <c r="Z28" s="171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3:54" ht="12.75">
      <c r="C29" s="46" t="s">
        <v>105</v>
      </c>
      <c r="D29" s="170"/>
      <c r="E29" s="171"/>
      <c r="F29" s="180">
        <v>159.95</v>
      </c>
      <c r="G29" s="181">
        <v>159.95</v>
      </c>
      <c r="H29" s="182">
        <v>159.95</v>
      </c>
      <c r="I29" s="180">
        <v>72.64</v>
      </c>
      <c r="J29" s="181">
        <v>72.64</v>
      </c>
      <c r="K29" s="182">
        <v>72.64</v>
      </c>
      <c r="L29" s="180">
        <v>87.31</v>
      </c>
      <c r="M29" s="181">
        <v>87.31</v>
      </c>
      <c r="N29" s="182">
        <v>87.31</v>
      </c>
      <c r="O29" s="180">
        <v>0</v>
      </c>
      <c r="P29" s="181">
        <v>0</v>
      </c>
      <c r="Q29" s="182">
        <v>0</v>
      </c>
      <c r="R29" s="180">
        <v>28.36</v>
      </c>
      <c r="S29" s="245">
        <v>28.36</v>
      </c>
      <c r="T29" s="182">
        <v>28.36</v>
      </c>
      <c r="U29" s="180">
        <v>188.31</v>
      </c>
      <c r="V29" s="245">
        <v>188.31</v>
      </c>
      <c r="W29" s="246">
        <v>188.31</v>
      </c>
      <c r="X29" s="68" t="s">
        <v>104</v>
      </c>
      <c r="Y29" s="170"/>
      <c r="Z29" s="171"/>
      <c r="AG29">
        <v>3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2</v>
      </c>
      <c r="AT29">
        <v>5</v>
      </c>
      <c r="AU29">
        <v>5</v>
      </c>
      <c r="AV29">
        <v>2</v>
      </c>
      <c r="AW29">
        <v>5</v>
      </c>
      <c r="AX29">
        <v>5</v>
      </c>
      <c r="AY29">
        <v>2</v>
      </c>
      <c r="AZ29">
        <v>3</v>
      </c>
      <c r="BA29">
        <v>3</v>
      </c>
      <c r="BB29">
        <v>3</v>
      </c>
    </row>
    <row r="30" spans="3:54" ht="12.75">
      <c r="C30" s="46" t="s">
        <v>70</v>
      </c>
      <c r="D30" s="170"/>
      <c r="E30" s="171"/>
      <c r="F30" s="180">
        <v>521.0899999999999</v>
      </c>
      <c r="G30" s="181">
        <v>548</v>
      </c>
      <c r="H30" s="182">
        <v>548</v>
      </c>
      <c r="I30" s="180">
        <v>293</v>
      </c>
      <c r="J30" s="181">
        <v>310</v>
      </c>
      <c r="K30" s="182">
        <v>310</v>
      </c>
      <c r="L30" s="180">
        <v>219.7</v>
      </c>
      <c r="M30" s="181">
        <v>230</v>
      </c>
      <c r="N30" s="182">
        <v>230</v>
      </c>
      <c r="O30" s="180">
        <v>8.39</v>
      </c>
      <c r="P30" s="181">
        <v>8</v>
      </c>
      <c r="Q30" s="182">
        <v>8</v>
      </c>
      <c r="R30" s="180">
        <v>71</v>
      </c>
      <c r="S30" s="245">
        <v>71</v>
      </c>
      <c r="T30" s="182">
        <v>71</v>
      </c>
      <c r="U30" s="180">
        <v>592.0899999999999</v>
      </c>
      <c r="V30" s="245">
        <v>619</v>
      </c>
      <c r="W30" s="246">
        <v>619</v>
      </c>
      <c r="X30" s="68" t="s">
        <v>29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3:54" ht="12.75">
      <c r="C31" s="46" t="s">
        <v>71</v>
      </c>
      <c r="D31" s="170"/>
      <c r="E31" s="171"/>
      <c r="F31" s="180">
        <v>10200</v>
      </c>
      <c r="G31" s="181">
        <v>10200</v>
      </c>
      <c r="H31" s="182">
        <v>10200</v>
      </c>
      <c r="I31" s="180">
        <v>5700</v>
      </c>
      <c r="J31" s="181">
        <v>5700</v>
      </c>
      <c r="K31" s="182">
        <v>5700</v>
      </c>
      <c r="L31" s="180">
        <v>4500</v>
      </c>
      <c r="M31" s="181">
        <v>4500</v>
      </c>
      <c r="N31" s="182">
        <v>4500</v>
      </c>
      <c r="O31" s="180">
        <v>0</v>
      </c>
      <c r="P31" s="181">
        <v>0</v>
      </c>
      <c r="Q31" s="182">
        <v>0</v>
      </c>
      <c r="R31" s="180">
        <v>650</v>
      </c>
      <c r="S31" s="245">
        <v>650</v>
      </c>
      <c r="T31" s="182">
        <v>650</v>
      </c>
      <c r="U31" s="180">
        <v>10850</v>
      </c>
      <c r="V31" s="245">
        <v>10850</v>
      </c>
      <c r="W31" s="246">
        <v>10850</v>
      </c>
      <c r="X31" s="68" t="s">
        <v>30</v>
      </c>
      <c r="Y31" s="170"/>
      <c r="Z31" s="171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3</v>
      </c>
      <c r="AU31">
        <v>3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3:54" ht="12.75">
      <c r="C32" s="46" t="s">
        <v>72</v>
      </c>
      <c r="D32" s="170"/>
      <c r="E32" s="171"/>
      <c r="F32" s="180">
        <v>28002.786999999997</v>
      </c>
      <c r="G32" s="181">
        <v>28510</v>
      </c>
      <c r="H32" s="182">
        <v>29000</v>
      </c>
      <c r="I32" s="180">
        <v>13330.773</v>
      </c>
      <c r="J32" s="181">
        <v>13500</v>
      </c>
      <c r="K32" s="182">
        <v>13600</v>
      </c>
      <c r="L32" s="180">
        <v>13650.349</v>
      </c>
      <c r="M32" s="181">
        <v>14000</v>
      </c>
      <c r="N32" s="182">
        <v>14400</v>
      </c>
      <c r="O32" s="180">
        <v>1021.665</v>
      </c>
      <c r="P32" s="181">
        <v>1010</v>
      </c>
      <c r="Q32" s="182">
        <v>1000</v>
      </c>
      <c r="R32" s="180">
        <v>2628.75</v>
      </c>
      <c r="S32" s="245">
        <v>2650</v>
      </c>
      <c r="T32" s="182">
        <v>2680</v>
      </c>
      <c r="U32" s="180">
        <v>30631.536999999997</v>
      </c>
      <c r="V32" s="245">
        <v>31160</v>
      </c>
      <c r="W32" s="246">
        <v>31680</v>
      </c>
      <c r="X32" s="68" t="s">
        <v>31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3:54" ht="12.75">
      <c r="C33" s="46" t="s">
        <v>73</v>
      </c>
      <c r="D33" s="170"/>
      <c r="E33" s="171"/>
      <c r="F33" s="180">
        <v>2793.855</v>
      </c>
      <c r="G33" s="181">
        <v>2779.93845</v>
      </c>
      <c r="H33" s="182">
        <v>2806.3858113</v>
      </c>
      <c r="I33" s="180">
        <v>2024.471</v>
      </c>
      <c r="J33" s="181">
        <v>2004.22629</v>
      </c>
      <c r="K33" s="182">
        <v>2024.2685529</v>
      </c>
      <c r="L33" s="180">
        <v>701.1</v>
      </c>
      <c r="M33" s="181">
        <v>708.111</v>
      </c>
      <c r="N33" s="182">
        <v>715.19211</v>
      </c>
      <c r="O33" s="180">
        <v>68.284</v>
      </c>
      <c r="P33" s="181">
        <v>67.60116000000001</v>
      </c>
      <c r="Q33" s="182">
        <v>66.92514840000001</v>
      </c>
      <c r="R33" s="180">
        <v>200</v>
      </c>
      <c r="S33" s="245">
        <v>200</v>
      </c>
      <c r="T33" s="182">
        <v>200</v>
      </c>
      <c r="U33" s="180">
        <v>2993.855</v>
      </c>
      <c r="V33" s="245">
        <v>2979.93845</v>
      </c>
      <c r="W33" s="246">
        <v>3006.3858113</v>
      </c>
      <c r="X33" s="68" t="s">
        <v>5</v>
      </c>
      <c r="Y33" s="170"/>
      <c r="Z33" s="171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3:54" ht="12.75">
      <c r="C34" s="46" t="s">
        <v>327</v>
      </c>
      <c r="D34" s="170"/>
      <c r="E34" s="171"/>
      <c r="F34" s="180">
        <v>5290.26</v>
      </c>
      <c r="G34" s="181">
        <v>5100</v>
      </c>
      <c r="H34" s="182">
        <v>5100</v>
      </c>
      <c r="I34" s="180">
        <v>4721</v>
      </c>
      <c r="J34" s="181">
        <v>4500</v>
      </c>
      <c r="K34" s="182">
        <v>4500</v>
      </c>
      <c r="L34" s="180">
        <v>306.38</v>
      </c>
      <c r="M34" s="181">
        <v>300</v>
      </c>
      <c r="N34" s="182">
        <v>300</v>
      </c>
      <c r="O34" s="180">
        <v>262.88</v>
      </c>
      <c r="P34" s="181">
        <v>300</v>
      </c>
      <c r="Q34" s="182">
        <v>300</v>
      </c>
      <c r="R34" s="180">
        <v>853.57</v>
      </c>
      <c r="S34" s="245">
        <v>900</v>
      </c>
      <c r="T34" s="182">
        <v>900</v>
      </c>
      <c r="U34" s="180">
        <v>6143.83</v>
      </c>
      <c r="V34" s="245">
        <v>6000</v>
      </c>
      <c r="W34" s="246">
        <v>6000</v>
      </c>
      <c r="X34" s="68" t="s">
        <v>32</v>
      </c>
      <c r="Y34" s="170"/>
      <c r="Z34" s="171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3:54" ht="12.75">
      <c r="C35" s="46" t="s">
        <v>327</v>
      </c>
      <c r="D35" s="170"/>
      <c r="E35" s="171"/>
      <c r="F35" s="180">
        <v>239</v>
      </c>
      <c r="G35" s="181">
        <v>247</v>
      </c>
      <c r="H35" s="182">
        <v>263</v>
      </c>
      <c r="I35" s="180">
        <v>199</v>
      </c>
      <c r="J35" s="181">
        <v>200</v>
      </c>
      <c r="K35" s="182">
        <v>210</v>
      </c>
      <c r="L35" s="180">
        <v>26</v>
      </c>
      <c r="M35" s="181">
        <v>30</v>
      </c>
      <c r="N35" s="182">
        <v>33</v>
      </c>
      <c r="O35" s="180">
        <v>14</v>
      </c>
      <c r="P35" s="181">
        <v>17</v>
      </c>
      <c r="Q35" s="182">
        <v>20</v>
      </c>
      <c r="R35" s="180">
        <v>99</v>
      </c>
      <c r="S35" s="245">
        <v>102</v>
      </c>
      <c r="T35" s="182">
        <v>105</v>
      </c>
      <c r="U35" s="180">
        <v>338</v>
      </c>
      <c r="V35" s="245">
        <v>349</v>
      </c>
      <c r="W35" s="246">
        <v>368</v>
      </c>
      <c r="X35" s="68" t="s">
        <v>326</v>
      </c>
      <c r="Y35" s="170"/>
      <c r="Z35" s="171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3:54" ht="12.75">
      <c r="C36" s="46" t="s">
        <v>75</v>
      </c>
      <c r="D36" s="170"/>
      <c r="E36" s="171"/>
      <c r="F36" s="180">
        <v>4424.52</v>
      </c>
      <c r="G36" s="181">
        <v>4007</v>
      </c>
      <c r="H36" s="182">
        <v>4007</v>
      </c>
      <c r="I36" s="180">
        <v>3202.98</v>
      </c>
      <c r="J36" s="181">
        <v>2900</v>
      </c>
      <c r="K36" s="182">
        <v>2900</v>
      </c>
      <c r="L36" s="180">
        <v>1202.51</v>
      </c>
      <c r="M36" s="181">
        <v>1090</v>
      </c>
      <c r="N36" s="182">
        <v>1090</v>
      </c>
      <c r="O36" s="180">
        <v>19.03</v>
      </c>
      <c r="P36" s="181">
        <v>17</v>
      </c>
      <c r="Q36" s="182">
        <v>17</v>
      </c>
      <c r="R36" s="180">
        <v>237.74</v>
      </c>
      <c r="S36" s="245">
        <v>215</v>
      </c>
      <c r="T36" s="182">
        <v>215</v>
      </c>
      <c r="U36" s="180">
        <v>4662.26</v>
      </c>
      <c r="V36" s="245">
        <v>4222</v>
      </c>
      <c r="W36" s="246">
        <v>4222</v>
      </c>
      <c r="X36" s="68" t="s">
        <v>33</v>
      </c>
      <c r="Y36" s="170"/>
      <c r="Z36" s="171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3:54" ht="12.75">
      <c r="C37" s="46" t="s">
        <v>76</v>
      </c>
      <c r="D37" s="170"/>
      <c r="E37" s="171"/>
      <c r="F37" s="180">
        <v>2860</v>
      </c>
      <c r="G37" s="181">
        <v>2850</v>
      </c>
      <c r="H37" s="182">
        <v>2650</v>
      </c>
      <c r="I37" s="180">
        <v>2210</v>
      </c>
      <c r="J37" s="181">
        <v>2200</v>
      </c>
      <c r="K37" s="182">
        <v>2050</v>
      </c>
      <c r="L37" s="180">
        <v>550</v>
      </c>
      <c r="M37" s="181">
        <v>550</v>
      </c>
      <c r="N37" s="182">
        <v>500</v>
      </c>
      <c r="O37" s="180">
        <v>100</v>
      </c>
      <c r="P37" s="181">
        <v>100</v>
      </c>
      <c r="Q37" s="182">
        <v>100</v>
      </c>
      <c r="R37" s="180">
        <v>202.52</v>
      </c>
      <c r="S37" s="245">
        <v>200</v>
      </c>
      <c r="T37" s="182">
        <v>200</v>
      </c>
      <c r="U37" s="180">
        <v>3062.52</v>
      </c>
      <c r="V37" s="245">
        <v>3050</v>
      </c>
      <c r="W37" s="246">
        <v>2850</v>
      </c>
      <c r="X37" s="68" t="s">
        <v>34</v>
      </c>
      <c r="Y37" s="170"/>
      <c r="Z37" s="171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3:54" ht="12.75">
      <c r="C38" s="46" t="s">
        <v>77</v>
      </c>
      <c r="D38" s="170"/>
      <c r="E38" s="171"/>
      <c r="F38" s="180">
        <v>6126</v>
      </c>
      <c r="G38" s="181">
        <v>6360</v>
      </c>
      <c r="H38" s="182">
        <v>6460</v>
      </c>
      <c r="I38" s="180">
        <v>2792</v>
      </c>
      <c r="J38" s="181">
        <v>3000</v>
      </c>
      <c r="K38" s="182">
        <v>3100</v>
      </c>
      <c r="L38" s="180">
        <v>3227</v>
      </c>
      <c r="M38" s="181">
        <v>3250</v>
      </c>
      <c r="N38" s="182">
        <v>3250</v>
      </c>
      <c r="O38" s="180">
        <v>107</v>
      </c>
      <c r="P38" s="181">
        <v>110</v>
      </c>
      <c r="Q38" s="182">
        <v>110</v>
      </c>
      <c r="R38" s="180">
        <v>1288</v>
      </c>
      <c r="S38" s="245">
        <v>1300</v>
      </c>
      <c r="T38" s="182">
        <v>1300</v>
      </c>
      <c r="U38" s="180">
        <v>7414</v>
      </c>
      <c r="V38" s="245">
        <v>7660</v>
      </c>
      <c r="W38" s="246">
        <v>7760</v>
      </c>
      <c r="X38" s="68" t="s">
        <v>35</v>
      </c>
      <c r="Y38" s="170"/>
      <c r="Z38" s="171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3:54" ht="12.75">
      <c r="C39" s="46" t="s">
        <v>78</v>
      </c>
      <c r="D39" s="170"/>
      <c r="E39" s="171"/>
      <c r="F39" s="180">
        <v>63760</v>
      </c>
      <c r="G39" s="181">
        <v>63650</v>
      </c>
      <c r="H39" s="182">
        <v>64250</v>
      </c>
      <c r="I39" s="180">
        <v>35700</v>
      </c>
      <c r="J39" s="181">
        <v>35500</v>
      </c>
      <c r="K39" s="182">
        <v>35400</v>
      </c>
      <c r="L39" s="180">
        <v>27810</v>
      </c>
      <c r="M39" s="181">
        <v>27900</v>
      </c>
      <c r="N39" s="182">
        <v>28600</v>
      </c>
      <c r="O39" s="180">
        <v>250</v>
      </c>
      <c r="P39" s="181">
        <v>250</v>
      </c>
      <c r="Q39" s="182">
        <v>250</v>
      </c>
      <c r="R39" s="180">
        <v>3500</v>
      </c>
      <c r="S39" s="245">
        <v>3500</v>
      </c>
      <c r="T39" s="182">
        <v>3500</v>
      </c>
      <c r="U39" s="180">
        <v>67260</v>
      </c>
      <c r="V39" s="245">
        <v>67150</v>
      </c>
      <c r="W39" s="246">
        <v>67750</v>
      </c>
      <c r="X39" s="68" t="s">
        <v>36</v>
      </c>
      <c r="Y39" s="170"/>
      <c r="Z39" s="171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3:54" ht="12.75">
      <c r="C40" s="46" t="s">
        <v>79</v>
      </c>
      <c r="D40" s="170"/>
      <c r="E40" s="171"/>
      <c r="F40" s="180">
        <v>2338.208</v>
      </c>
      <c r="G40" s="181">
        <v>2485</v>
      </c>
      <c r="H40" s="182">
        <v>2545</v>
      </c>
      <c r="I40" s="180">
        <v>2077.235</v>
      </c>
      <c r="J40" s="181">
        <v>2200</v>
      </c>
      <c r="K40" s="182">
        <v>2250</v>
      </c>
      <c r="L40" s="180">
        <v>249.941</v>
      </c>
      <c r="M40" s="181">
        <v>270</v>
      </c>
      <c r="N40" s="182">
        <v>280</v>
      </c>
      <c r="O40" s="180">
        <v>11.032</v>
      </c>
      <c r="P40" s="181">
        <v>15</v>
      </c>
      <c r="Q40" s="182">
        <v>15</v>
      </c>
      <c r="R40" s="180">
        <v>547.585</v>
      </c>
      <c r="S40" s="245">
        <v>550</v>
      </c>
      <c r="T40" s="182">
        <v>560</v>
      </c>
      <c r="U40" s="180">
        <v>2885.793</v>
      </c>
      <c r="V40" s="245">
        <v>3035</v>
      </c>
      <c r="W40" s="246">
        <v>3105</v>
      </c>
      <c r="X40" s="68" t="s">
        <v>37</v>
      </c>
      <c r="Y40" s="170"/>
      <c r="Z40" s="171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3:54" ht="12.75">
      <c r="C41" s="46" t="s">
        <v>80</v>
      </c>
      <c r="D41" s="170"/>
      <c r="E41" s="171"/>
      <c r="F41" s="180">
        <v>57</v>
      </c>
      <c r="G41" s="181">
        <v>57</v>
      </c>
      <c r="H41" s="182">
        <v>57</v>
      </c>
      <c r="I41" s="180">
        <v>44</v>
      </c>
      <c r="J41" s="181">
        <v>44</v>
      </c>
      <c r="K41" s="182">
        <v>44</v>
      </c>
      <c r="L41" s="180">
        <v>0</v>
      </c>
      <c r="M41" s="181">
        <v>0</v>
      </c>
      <c r="N41" s="182">
        <v>0</v>
      </c>
      <c r="O41" s="180">
        <v>13</v>
      </c>
      <c r="P41" s="181">
        <v>13</v>
      </c>
      <c r="Q41" s="182">
        <v>13</v>
      </c>
      <c r="R41" s="180">
        <v>10</v>
      </c>
      <c r="S41" s="245">
        <v>10</v>
      </c>
      <c r="T41" s="182">
        <v>10</v>
      </c>
      <c r="U41" s="180">
        <v>67</v>
      </c>
      <c r="V41" s="245">
        <v>67</v>
      </c>
      <c r="W41" s="246">
        <v>67</v>
      </c>
      <c r="X41" s="68" t="s">
        <v>93</v>
      </c>
      <c r="Y41" s="170"/>
      <c r="Z41" s="171"/>
      <c r="AG41">
        <v>3</v>
      </c>
      <c r="AJ41">
        <v>3</v>
      </c>
      <c r="AK41">
        <v>3</v>
      </c>
      <c r="AL41">
        <v>3</v>
      </c>
      <c r="AM41">
        <v>3</v>
      </c>
      <c r="AN41">
        <v>3</v>
      </c>
      <c r="AO41">
        <v>3</v>
      </c>
      <c r="AP41">
        <v>2</v>
      </c>
      <c r="AQ41">
        <v>2</v>
      </c>
      <c r="AR41">
        <v>2</v>
      </c>
      <c r="AS41">
        <v>5</v>
      </c>
      <c r="AT41">
        <v>5</v>
      </c>
      <c r="AU41">
        <v>5</v>
      </c>
      <c r="AV41">
        <v>5</v>
      </c>
      <c r="AW41">
        <v>5</v>
      </c>
      <c r="AX41">
        <v>5</v>
      </c>
      <c r="AY41">
        <v>3</v>
      </c>
      <c r="AZ41">
        <v>3</v>
      </c>
      <c r="BA41">
        <v>3</v>
      </c>
      <c r="BB41">
        <v>3</v>
      </c>
    </row>
    <row r="42" spans="3:54" ht="12.75">
      <c r="C42" s="46" t="s">
        <v>81</v>
      </c>
      <c r="D42" s="170"/>
      <c r="E42" s="171"/>
      <c r="F42" s="180">
        <v>13818</v>
      </c>
      <c r="G42" s="181">
        <v>13700</v>
      </c>
      <c r="H42" s="182">
        <v>13700</v>
      </c>
      <c r="I42" s="180">
        <v>6377</v>
      </c>
      <c r="J42" s="181">
        <v>6300</v>
      </c>
      <c r="K42" s="182">
        <v>6300</v>
      </c>
      <c r="L42" s="180">
        <v>6883</v>
      </c>
      <c r="M42" s="181">
        <v>6900</v>
      </c>
      <c r="N42" s="182">
        <v>6900</v>
      </c>
      <c r="O42" s="180">
        <v>558</v>
      </c>
      <c r="P42" s="181">
        <v>500</v>
      </c>
      <c r="Q42" s="182">
        <v>500</v>
      </c>
      <c r="R42" s="180">
        <v>1792</v>
      </c>
      <c r="S42" s="245">
        <v>1800</v>
      </c>
      <c r="T42" s="182">
        <v>1800</v>
      </c>
      <c r="U42" s="180">
        <v>15610</v>
      </c>
      <c r="V42" s="245">
        <v>15500</v>
      </c>
      <c r="W42" s="246">
        <v>15500</v>
      </c>
      <c r="X42" s="68" t="s">
        <v>38</v>
      </c>
      <c r="Y42" s="170"/>
      <c r="Z42" s="171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3:54" ht="13.5" thickBot="1">
      <c r="C43" s="46" t="s">
        <v>82</v>
      </c>
      <c r="D43" s="170"/>
      <c r="E43" s="171"/>
      <c r="F43" s="180">
        <v>8517.1</v>
      </c>
      <c r="G43" s="181">
        <v>8880</v>
      </c>
      <c r="H43" s="182">
        <v>9250</v>
      </c>
      <c r="I43" s="180">
        <v>6252.52</v>
      </c>
      <c r="J43" s="181">
        <v>6530</v>
      </c>
      <c r="K43" s="182">
        <v>6810</v>
      </c>
      <c r="L43" s="180">
        <v>1810.67</v>
      </c>
      <c r="M43" s="181">
        <v>1880</v>
      </c>
      <c r="N43" s="182">
        <v>1940</v>
      </c>
      <c r="O43" s="180">
        <v>453.91</v>
      </c>
      <c r="P43" s="181">
        <v>470</v>
      </c>
      <c r="Q43" s="182">
        <v>500</v>
      </c>
      <c r="R43" s="180">
        <v>1571.2</v>
      </c>
      <c r="S43" s="245">
        <v>1670</v>
      </c>
      <c r="T43" s="182">
        <v>1770</v>
      </c>
      <c r="U43" s="180">
        <v>10088.300000000001</v>
      </c>
      <c r="V43" s="245">
        <v>10550</v>
      </c>
      <c r="W43" s="246">
        <v>11020</v>
      </c>
      <c r="X43" s="68" t="s">
        <v>41</v>
      </c>
      <c r="Y43" s="170"/>
      <c r="Z43" s="171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3:54" ht="14.25" thickBot="1" thickTop="1">
      <c r="C44" s="14" t="s">
        <v>7</v>
      </c>
      <c r="D44" s="174"/>
      <c r="E44" s="175"/>
      <c r="F44" s="152">
        <v>299805.1610630798</v>
      </c>
      <c r="G44" s="153">
        <v>303810.0044345796</v>
      </c>
      <c r="H44" s="154">
        <v>308874.2858113</v>
      </c>
      <c r="I44" s="152">
        <v>181806.69306307976</v>
      </c>
      <c r="J44" s="153">
        <v>184742.79351546805</v>
      </c>
      <c r="K44" s="154">
        <v>186727.0085529</v>
      </c>
      <c r="L44" s="152">
        <v>111432.997</v>
      </c>
      <c r="M44" s="153">
        <v>112453.70975911155</v>
      </c>
      <c r="N44" s="154">
        <v>115563.45211</v>
      </c>
      <c r="O44" s="152">
        <v>6565.470999999999</v>
      </c>
      <c r="P44" s="153">
        <v>6613.50116</v>
      </c>
      <c r="Q44" s="154">
        <v>6583.825148399999</v>
      </c>
      <c r="R44" s="152">
        <v>34742.715</v>
      </c>
      <c r="S44" s="249">
        <v>35046.07298251284</v>
      </c>
      <c r="T44" s="154">
        <v>35268.72</v>
      </c>
      <c r="U44" s="152">
        <v>334547.8760630798</v>
      </c>
      <c r="V44" s="249">
        <v>338856.0774170924</v>
      </c>
      <c r="W44" s="250">
        <v>344143.0058113</v>
      </c>
      <c r="X44" s="14" t="s">
        <v>7</v>
      </c>
      <c r="Y44" s="174"/>
      <c r="Z44" s="175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3:54" ht="13.5" thickTop="1">
      <c r="C45" s="46" t="s">
        <v>83</v>
      </c>
      <c r="D45" s="170"/>
      <c r="E45" s="171"/>
      <c r="F45" s="180">
        <v>7728</v>
      </c>
      <c r="G45" s="181">
        <v>7728</v>
      </c>
      <c r="H45" s="182">
        <v>7728</v>
      </c>
      <c r="I45" s="180">
        <v>4454</v>
      </c>
      <c r="J45" s="181">
        <v>4454</v>
      </c>
      <c r="K45" s="182">
        <v>4454</v>
      </c>
      <c r="L45" s="180">
        <v>2854</v>
      </c>
      <c r="M45" s="181">
        <v>2854</v>
      </c>
      <c r="N45" s="182">
        <v>2854</v>
      </c>
      <c r="O45" s="180">
        <v>420</v>
      </c>
      <c r="P45" s="181">
        <v>420</v>
      </c>
      <c r="Q45" s="182">
        <v>420</v>
      </c>
      <c r="R45" s="180">
        <v>5360</v>
      </c>
      <c r="S45" s="245">
        <v>5360</v>
      </c>
      <c r="T45" s="182">
        <v>5360</v>
      </c>
      <c r="U45" s="180">
        <v>13088</v>
      </c>
      <c r="V45" s="245">
        <v>13088</v>
      </c>
      <c r="W45" s="246">
        <v>13088</v>
      </c>
      <c r="X45" s="68" t="s">
        <v>42</v>
      </c>
      <c r="Y45" s="170"/>
      <c r="Z45" s="171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3:54" ht="12.75">
      <c r="C46" s="46" t="s">
        <v>84</v>
      </c>
      <c r="D46" s="170"/>
      <c r="E46" s="171"/>
      <c r="F46" s="180">
        <v>64.74</v>
      </c>
      <c r="G46" s="181">
        <v>64.74</v>
      </c>
      <c r="H46" s="182">
        <v>64.74</v>
      </c>
      <c r="I46" s="180">
        <v>64.74</v>
      </c>
      <c r="J46" s="181">
        <v>64.74</v>
      </c>
      <c r="K46" s="182">
        <v>64.74</v>
      </c>
      <c r="L46" s="180">
        <v>0</v>
      </c>
      <c r="M46" s="181">
        <v>0</v>
      </c>
      <c r="N46" s="182">
        <v>0</v>
      </c>
      <c r="O46" s="180">
        <v>0</v>
      </c>
      <c r="P46" s="181">
        <v>0</v>
      </c>
      <c r="Q46" s="182">
        <v>0</v>
      </c>
      <c r="R46" s="180">
        <v>64.44</v>
      </c>
      <c r="S46" s="245">
        <v>64.44</v>
      </c>
      <c r="T46" s="182">
        <v>64.44</v>
      </c>
      <c r="U46" s="180">
        <v>129.18</v>
      </c>
      <c r="V46" s="245">
        <v>129.18</v>
      </c>
      <c r="W46" s="246">
        <v>129.18</v>
      </c>
      <c r="X46" s="68" t="s">
        <v>43</v>
      </c>
      <c r="Y46" s="170"/>
      <c r="Z46" s="171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5</v>
      </c>
      <c r="AU46">
        <v>5</v>
      </c>
      <c r="AV46">
        <v>2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3:54" ht="12.75">
      <c r="C47" s="46" t="s">
        <v>85</v>
      </c>
      <c r="D47" s="170"/>
      <c r="E47" s="171"/>
      <c r="F47" s="180">
        <v>42</v>
      </c>
      <c r="G47" s="181">
        <v>42</v>
      </c>
      <c r="H47" s="182">
        <v>42</v>
      </c>
      <c r="I47" s="180">
        <v>0</v>
      </c>
      <c r="J47" s="181">
        <v>0</v>
      </c>
      <c r="K47" s="182">
        <v>0</v>
      </c>
      <c r="L47" s="180">
        <v>0</v>
      </c>
      <c r="M47" s="181">
        <v>0</v>
      </c>
      <c r="N47" s="182">
        <v>0</v>
      </c>
      <c r="O47" s="180">
        <v>42</v>
      </c>
      <c r="P47" s="181">
        <v>42</v>
      </c>
      <c r="Q47" s="182">
        <v>42</v>
      </c>
      <c r="R47" s="180">
        <v>86.04</v>
      </c>
      <c r="S47" s="245">
        <v>86.04</v>
      </c>
      <c r="T47" s="182">
        <v>86.04</v>
      </c>
      <c r="U47" s="180">
        <v>128.04000000000002</v>
      </c>
      <c r="V47" s="245">
        <v>128.04000000000002</v>
      </c>
      <c r="W47" s="246">
        <v>128.04000000000002</v>
      </c>
      <c r="X47" s="68" t="s">
        <v>3</v>
      </c>
      <c r="Y47" s="170"/>
      <c r="Z47" s="171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5</v>
      </c>
      <c r="AT47">
        <v>5</v>
      </c>
      <c r="AU47">
        <v>5</v>
      </c>
      <c r="AV47">
        <v>5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3:54" ht="12.75">
      <c r="C48" s="46" t="s">
        <v>86</v>
      </c>
      <c r="D48" s="170"/>
      <c r="E48" s="171"/>
      <c r="F48" s="180">
        <v>2.8</v>
      </c>
      <c r="G48" s="181">
        <v>2.8</v>
      </c>
      <c r="H48" s="182">
        <v>2.8</v>
      </c>
      <c r="I48" s="180">
        <v>1.4</v>
      </c>
      <c r="J48" s="181">
        <v>1.4</v>
      </c>
      <c r="K48" s="182">
        <v>1.4</v>
      </c>
      <c r="L48" s="180">
        <v>0</v>
      </c>
      <c r="M48" s="181">
        <v>0</v>
      </c>
      <c r="N48" s="182">
        <v>0</v>
      </c>
      <c r="O48" s="180">
        <v>1.4</v>
      </c>
      <c r="P48" s="181">
        <v>1.4</v>
      </c>
      <c r="Q48" s="182">
        <v>1.4</v>
      </c>
      <c r="R48" s="180">
        <v>10.98</v>
      </c>
      <c r="S48" s="245">
        <v>10.98</v>
      </c>
      <c r="T48" s="182">
        <v>10.98</v>
      </c>
      <c r="U48" s="180">
        <v>13.780000000000001</v>
      </c>
      <c r="V48" s="245">
        <v>13.780000000000001</v>
      </c>
      <c r="W48" s="246">
        <v>13.780000000000001</v>
      </c>
      <c r="X48" s="68" t="s">
        <v>44</v>
      </c>
      <c r="Y48" s="170"/>
      <c r="Z48" s="171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3:54" ht="12.75">
      <c r="C49" s="46" t="s">
        <v>87</v>
      </c>
      <c r="D49" s="170"/>
      <c r="E49" s="171"/>
      <c r="F49" s="180">
        <v>1</v>
      </c>
      <c r="G49" s="181">
        <v>1</v>
      </c>
      <c r="H49" s="182">
        <v>1</v>
      </c>
      <c r="I49" s="180">
        <v>1</v>
      </c>
      <c r="J49" s="181">
        <v>1</v>
      </c>
      <c r="K49" s="182">
        <v>1</v>
      </c>
      <c r="L49" s="180">
        <v>0</v>
      </c>
      <c r="M49" s="181">
        <v>0</v>
      </c>
      <c r="N49" s="182">
        <v>0</v>
      </c>
      <c r="O49" s="180">
        <v>0</v>
      </c>
      <c r="P49" s="181">
        <v>0</v>
      </c>
      <c r="Q49" s="182">
        <v>0</v>
      </c>
      <c r="R49" s="180">
        <v>4</v>
      </c>
      <c r="S49" s="245">
        <v>4</v>
      </c>
      <c r="T49" s="182">
        <v>4</v>
      </c>
      <c r="U49" s="180">
        <v>5</v>
      </c>
      <c r="V49" s="245">
        <v>5</v>
      </c>
      <c r="W49" s="246">
        <v>5</v>
      </c>
      <c r="X49" s="68" t="s">
        <v>4</v>
      </c>
      <c r="Y49" s="170"/>
      <c r="Z49" s="171"/>
      <c r="AG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2</v>
      </c>
      <c r="AT49">
        <v>5</v>
      </c>
      <c r="AU49">
        <v>5</v>
      </c>
      <c r="AV49">
        <v>2</v>
      </c>
      <c r="AW49">
        <v>5</v>
      </c>
      <c r="AX49">
        <v>5</v>
      </c>
      <c r="AY49">
        <v>2</v>
      </c>
      <c r="AZ49">
        <v>3</v>
      </c>
      <c r="BA49">
        <v>3</v>
      </c>
      <c r="BB49">
        <v>3</v>
      </c>
    </row>
    <row r="50" spans="3:54" ht="12.75">
      <c r="C50" s="46" t="s">
        <v>88</v>
      </c>
      <c r="D50" s="170"/>
      <c r="E50" s="171"/>
      <c r="F50" s="180">
        <v>126507</v>
      </c>
      <c r="G50" s="181">
        <v>131488.0022</v>
      </c>
      <c r="H50" s="182">
        <v>134000</v>
      </c>
      <c r="I50" s="180">
        <v>100607</v>
      </c>
      <c r="J50" s="181">
        <v>104088.0022</v>
      </c>
      <c r="K50" s="182">
        <v>106000</v>
      </c>
      <c r="L50" s="180">
        <v>19000</v>
      </c>
      <c r="M50" s="181">
        <v>20400</v>
      </c>
      <c r="N50" s="182">
        <v>21000</v>
      </c>
      <c r="O50" s="180">
        <v>6900</v>
      </c>
      <c r="P50" s="181">
        <v>7000</v>
      </c>
      <c r="Q50" s="182">
        <v>7000</v>
      </c>
      <c r="R50" s="180">
        <v>10500</v>
      </c>
      <c r="S50" s="245">
        <v>11000</v>
      </c>
      <c r="T50" s="182">
        <v>11500</v>
      </c>
      <c r="U50" s="180">
        <v>137007</v>
      </c>
      <c r="V50" s="245">
        <v>142488.0022</v>
      </c>
      <c r="W50" s="246">
        <v>145500</v>
      </c>
      <c r="X50" s="68" t="s">
        <v>45</v>
      </c>
      <c r="Y50" s="170"/>
      <c r="Z50" s="171"/>
      <c r="AG50">
        <v>3</v>
      </c>
      <c r="AJ50">
        <v>3</v>
      </c>
      <c r="AK50">
        <v>2</v>
      </c>
      <c r="AL50">
        <v>2</v>
      </c>
      <c r="AM50">
        <v>3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3</v>
      </c>
      <c r="AT50">
        <v>2</v>
      </c>
      <c r="AU50">
        <v>2</v>
      </c>
      <c r="AV50">
        <v>3</v>
      </c>
      <c r="AW50">
        <v>2</v>
      </c>
      <c r="AX50">
        <v>2</v>
      </c>
      <c r="AY50">
        <v>3</v>
      </c>
      <c r="AZ50">
        <v>2</v>
      </c>
      <c r="BA50">
        <v>2</v>
      </c>
      <c r="BB50">
        <v>3</v>
      </c>
    </row>
    <row r="51" spans="3:54" ht="13.5" thickBot="1">
      <c r="C51" s="46" t="s">
        <v>89</v>
      </c>
      <c r="D51" s="170"/>
      <c r="E51" s="171"/>
      <c r="F51" s="180">
        <v>6618</v>
      </c>
      <c r="G51" s="181">
        <v>6618</v>
      </c>
      <c r="H51" s="182">
        <v>6618</v>
      </c>
      <c r="I51" s="180">
        <v>5774</v>
      </c>
      <c r="J51" s="181">
        <v>5774</v>
      </c>
      <c r="K51" s="182">
        <v>5774</v>
      </c>
      <c r="L51" s="180">
        <v>525</v>
      </c>
      <c r="M51" s="181">
        <v>525</v>
      </c>
      <c r="N51" s="182">
        <v>525</v>
      </c>
      <c r="O51" s="180">
        <v>319</v>
      </c>
      <c r="P51" s="181">
        <v>319</v>
      </c>
      <c r="Q51" s="182">
        <v>319</v>
      </c>
      <c r="R51" s="180">
        <v>4446</v>
      </c>
      <c r="S51" s="245">
        <v>4446</v>
      </c>
      <c r="T51" s="182">
        <v>4446</v>
      </c>
      <c r="U51" s="180">
        <v>11064</v>
      </c>
      <c r="V51" s="245">
        <v>11064</v>
      </c>
      <c r="W51" s="246">
        <v>11064</v>
      </c>
      <c r="X51" s="68" t="s">
        <v>6</v>
      </c>
      <c r="Y51" s="170"/>
      <c r="Z51" s="171"/>
      <c r="AG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3</v>
      </c>
      <c r="AQ51">
        <v>3</v>
      </c>
      <c r="AR51">
        <v>3</v>
      </c>
      <c r="AS51">
        <v>5</v>
      </c>
      <c r="AT51">
        <v>5</v>
      </c>
      <c r="AU51">
        <v>5</v>
      </c>
      <c r="AV51">
        <v>5</v>
      </c>
      <c r="AW51">
        <v>5</v>
      </c>
      <c r="AX51">
        <v>5</v>
      </c>
      <c r="AY51">
        <v>3</v>
      </c>
      <c r="AZ51">
        <v>3</v>
      </c>
      <c r="BA51">
        <v>3</v>
      </c>
      <c r="BB51">
        <v>3</v>
      </c>
    </row>
    <row r="52" spans="3:54" ht="14.25" thickBot="1" thickTop="1">
      <c r="C52" s="14" t="s">
        <v>329</v>
      </c>
      <c r="D52" s="174"/>
      <c r="E52" s="175"/>
      <c r="F52" s="152">
        <v>140963.54</v>
      </c>
      <c r="G52" s="153">
        <v>145944.5422</v>
      </c>
      <c r="H52" s="154">
        <v>148456.54</v>
      </c>
      <c r="I52" s="152">
        <v>110902.14</v>
      </c>
      <c r="J52" s="153">
        <v>114383.1422</v>
      </c>
      <c r="K52" s="154">
        <v>116295.14</v>
      </c>
      <c r="L52" s="152">
        <v>22379</v>
      </c>
      <c r="M52" s="153">
        <v>23779</v>
      </c>
      <c r="N52" s="154">
        <v>24379</v>
      </c>
      <c r="O52" s="152">
        <v>7682.4</v>
      </c>
      <c r="P52" s="153">
        <v>7782.4</v>
      </c>
      <c r="Q52" s="154">
        <v>7782.4</v>
      </c>
      <c r="R52" s="152">
        <v>20471.46</v>
      </c>
      <c r="S52" s="249">
        <v>20971.46</v>
      </c>
      <c r="T52" s="154">
        <v>21471.46</v>
      </c>
      <c r="U52" s="152">
        <v>161435</v>
      </c>
      <c r="V52" s="249">
        <v>166916.0022</v>
      </c>
      <c r="W52" s="250">
        <v>169928</v>
      </c>
      <c r="X52" s="14" t="s">
        <v>330</v>
      </c>
      <c r="Y52" s="174"/>
      <c r="Z52" s="175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3:54" ht="13.5" thickTop="1">
      <c r="C53" s="167" t="s">
        <v>90</v>
      </c>
      <c r="D53" s="168"/>
      <c r="E53" s="169"/>
      <c r="F53" s="177">
        <v>126088.65</v>
      </c>
      <c r="G53" s="178">
        <v>126088.90999999999</v>
      </c>
      <c r="H53" s="179">
        <v>126088.90999999999</v>
      </c>
      <c r="I53" s="177">
        <v>118075.65</v>
      </c>
      <c r="J53" s="178">
        <v>118075.65</v>
      </c>
      <c r="K53" s="179">
        <v>118075.65</v>
      </c>
      <c r="L53" s="177">
        <v>7915</v>
      </c>
      <c r="M53" s="178">
        <v>7915.26</v>
      </c>
      <c r="N53" s="179">
        <v>7915.26</v>
      </c>
      <c r="O53" s="177">
        <v>98</v>
      </c>
      <c r="P53" s="178">
        <v>98</v>
      </c>
      <c r="Q53" s="179">
        <v>98</v>
      </c>
      <c r="R53" s="177">
        <v>1317</v>
      </c>
      <c r="S53" s="243">
        <v>1317</v>
      </c>
      <c r="T53" s="179">
        <v>1317</v>
      </c>
      <c r="U53" s="177">
        <v>127405.65</v>
      </c>
      <c r="V53" s="243">
        <v>127405.90999999999</v>
      </c>
      <c r="W53" s="244">
        <v>127405.90999999999</v>
      </c>
      <c r="X53" s="80" t="s">
        <v>1</v>
      </c>
      <c r="Y53" s="168"/>
      <c r="Z53" s="169"/>
      <c r="AG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2</v>
      </c>
      <c r="AQ53">
        <v>3</v>
      </c>
      <c r="AR53">
        <v>3</v>
      </c>
      <c r="AS53">
        <v>2</v>
      </c>
      <c r="AT53">
        <v>5</v>
      </c>
      <c r="AU53">
        <v>5</v>
      </c>
      <c r="AV53">
        <v>2</v>
      </c>
      <c r="AW53">
        <v>5</v>
      </c>
      <c r="AX53">
        <v>5</v>
      </c>
      <c r="AY53">
        <v>3</v>
      </c>
      <c r="AZ53">
        <v>3</v>
      </c>
      <c r="BA53">
        <v>3</v>
      </c>
      <c r="BB53">
        <v>3</v>
      </c>
    </row>
    <row r="54" spans="3:54" ht="13.5" thickBot="1">
      <c r="C54" s="100" t="s">
        <v>91</v>
      </c>
      <c r="D54" s="172"/>
      <c r="E54" s="173"/>
      <c r="F54" s="183">
        <v>265592.66000000003</v>
      </c>
      <c r="G54" s="184">
        <v>267321</v>
      </c>
      <c r="H54" s="185">
        <v>270127</v>
      </c>
      <c r="I54" s="183">
        <v>130661</v>
      </c>
      <c r="J54" s="184">
        <v>131007</v>
      </c>
      <c r="K54" s="185">
        <v>132334</v>
      </c>
      <c r="L54" s="183">
        <v>130926.66</v>
      </c>
      <c r="M54" s="184">
        <v>132309</v>
      </c>
      <c r="N54" s="185">
        <v>133788</v>
      </c>
      <c r="O54" s="183">
        <v>4005</v>
      </c>
      <c r="P54" s="184">
        <v>4005</v>
      </c>
      <c r="Q54" s="185">
        <v>4005</v>
      </c>
      <c r="R54" s="183">
        <v>8431</v>
      </c>
      <c r="S54" s="247">
        <v>8500</v>
      </c>
      <c r="T54" s="185">
        <v>8584</v>
      </c>
      <c r="U54" s="183">
        <v>274023.66000000003</v>
      </c>
      <c r="V54" s="247">
        <v>275821</v>
      </c>
      <c r="W54" s="248">
        <v>278711</v>
      </c>
      <c r="X54" s="101" t="s">
        <v>46</v>
      </c>
      <c r="Y54" s="172"/>
      <c r="Z54" s="173"/>
      <c r="AG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  <c r="AQ54">
        <v>2</v>
      </c>
      <c r="AR54">
        <v>2</v>
      </c>
      <c r="AS54">
        <v>2</v>
      </c>
      <c r="AT54">
        <v>2</v>
      </c>
      <c r="AU54">
        <v>2</v>
      </c>
      <c r="AV54">
        <v>2</v>
      </c>
      <c r="AW54">
        <v>2</v>
      </c>
      <c r="AX54">
        <v>2</v>
      </c>
      <c r="AY54">
        <v>2</v>
      </c>
      <c r="AZ54">
        <v>2</v>
      </c>
      <c r="BA54">
        <v>2</v>
      </c>
      <c r="BB54">
        <v>2</v>
      </c>
    </row>
    <row r="55" spans="3:54" ht="14.25" thickBot="1" thickTop="1">
      <c r="C55" s="14" t="s">
        <v>8</v>
      </c>
      <c r="D55" s="12"/>
      <c r="E55" s="13"/>
      <c r="F55" s="152">
        <v>391681.31000000006</v>
      </c>
      <c r="G55" s="153">
        <v>393409.91</v>
      </c>
      <c r="H55" s="154">
        <v>396215.91</v>
      </c>
      <c r="I55" s="152">
        <v>248736.65</v>
      </c>
      <c r="J55" s="153">
        <v>249082.65</v>
      </c>
      <c r="K55" s="154">
        <v>250409.65</v>
      </c>
      <c r="L55" s="152">
        <v>138841.66</v>
      </c>
      <c r="M55" s="153">
        <v>140224.26</v>
      </c>
      <c r="N55" s="154">
        <v>141703.26</v>
      </c>
      <c r="O55" s="152">
        <v>4103</v>
      </c>
      <c r="P55" s="153">
        <v>4103</v>
      </c>
      <c r="Q55" s="154">
        <v>4103</v>
      </c>
      <c r="R55" s="152">
        <v>9748</v>
      </c>
      <c r="S55" s="249">
        <v>9817</v>
      </c>
      <c r="T55" s="154">
        <v>9901</v>
      </c>
      <c r="U55" s="152">
        <v>401429.31000000006</v>
      </c>
      <c r="V55" s="249">
        <v>403226.91</v>
      </c>
      <c r="W55" s="154">
        <v>406116.91</v>
      </c>
      <c r="X55" s="16" t="s">
        <v>92</v>
      </c>
      <c r="Y55" s="8"/>
      <c r="Z55" s="9"/>
      <c r="AG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  <c r="AQ55" t="e">
        <v>#REF!</v>
      </c>
      <c r="AR55" t="e">
        <v>#REF!</v>
      </c>
      <c r="AS55" t="e">
        <v>#REF!</v>
      </c>
      <c r="AT55" t="e">
        <v>#REF!</v>
      </c>
      <c r="AU55" t="e">
        <v>#REF!</v>
      </c>
      <c r="AV55" t="e">
        <v>#REF!</v>
      </c>
      <c r="AW55" t="e">
        <v>#REF!</v>
      </c>
      <c r="AX55" t="e">
        <v>#REF!</v>
      </c>
      <c r="AY55" t="e">
        <v>#REF!</v>
      </c>
      <c r="AZ55" t="e">
        <v>#REF!</v>
      </c>
      <c r="BA55" t="e">
        <v>#REF!</v>
      </c>
      <c r="BB55" t="e">
        <v>#REF!</v>
      </c>
    </row>
    <row r="56" spans="5:15" ht="15" thickTop="1">
      <c r="E56" s="37" t="s">
        <v>142</v>
      </c>
      <c r="F56" t="s">
        <v>139</v>
      </c>
      <c r="N56" s="37" t="s">
        <v>142</v>
      </c>
      <c r="O56" t="s">
        <v>147</v>
      </c>
    </row>
    <row r="57" spans="5:15" ht="14.25">
      <c r="E57" s="31"/>
      <c r="F57" t="s">
        <v>140</v>
      </c>
      <c r="N57" s="31"/>
      <c r="O57" t="s">
        <v>148</v>
      </c>
    </row>
    <row r="58" spans="5:15" ht="14.25">
      <c r="E58" s="37" t="s">
        <v>143</v>
      </c>
      <c r="F58" t="s">
        <v>141</v>
      </c>
      <c r="N58" s="37" t="s">
        <v>143</v>
      </c>
      <c r="O58" t="s">
        <v>149</v>
      </c>
    </row>
    <row r="59" spans="5:15" ht="14.25">
      <c r="E59" s="37" t="s">
        <v>144</v>
      </c>
      <c r="F59" t="s">
        <v>145</v>
      </c>
      <c r="N59" s="37" t="s">
        <v>144</v>
      </c>
      <c r="O59" t="s">
        <v>150</v>
      </c>
    </row>
    <row r="60" spans="6:15" ht="12.75">
      <c r="F60" t="s">
        <v>146</v>
      </c>
      <c r="O60" t="s">
        <v>151</v>
      </c>
    </row>
    <row r="61" spans="3:26" ht="12.75">
      <c r="C61" s="38" t="str">
        <f ca="1">CELL("filename")</f>
        <v>C:\MyFiles\Timber\Timber Committee\TCQ2016\publish\[tb-69-6.xls]List of tables</v>
      </c>
      <c r="Z61" s="40" t="str">
        <f ca="1">CONCATENATE("printed on ",DAY(NOW()),"/",MONTH(NOW()))</f>
        <v>printed on 8/5</v>
      </c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5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B61"/>
  <sheetViews>
    <sheetView zoomScale="75" zoomScaleNormal="75" zoomScalePageLayoutView="0" workbookViewId="0" topLeftCell="A13">
      <selection activeCell="A1" sqref="A1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2" spans="3:26" ht="12.75">
      <c r="C2" s="262" t="s">
        <v>118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</row>
    <row r="3" spans="6:23" ht="12.75">
      <c r="F3" s="262" t="s">
        <v>128</v>
      </c>
      <c r="G3" s="262"/>
      <c r="H3" s="262"/>
      <c r="I3" s="262"/>
      <c r="J3" s="262"/>
      <c r="K3" s="262"/>
      <c r="L3" s="262"/>
      <c r="M3" s="262"/>
      <c r="N3" s="262"/>
      <c r="O3" s="262" t="s">
        <v>129</v>
      </c>
      <c r="P3" s="262"/>
      <c r="Q3" s="262"/>
      <c r="R3" s="262"/>
      <c r="S3" s="262"/>
      <c r="T3" s="262"/>
      <c r="U3" s="262"/>
      <c r="V3" s="262"/>
      <c r="W3" s="262"/>
    </row>
    <row r="4" spans="6:23" ht="12.75">
      <c r="F4" s="297" t="s">
        <v>242</v>
      </c>
      <c r="G4" s="297"/>
      <c r="H4" s="297"/>
      <c r="I4" s="297"/>
      <c r="J4" s="297"/>
      <c r="K4" s="297"/>
      <c r="L4" s="297"/>
      <c r="M4" s="297"/>
      <c r="N4" s="297"/>
      <c r="O4" s="297" t="s">
        <v>153</v>
      </c>
      <c r="P4" s="297"/>
      <c r="Q4" s="297"/>
      <c r="R4" s="297"/>
      <c r="S4" s="297"/>
      <c r="T4" s="297"/>
      <c r="U4" s="297"/>
      <c r="V4" s="297"/>
      <c r="W4" s="297"/>
    </row>
    <row r="5" spans="11:15" ht="15" thickBot="1">
      <c r="K5" s="11"/>
      <c r="L5" s="11"/>
      <c r="N5" s="263" t="s">
        <v>49</v>
      </c>
      <c r="O5" s="263"/>
    </row>
    <row r="6" spans="3:26" ht="12.75" customHeight="1" thickTop="1">
      <c r="C6" s="281" t="s">
        <v>0</v>
      </c>
      <c r="D6" s="282"/>
      <c r="E6" s="283"/>
      <c r="F6" s="294" t="s">
        <v>134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6"/>
      <c r="R6" s="270" t="s">
        <v>276</v>
      </c>
      <c r="S6" s="271"/>
      <c r="T6" s="272"/>
      <c r="U6" s="10"/>
      <c r="V6" s="10"/>
      <c r="W6" s="10"/>
      <c r="X6" s="281" t="s">
        <v>14</v>
      </c>
      <c r="Y6" s="282"/>
      <c r="Z6" s="283"/>
    </row>
    <row r="7" spans="3:26" ht="12.75" customHeight="1">
      <c r="C7" s="284"/>
      <c r="D7" s="285"/>
      <c r="E7" s="286"/>
      <c r="F7" s="284" t="s">
        <v>131</v>
      </c>
      <c r="G7" s="285"/>
      <c r="H7" s="286"/>
      <c r="I7" s="264" t="s">
        <v>132</v>
      </c>
      <c r="J7" s="265"/>
      <c r="K7" s="266"/>
      <c r="L7" s="293" t="s">
        <v>135</v>
      </c>
      <c r="M7" s="279"/>
      <c r="N7" s="280"/>
      <c r="O7" s="293" t="s">
        <v>137</v>
      </c>
      <c r="P7" s="279"/>
      <c r="Q7" s="280"/>
      <c r="R7" s="273"/>
      <c r="S7" s="274"/>
      <c r="T7" s="275"/>
      <c r="U7" s="279" t="s">
        <v>131</v>
      </c>
      <c r="V7" s="279"/>
      <c r="W7" s="280"/>
      <c r="X7" s="284"/>
      <c r="Y7" s="285"/>
      <c r="Z7" s="286"/>
    </row>
    <row r="8" spans="3:26" ht="12.75" customHeight="1">
      <c r="C8" s="284"/>
      <c r="D8" s="285"/>
      <c r="E8" s="286"/>
      <c r="F8" s="290"/>
      <c r="G8" s="291"/>
      <c r="H8" s="292"/>
      <c r="I8" s="264" t="s">
        <v>133</v>
      </c>
      <c r="J8" s="265"/>
      <c r="K8" s="266"/>
      <c r="L8" s="264" t="s">
        <v>136</v>
      </c>
      <c r="M8" s="265"/>
      <c r="N8" s="266"/>
      <c r="O8" s="264" t="s">
        <v>138</v>
      </c>
      <c r="P8" s="265"/>
      <c r="Q8" s="266"/>
      <c r="R8" s="276"/>
      <c r="S8" s="277"/>
      <c r="T8" s="278"/>
      <c r="U8" s="32"/>
      <c r="V8" s="32"/>
      <c r="W8" s="33"/>
      <c r="X8" s="284"/>
      <c r="Y8" s="285"/>
      <c r="Z8" s="286"/>
    </row>
    <row r="9" spans="3:54" ht="13.5" thickBot="1">
      <c r="C9" s="287"/>
      <c r="D9" s="288"/>
      <c r="E9" s="289"/>
      <c r="F9" s="23">
        <v>2015</v>
      </c>
      <c r="G9" s="24">
        <v>2016</v>
      </c>
      <c r="H9" s="22">
        <v>2017</v>
      </c>
      <c r="I9" s="23">
        <v>2015</v>
      </c>
      <c r="J9" s="24">
        <v>2016</v>
      </c>
      <c r="K9" s="22">
        <v>2017</v>
      </c>
      <c r="L9" s="23">
        <v>2015</v>
      </c>
      <c r="M9" s="24">
        <v>2016</v>
      </c>
      <c r="N9" s="22">
        <v>2017</v>
      </c>
      <c r="O9" s="23">
        <v>2015</v>
      </c>
      <c r="P9" s="24">
        <v>2016</v>
      </c>
      <c r="Q9" s="22">
        <v>2017</v>
      </c>
      <c r="R9" s="23">
        <v>2015</v>
      </c>
      <c r="S9" s="35">
        <v>2016</v>
      </c>
      <c r="T9" s="34">
        <v>2017</v>
      </c>
      <c r="U9" s="23">
        <v>2015</v>
      </c>
      <c r="V9" s="35">
        <v>2016</v>
      </c>
      <c r="W9" s="11">
        <v>2017</v>
      </c>
      <c r="X9" s="287"/>
      <c r="Y9" s="288"/>
      <c r="Z9" s="289"/>
      <c r="AG9" t="s">
        <v>0</v>
      </c>
      <c r="AJ9" t="s">
        <v>310</v>
      </c>
      <c r="AM9" t="s">
        <v>132</v>
      </c>
      <c r="AP9" t="s">
        <v>306</v>
      </c>
      <c r="AS9" t="s">
        <v>308</v>
      </c>
      <c r="AV9" t="s">
        <v>309</v>
      </c>
      <c r="AY9" t="s">
        <v>311</v>
      </c>
      <c r="BB9" t="s">
        <v>0</v>
      </c>
    </row>
    <row r="10" spans="3:54" ht="13.5" thickTop="1">
      <c r="C10" s="167" t="s">
        <v>52</v>
      </c>
      <c r="D10" s="168"/>
      <c r="E10" s="169"/>
      <c r="F10" s="177">
        <v>49.34</v>
      </c>
      <c r="G10" s="178">
        <v>49.34</v>
      </c>
      <c r="H10" s="179">
        <v>49.34</v>
      </c>
      <c r="I10" s="177">
        <v>9.64</v>
      </c>
      <c r="J10" s="178">
        <v>9.64</v>
      </c>
      <c r="K10" s="179">
        <v>9.64</v>
      </c>
      <c r="L10" s="177">
        <v>0</v>
      </c>
      <c r="M10" s="178">
        <v>0</v>
      </c>
      <c r="N10" s="179">
        <v>0</v>
      </c>
      <c r="O10" s="177">
        <v>39.7</v>
      </c>
      <c r="P10" s="178">
        <v>39.7</v>
      </c>
      <c r="Q10" s="179">
        <v>39.7</v>
      </c>
      <c r="R10" s="177">
        <v>1100</v>
      </c>
      <c r="S10" s="243">
        <v>1100</v>
      </c>
      <c r="T10" s="179">
        <v>1100</v>
      </c>
      <c r="U10" s="177">
        <v>1149.34</v>
      </c>
      <c r="V10" s="243">
        <v>1149.34</v>
      </c>
      <c r="W10" s="244">
        <v>1149.34</v>
      </c>
      <c r="X10" s="80" t="s">
        <v>15</v>
      </c>
      <c r="Y10" s="168"/>
      <c r="Z10" s="169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3:54" ht="12.75">
      <c r="C11" s="46" t="s">
        <v>53</v>
      </c>
      <c r="D11" s="170"/>
      <c r="E11" s="171"/>
      <c r="F11" s="180">
        <v>998.98</v>
      </c>
      <c r="G11" s="181">
        <v>1009</v>
      </c>
      <c r="H11" s="182">
        <v>1010</v>
      </c>
      <c r="I11" s="180">
        <v>296.83</v>
      </c>
      <c r="J11" s="181">
        <v>285</v>
      </c>
      <c r="K11" s="182">
        <v>290</v>
      </c>
      <c r="L11" s="180">
        <v>702.15</v>
      </c>
      <c r="M11" s="181">
        <v>724</v>
      </c>
      <c r="N11" s="182">
        <v>720</v>
      </c>
      <c r="O11" s="180">
        <v>0</v>
      </c>
      <c r="P11" s="181">
        <v>0</v>
      </c>
      <c r="Q11" s="182">
        <v>0</v>
      </c>
      <c r="R11" s="180">
        <v>1979.72</v>
      </c>
      <c r="S11" s="245">
        <v>1922</v>
      </c>
      <c r="T11" s="182">
        <v>2000</v>
      </c>
      <c r="U11" s="180">
        <v>2978.7</v>
      </c>
      <c r="V11" s="245">
        <v>2931</v>
      </c>
      <c r="W11" s="246">
        <v>3010</v>
      </c>
      <c r="X11" s="68" t="s">
        <v>16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3:54" ht="12.75">
      <c r="C12" s="46" t="s">
        <v>102</v>
      </c>
      <c r="D12" s="170"/>
      <c r="E12" s="171"/>
      <c r="F12" s="180">
        <v>1003.99</v>
      </c>
      <c r="G12" s="181">
        <v>1003.99</v>
      </c>
      <c r="H12" s="182">
        <v>1003.99</v>
      </c>
      <c r="I12" s="180">
        <v>715.49</v>
      </c>
      <c r="J12" s="181">
        <v>715.49</v>
      </c>
      <c r="K12" s="182">
        <v>715.49</v>
      </c>
      <c r="L12" s="180">
        <v>230.8</v>
      </c>
      <c r="M12" s="181">
        <v>230.8</v>
      </c>
      <c r="N12" s="182">
        <v>230.8</v>
      </c>
      <c r="O12" s="180">
        <v>57.7</v>
      </c>
      <c r="P12" s="181">
        <v>57.7</v>
      </c>
      <c r="Q12" s="182">
        <v>57.7</v>
      </c>
      <c r="R12" s="180">
        <v>831.18</v>
      </c>
      <c r="S12" s="245">
        <v>831.18</v>
      </c>
      <c r="T12" s="182">
        <v>831.18</v>
      </c>
      <c r="U12" s="180">
        <v>1835.17</v>
      </c>
      <c r="V12" s="245">
        <v>1835.17</v>
      </c>
      <c r="W12" s="246">
        <v>1835.17</v>
      </c>
      <c r="X12" s="68" t="s">
        <v>103</v>
      </c>
      <c r="Y12" s="170"/>
      <c r="Z12" s="171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3:54" ht="12.75">
      <c r="C13" s="46" t="s">
        <v>54</v>
      </c>
      <c r="D13" s="170"/>
      <c r="E13" s="171"/>
      <c r="F13" s="180">
        <v>761.5900000000001</v>
      </c>
      <c r="G13" s="181">
        <v>774</v>
      </c>
      <c r="H13" s="182">
        <v>778</v>
      </c>
      <c r="I13" s="180">
        <v>654.94</v>
      </c>
      <c r="J13" s="181">
        <v>667</v>
      </c>
      <c r="K13" s="182">
        <v>670</v>
      </c>
      <c r="L13" s="180">
        <v>86.08</v>
      </c>
      <c r="M13" s="181">
        <v>87</v>
      </c>
      <c r="N13" s="182">
        <v>88</v>
      </c>
      <c r="O13" s="180">
        <v>20.57</v>
      </c>
      <c r="P13" s="181">
        <v>20</v>
      </c>
      <c r="Q13" s="182">
        <v>20</v>
      </c>
      <c r="R13" s="180">
        <v>1303.56</v>
      </c>
      <c r="S13" s="245">
        <v>1350</v>
      </c>
      <c r="T13" s="182">
        <v>1400</v>
      </c>
      <c r="U13" s="180">
        <v>2065.15</v>
      </c>
      <c r="V13" s="245">
        <v>2124</v>
      </c>
      <c r="W13" s="246">
        <v>2178</v>
      </c>
      <c r="X13" s="68" t="s">
        <v>17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3:54" ht="12.75">
      <c r="C14" s="46" t="s">
        <v>55</v>
      </c>
      <c r="D14" s="170"/>
      <c r="E14" s="171"/>
      <c r="F14" s="180">
        <v>1096.3799999999999</v>
      </c>
      <c r="G14" s="181">
        <v>1096.3799999999999</v>
      </c>
      <c r="H14" s="182">
        <v>1096.3799999999999</v>
      </c>
      <c r="I14" s="180">
        <v>381.68</v>
      </c>
      <c r="J14" s="181">
        <v>381.68</v>
      </c>
      <c r="K14" s="182">
        <v>381.68</v>
      </c>
      <c r="L14" s="180">
        <v>702.8</v>
      </c>
      <c r="M14" s="181">
        <v>702.8</v>
      </c>
      <c r="N14" s="182">
        <v>702.8</v>
      </c>
      <c r="O14" s="180">
        <v>11.9</v>
      </c>
      <c r="P14" s="181">
        <v>11.9</v>
      </c>
      <c r="Q14" s="182">
        <v>11.9</v>
      </c>
      <c r="R14" s="180">
        <v>2244.57</v>
      </c>
      <c r="S14" s="245">
        <v>2244.57</v>
      </c>
      <c r="T14" s="182">
        <v>2244.57</v>
      </c>
      <c r="U14" s="180">
        <v>3340.95</v>
      </c>
      <c r="V14" s="245">
        <v>3340.95</v>
      </c>
      <c r="W14" s="246">
        <v>3340.95</v>
      </c>
      <c r="X14" s="68" t="s">
        <v>18</v>
      </c>
      <c r="Y14" s="170"/>
      <c r="Z14" s="171"/>
      <c r="AG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5</v>
      </c>
      <c r="AU14">
        <v>5</v>
      </c>
      <c r="AV14">
        <v>2</v>
      </c>
      <c r="AW14">
        <v>5</v>
      </c>
      <c r="AX14">
        <v>5</v>
      </c>
      <c r="AY14">
        <v>3</v>
      </c>
      <c r="AZ14">
        <v>3</v>
      </c>
      <c r="BA14">
        <v>3</v>
      </c>
      <c r="BB14">
        <v>3</v>
      </c>
    </row>
    <row r="15" spans="3:54" ht="12.75">
      <c r="C15" s="46" t="s">
        <v>56</v>
      </c>
      <c r="D15" s="170"/>
      <c r="E15" s="171"/>
      <c r="F15" s="180">
        <v>2635</v>
      </c>
      <c r="G15" s="181">
        <v>2678</v>
      </c>
      <c r="H15" s="182">
        <v>2728</v>
      </c>
      <c r="I15" s="180">
        <v>1959</v>
      </c>
      <c r="J15" s="181">
        <v>2000</v>
      </c>
      <c r="K15" s="182">
        <v>2050</v>
      </c>
      <c r="L15" s="180">
        <v>668</v>
      </c>
      <c r="M15" s="181">
        <v>670</v>
      </c>
      <c r="N15" s="182">
        <v>670</v>
      </c>
      <c r="O15" s="180">
        <v>8</v>
      </c>
      <c r="P15" s="181">
        <v>8</v>
      </c>
      <c r="Q15" s="182">
        <v>8</v>
      </c>
      <c r="R15" s="180">
        <v>1706</v>
      </c>
      <c r="S15" s="245">
        <v>1710</v>
      </c>
      <c r="T15" s="182">
        <v>1750</v>
      </c>
      <c r="U15" s="180">
        <v>4341</v>
      </c>
      <c r="V15" s="245">
        <v>4388</v>
      </c>
      <c r="W15" s="246">
        <v>4478</v>
      </c>
      <c r="X15" s="68" t="s">
        <v>19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3:54" ht="12.75">
      <c r="C16" s="46" t="s">
        <v>57</v>
      </c>
      <c r="D16" s="170"/>
      <c r="E16" s="171"/>
      <c r="F16" s="180">
        <v>0.4</v>
      </c>
      <c r="G16" s="181">
        <v>0</v>
      </c>
      <c r="H16" s="182">
        <v>0</v>
      </c>
      <c r="I16" s="180">
        <v>0.39</v>
      </c>
      <c r="J16" s="181">
        <v>0</v>
      </c>
      <c r="K16" s="182">
        <v>0</v>
      </c>
      <c r="L16" s="180">
        <v>0</v>
      </c>
      <c r="M16" s="181">
        <v>0</v>
      </c>
      <c r="N16" s="182">
        <v>0</v>
      </c>
      <c r="O16" s="180">
        <v>0.01</v>
      </c>
      <c r="P16" s="181">
        <v>0</v>
      </c>
      <c r="Q16" s="182">
        <v>0</v>
      </c>
      <c r="R16" s="180">
        <v>1.5</v>
      </c>
      <c r="S16" s="245">
        <v>2</v>
      </c>
      <c r="T16" s="182">
        <v>2</v>
      </c>
      <c r="U16" s="180">
        <v>1.9</v>
      </c>
      <c r="V16" s="245">
        <v>2</v>
      </c>
      <c r="W16" s="246">
        <v>2</v>
      </c>
      <c r="X16" s="68" t="s">
        <v>20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3:54" ht="12.75">
      <c r="C17" s="46" t="s">
        <v>58</v>
      </c>
      <c r="D17" s="170"/>
      <c r="E17" s="171"/>
      <c r="F17" s="180">
        <v>976</v>
      </c>
      <c r="G17" s="181">
        <v>986</v>
      </c>
      <c r="H17" s="182">
        <v>1014</v>
      </c>
      <c r="I17" s="180">
        <v>496</v>
      </c>
      <c r="J17" s="181">
        <v>502</v>
      </c>
      <c r="K17" s="182">
        <v>517</v>
      </c>
      <c r="L17" s="180">
        <v>460</v>
      </c>
      <c r="M17" s="181">
        <v>463</v>
      </c>
      <c r="N17" s="182">
        <v>475</v>
      </c>
      <c r="O17" s="180">
        <v>20</v>
      </c>
      <c r="P17" s="181">
        <v>21</v>
      </c>
      <c r="Q17" s="182">
        <v>22</v>
      </c>
      <c r="R17" s="180">
        <v>822</v>
      </c>
      <c r="S17" s="245">
        <v>840</v>
      </c>
      <c r="T17" s="182">
        <v>860</v>
      </c>
      <c r="U17" s="180">
        <v>1798</v>
      </c>
      <c r="V17" s="245">
        <v>1826</v>
      </c>
      <c r="W17" s="246">
        <v>1874</v>
      </c>
      <c r="X17" s="68" t="s">
        <v>40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3:54" ht="12.75">
      <c r="C18" s="46" t="s">
        <v>59</v>
      </c>
      <c r="D18" s="170"/>
      <c r="E18" s="171"/>
      <c r="F18" s="180">
        <v>191.82999999999998</v>
      </c>
      <c r="G18" s="181">
        <v>191.82999999999998</v>
      </c>
      <c r="H18" s="182">
        <v>191.82999999999998</v>
      </c>
      <c r="I18" s="180">
        <v>126.08</v>
      </c>
      <c r="J18" s="181">
        <v>126.08</v>
      </c>
      <c r="K18" s="182">
        <v>126.08</v>
      </c>
      <c r="L18" s="180">
        <v>46.75</v>
      </c>
      <c r="M18" s="181">
        <v>46.75</v>
      </c>
      <c r="N18" s="182">
        <v>46.75</v>
      </c>
      <c r="O18" s="180">
        <v>19</v>
      </c>
      <c r="P18" s="181">
        <v>19</v>
      </c>
      <c r="Q18" s="182">
        <v>19</v>
      </c>
      <c r="R18" s="180">
        <v>881</v>
      </c>
      <c r="S18" s="245">
        <v>881</v>
      </c>
      <c r="T18" s="182">
        <v>881</v>
      </c>
      <c r="U18" s="180">
        <v>1072.83</v>
      </c>
      <c r="V18" s="245">
        <v>1072.83</v>
      </c>
      <c r="W18" s="246">
        <v>1072.83</v>
      </c>
      <c r="X18" s="68" t="s">
        <v>21</v>
      </c>
      <c r="Y18" s="170"/>
      <c r="Z18" s="171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3</v>
      </c>
      <c r="AR18">
        <v>3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5</v>
      </c>
      <c r="AY18">
        <v>3</v>
      </c>
      <c r="AZ18">
        <v>3</v>
      </c>
      <c r="BA18">
        <v>3</v>
      </c>
      <c r="BB18">
        <v>3</v>
      </c>
    </row>
    <row r="19" spans="3:54" ht="12.75">
      <c r="C19" s="46" t="s">
        <v>60</v>
      </c>
      <c r="D19" s="170"/>
      <c r="E19" s="171"/>
      <c r="F19" s="180">
        <v>2141.67</v>
      </c>
      <c r="G19" s="181">
        <v>2100</v>
      </c>
      <c r="H19" s="182">
        <v>2100</v>
      </c>
      <c r="I19" s="180">
        <v>766.67</v>
      </c>
      <c r="J19" s="181">
        <v>775</v>
      </c>
      <c r="K19" s="182">
        <v>775</v>
      </c>
      <c r="L19" s="180">
        <v>1350</v>
      </c>
      <c r="M19" s="181">
        <v>1300</v>
      </c>
      <c r="N19" s="182">
        <v>1300</v>
      </c>
      <c r="O19" s="180">
        <v>25</v>
      </c>
      <c r="P19" s="181">
        <v>25</v>
      </c>
      <c r="Q19" s="182">
        <v>25</v>
      </c>
      <c r="R19" s="180">
        <v>1008.3299999999999</v>
      </c>
      <c r="S19" s="245">
        <v>1100</v>
      </c>
      <c r="T19" s="182">
        <v>1100</v>
      </c>
      <c r="U19" s="180">
        <v>3150</v>
      </c>
      <c r="V19" s="245">
        <v>3200</v>
      </c>
      <c r="W19" s="246">
        <v>3200</v>
      </c>
      <c r="X19" s="68" t="s">
        <v>22</v>
      </c>
      <c r="Y19" s="170"/>
      <c r="Z19" s="171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3:54" ht="12.75">
      <c r="C20" s="46" t="s">
        <v>61</v>
      </c>
      <c r="D20" s="170"/>
      <c r="E20" s="171"/>
      <c r="F20" s="180">
        <v>8548</v>
      </c>
      <c r="G20" s="181">
        <v>9220</v>
      </c>
      <c r="H20" s="182">
        <v>9695</v>
      </c>
      <c r="I20" s="180">
        <v>963</v>
      </c>
      <c r="J20" s="181">
        <v>874</v>
      </c>
      <c r="K20" s="182">
        <v>818</v>
      </c>
      <c r="L20" s="180">
        <v>7585</v>
      </c>
      <c r="M20" s="181">
        <v>8346</v>
      </c>
      <c r="N20" s="182">
        <v>8877</v>
      </c>
      <c r="O20" s="180">
        <v>0</v>
      </c>
      <c r="P20" s="181">
        <v>0</v>
      </c>
      <c r="Q20" s="182">
        <v>0</v>
      </c>
      <c r="R20" s="180">
        <v>4042.35</v>
      </c>
      <c r="S20" s="245">
        <v>4042</v>
      </c>
      <c r="T20" s="182">
        <v>4042</v>
      </c>
      <c r="U20" s="180">
        <v>12590.35</v>
      </c>
      <c r="V20" s="245">
        <v>13262</v>
      </c>
      <c r="W20" s="246">
        <v>13737</v>
      </c>
      <c r="X20" s="68" t="s">
        <v>23</v>
      </c>
      <c r="Y20" s="170"/>
      <c r="Z20" s="171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3:54" ht="12.75">
      <c r="C21" s="46" t="s">
        <v>62</v>
      </c>
      <c r="D21" s="170"/>
      <c r="E21" s="171"/>
      <c r="F21" s="180">
        <v>8548.880000000001</v>
      </c>
      <c r="G21" s="181">
        <v>8650</v>
      </c>
      <c r="H21" s="182">
        <v>8690</v>
      </c>
      <c r="I21" s="180">
        <v>4543</v>
      </c>
      <c r="J21" s="181">
        <v>4650</v>
      </c>
      <c r="K21" s="182">
        <v>4700</v>
      </c>
      <c r="L21" s="180">
        <v>3771</v>
      </c>
      <c r="M21" s="181">
        <v>3780</v>
      </c>
      <c r="N21" s="182">
        <v>3790</v>
      </c>
      <c r="O21" s="180">
        <v>234.88</v>
      </c>
      <c r="P21" s="181">
        <v>220</v>
      </c>
      <c r="Q21" s="182">
        <v>200</v>
      </c>
      <c r="R21" s="180">
        <v>24419.83</v>
      </c>
      <c r="S21" s="245">
        <v>24450</v>
      </c>
      <c r="T21" s="182">
        <v>24430</v>
      </c>
      <c r="U21" s="180">
        <v>32968.71000000001</v>
      </c>
      <c r="V21" s="245">
        <v>33100</v>
      </c>
      <c r="W21" s="246">
        <v>33120</v>
      </c>
      <c r="X21" s="68" t="s">
        <v>2</v>
      </c>
      <c r="Y21" s="170"/>
      <c r="Z21" s="171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3:54" ht="12.75">
      <c r="C22" s="46" t="s">
        <v>63</v>
      </c>
      <c r="D22" s="170"/>
      <c r="E22" s="171"/>
      <c r="F22" s="180">
        <v>8378.5</v>
      </c>
      <c r="G22" s="181">
        <v>6277.766941943615</v>
      </c>
      <c r="H22" s="182">
        <v>6297.358994299932</v>
      </c>
      <c r="I22" s="180">
        <v>3356.88</v>
      </c>
      <c r="J22" s="181">
        <v>2566.9478390461995</v>
      </c>
      <c r="K22" s="182">
        <v>2599.7347242921014</v>
      </c>
      <c r="L22" s="180">
        <v>3822.29</v>
      </c>
      <c r="M22" s="181">
        <v>2560.8191028974156</v>
      </c>
      <c r="N22" s="182">
        <v>2597.624270007831</v>
      </c>
      <c r="O22" s="180">
        <v>1199.33</v>
      </c>
      <c r="P22" s="181">
        <v>1150</v>
      </c>
      <c r="Q22" s="182">
        <v>1100</v>
      </c>
      <c r="R22" s="180">
        <v>5184.59</v>
      </c>
      <c r="S22" s="245">
        <v>5200</v>
      </c>
      <c r="T22" s="182">
        <v>5300</v>
      </c>
      <c r="U22" s="180">
        <v>13563.09</v>
      </c>
      <c r="V22" s="245">
        <v>11477.766941943615</v>
      </c>
      <c r="W22" s="246">
        <v>11597.358994299932</v>
      </c>
      <c r="X22" s="68" t="s">
        <v>24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3:54" ht="12.75">
      <c r="C23" s="46" t="s">
        <v>64</v>
      </c>
      <c r="D23" s="170"/>
      <c r="E23" s="171"/>
      <c r="F23" s="180">
        <v>137</v>
      </c>
      <c r="G23" s="181">
        <v>137</v>
      </c>
      <c r="H23" s="182">
        <v>137</v>
      </c>
      <c r="I23" s="180">
        <v>117</v>
      </c>
      <c r="J23" s="181">
        <v>117</v>
      </c>
      <c r="K23" s="182">
        <v>117</v>
      </c>
      <c r="L23" s="180">
        <v>0</v>
      </c>
      <c r="M23" s="181">
        <v>0</v>
      </c>
      <c r="N23" s="182">
        <v>0</v>
      </c>
      <c r="O23" s="180">
        <v>20</v>
      </c>
      <c r="P23" s="181">
        <v>20</v>
      </c>
      <c r="Q23" s="182">
        <v>20</v>
      </c>
      <c r="R23" s="180">
        <v>968</v>
      </c>
      <c r="S23" s="245">
        <v>968</v>
      </c>
      <c r="T23" s="182">
        <v>968</v>
      </c>
      <c r="U23" s="180">
        <v>1105</v>
      </c>
      <c r="V23" s="245">
        <v>1105</v>
      </c>
      <c r="W23" s="246">
        <v>1105</v>
      </c>
      <c r="X23" s="68" t="s">
        <v>39</v>
      </c>
      <c r="Y23" s="170"/>
      <c r="Z23" s="171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5</v>
      </c>
      <c r="AT23">
        <v>5</v>
      </c>
      <c r="AU23">
        <v>5</v>
      </c>
      <c r="AV23">
        <v>5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3:54" ht="12.75">
      <c r="C24" s="46" t="s">
        <v>65</v>
      </c>
      <c r="D24" s="170"/>
      <c r="E24" s="171"/>
      <c r="F24" s="180">
        <v>2229.2400000000002</v>
      </c>
      <c r="G24" s="181">
        <v>2229.2400000000002</v>
      </c>
      <c r="H24" s="182">
        <v>2229.2400000000002</v>
      </c>
      <c r="I24" s="180">
        <v>919.4</v>
      </c>
      <c r="J24" s="181">
        <v>919.4</v>
      </c>
      <c r="K24" s="182">
        <v>919.4</v>
      </c>
      <c r="L24" s="180">
        <v>630.36</v>
      </c>
      <c r="M24" s="181">
        <v>630.36</v>
      </c>
      <c r="N24" s="182">
        <v>630.36</v>
      </c>
      <c r="O24" s="180">
        <v>679.48</v>
      </c>
      <c r="P24" s="181">
        <v>679.48</v>
      </c>
      <c r="Q24" s="182">
        <v>679.48</v>
      </c>
      <c r="R24" s="180">
        <v>2507.24</v>
      </c>
      <c r="S24" s="245">
        <v>2507.24</v>
      </c>
      <c r="T24" s="182">
        <v>2507.24</v>
      </c>
      <c r="U24" s="180">
        <v>4736.48</v>
      </c>
      <c r="V24" s="245">
        <v>4736.48</v>
      </c>
      <c r="W24" s="246">
        <v>4736.48</v>
      </c>
      <c r="X24" s="68" t="s">
        <v>25</v>
      </c>
      <c r="Y24" s="170"/>
      <c r="Z24" s="171"/>
      <c r="AG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5</v>
      </c>
      <c r="AT24">
        <v>5</v>
      </c>
      <c r="AU24">
        <v>5</v>
      </c>
      <c r="AV24">
        <v>5</v>
      </c>
      <c r="AW24">
        <v>5</v>
      </c>
      <c r="AX24">
        <v>5</v>
      </c>
      <c r="AY24">
        <v>3</v>
      </c>
      <c r="AZ24">
        <v>3</v>
      </c>
      <c r="BA24">
        <v>3</v>
      </c>
      <c r="BB24">
        <v>3</v>
      </c>
    </row>
    <row r="25" spans="3:54" ht="12.75">
      <c r="C25" s="46" t="s">
        <v>66</v>
      </c>
      <c r="D25" s="170"/>
      <c r="E25" s="171"/>
      <c r="F25" s="180">
        <v>3.06</v>
      </c>
      <c r="G25" s="181">
        <v>3</v>
      </c>
      <c r="H25" s="182">
        <v>3</v>
      </c>
      <c r="I25" s="180">
        <v>3.06</v>
      </c>
      <c r="J25" s="181">
        <v>3</v>
      </c>
      <c r="K25" s="182">
        <v>3</v>
      </c>
      <c r="L25" s="180">
        <v>0</v>
      </c>
      <c r="M25" s="181">
        <v>0</v>
      </c>
      <c r="N25" s="182">
        <v>0</v>
      </c>
      <c r="O25" s="180">
        <v>0</v>
      </c>
      <c r="P25" s="181">
        <v>0</v>
      </c>
      <c r="Q25" s="182">
        <v>0</v>
      </c>
      <c r="R25" s="180">
        <v>97.67</v>
      </c>
      <c r="S25" s="245">
        <v>100</v>
      </c>
      <c r="T25" s="182">
        <v>114</v>
      </c>
      <c r="U25" s="180">
        <v>100.73</v>
      </c>
      <c r="V25" s="245">
        <v>103</v>
      </c>
      <c r="W25" s="246">
        <v>117</v>
      </c>
      <c r="X25" s="68" t="s">
        <v>26</v>
      </c>
      <c r="Y25" s="170"/>
      <c r="Z25" s="171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3:54" ht="12.75">
      <c r="C26" s="46" t="s">
        <v>67</v>
      </c>
      <c r="D26" s="170"/>
      <c r="E26" s="171"/>
      <c r="F26" s="180">
        <v>756.02</v>
      </c>
      <c r="G26" s="181">
        <v>771</v>
      </c>
      <c r="H26" s="182">
        <v>787</v>
      </c>
      <c r="I26" s="180">
        <v>381.35</v>
      </c>
      <c r="J26" s="181">
        <v>389</v>
      </c>
      <c r="K26" s="182">
        <v>397</v>
      </c>
      <c r="L26" s="180">
        <v>341.13</v>
      </c>
      <c r="M26" s="181">
        <v>348</v>
      </c>
      <c r="N26" s="182">
        <v>355</v>
      </c>
      <c r="O26" s="180">
        <v>33.54</v>
      </c>
      <c r="P26" s="181">
        <v>34</v>
      </c>
      <c r="Q26" s="182">
        <v>35</v>
      </c>
      <c r="R26" s="180">
        <v>2348.61</v>
      </c>
      <c r="S26" s="245">
        <v>2396</v>
      </c>
      <c r="T26" s="182">
        <v>2444</v>
      </c>
      <c r="U26" s="180">
        <v>3104.63</v>
      </c>
      <c r="V26" s="245">
        <v>3167</v>
      </c>
      <c r="W26" s="246">
        <v>3231</v>
      </c>
      <c r="X26" s="68" t="s">
        <v>27</v>
      </c>
      <c r="Y26" s="170"/>
      <c r="Z26" s="171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3:54" ht="12.75">
      <c r="C27" s="46" t="s">
        <v>68</v>
      </c>
      <c r="D27" s="170"/>
      <c r="E27" s="171"/>
      <c r="F27" s="180">
        <v>3048.96522</v>
      </c>
      <c r="G27" s="181">
        <v>3111</v>
      </c>
      <c r="H27" s="182">
        <v>3211</v>
      </c>
      <c r="I27" s="180">
        <v>1821</v>
      </c>
      <c r="J27" s="181">
        <v>1900</v>
      </c>
      <c r="K27" s="182">
        <v>2000</v>
      </c>
      <c r="L27" s="180">
        <v>916.9652199999999</v>
      </c>
      <c r="M27" s="181">
        <v>900</v>
      </c>
      <c r="N27" s="182">
        <v>900</v>
      </c>
      <c r="O27" s="180">
        <v>311</v>
      </c>
      <c r="P27" s="181">
        <v>311</v>
      </c>
      <c r="Q27" s="182">
        <v>311</v>
      </c>
      <c r="R27" s="180">
        <v>1000</v>
      </c>
      <c r="S27" s="245">
        <v>1000</v>
      </c>
      <c r="T27" s="182">
        <v>1000</v>
      </c>
      <c r="U27" s="180">
        <v>4048.96522</v>
      </c>
      <c r="V27" s="245">
        <v>4111</v>
      </c>
      <c r="W27" s="246">
        <v>4211</v>
      </c>
      <c r="X27" s="68" t="s">
        <v>28</v>
      </c>
      <c r="Y27" s="170"/>
      <c r="Z27" s="171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3:54" ht="12.75">
      <c r="C28" s="46" t="s">
        <v>69</v>
      </c>
      <c r="D28" s="170"/>
      <c r="E28" s="171"/>
      <c r="F28" s="180">
        <v>1591</v>
      </c>
      <c r="G28" s="181">
        <v>1576.1514256074852</v>
      </c>
      <c r="H28" s="182">
        <v>1630</v>
      </c>
      <c r="I28" s="180">
        <v>1116</v>
      </c>
      <c r="J28" s="181">
        <v>1115.4408161816852</v>
      </c>
      <c r="K28" s="182">
        <v>1150</v>
      </c>
      <c r="L28" s="180">
        <v>475</v>
      </c>
      <c r="M28" s="181">
        <v>460.71060942580004</v>
      </c>
      <c r="N28" s="182">
        <v>480</v>
      </c>
      <c r="O28" s="180">
        <v>0</v>
      </c>
      <c r="P28" s="181">
        <v>0</v>
      </c>
      <c r="Q28" s="182">
        <v>0</v>
      </c>
      <c r="R28" s="180">
        <v>1371</v>
      </c>
      <c r="S28" s="245">
        <v>1473.691392456149</v>
      </c>
      <c r="T28" s="182">
        <v>1480</v>
      </c>
      <c r="U28" s="180">
        <v>2962</v>
      </c>
      <c r="V28" s="245">
        <v>3049.8428180636342</v>
      </c>
      <c r="W28" s="246">
        <v>3110</v>
      </c>
      <c r="X28" s="68" t="s">
        <v>267</v>
      </c>
      <c r="Y28" s="170"/>
      <c r="Z28" s="171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3:54" ht="12.75">
      <c r="C29" s="46" t="s">
        <v>105</v>
      </c>
      <c r="D29" s="170"/>
      <c r="E29" s="171"/>
      <c r="F29" s="180">
        <v>151.46</v>
      </c>
      <c r="G29" s="181">
        <v>151.46</v>
      </c>
      <c r="H29" s="182">
        <v>151.46</v>
      </c>
      <c r="I29" s="180">
        <v>40.48</v>
      </c>
      <c r="J29" s="181">
        <v>40.48</v>
      </c>
      <c r="K29" s="182">
        <v>40.48</v>
      </c>
      <c r="L29" s="180">
        <v>110.98</v>
      </c>
      <c r="M29" s="181">
        <v>110.98</v>
      </c>
      <c r="N29" s="182">
        <v>110.98</v>
      </c>
      <c r="O29" s="180">
        <v>0</v>
      </c>
      <c r="P29" s="181">
        <v>0</v>
      </c>
      <c r="Q29" s="182">
        <v>0</v>
      </c>
      <c r="R29" s="180">
        <v>41.19</v>
      </c>
      <c r="S29" s="245">
        <v>41.19</v>
      </c>
      <c r="T29" s="182">
        <v>41.19</v>
      </c>
      <c r="U29" s="180">
        <v>192.65</v>
      </c>
      <c r="V29" s="245">
        <v>192.65</v>
      </c>
      <c r="W29" s="246">
        <v>192.65</v>
      </c>
      <c r="X29" s="68" t="s">
        <v>104</v>
      </c>
      <c r="Y29" s="170"/>
      <c r="Z29" s="171"/>
      <c r="AG29">
        <v>3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2</v>
      </c>
      <c r="AT29">
        <v>5</v>
      </c>
      <c r="AU29">
        <v>5</v>
      </c>
      <c r="AV29">
        <v>2</v>
      </c>
      <c r="AW29">
        <v>5</v>
      </c>
      <c r="AX29">
        <v>5</v>
      </c>
      <c r="AY29">
        <v>2</v>
      </c>
      <c r="AZ29">
        <v>3</v>
      </c>
      <c r="BA29">
        <v>3</v>
      </c>
      <c r="BB29">
        <v>3</v>
      </c>
    </row>
    <row r="30" spans="3:54" ht="12.75">
      <c r="C30" s="46" t="s">
        <v>70</v>
      </c>
      <c r="D30" s="170"/>
      <c r="E30" s="171"/>
      <c r="F30" s="180">
        <v>295.56</v>
      </c>
      <c r="G30" s="181">
        <v>315</v>
      </c>
      <c r="H30" s="182">
        <v>315</v>
      </c>
      <c r="I30" s="180">
        <v>92.9</v>
      </c>
      <c r="J30" s="181">
        <v>98</v>
      </c>
      <c r="K30" s="182">
        <v>98</v>
      </c>
      <c r="L30" s="180">
        <v>198.06</v>
      </c>
      <c r="M30" s="181">
        <v>210</v>
      </c>
      <c r="N30" s="182">
        <v>210</v>
      </c>
      <c r="O30" s="180">
        <v>4.6</v>
      </c>
      <c r="P30" s="181">
        <v>7</v>
      </c>
      <c r="Q30" s="182">
        <v>7</v>
      </c>
      <c r="R30" s="180">
        <v>286</v>
      </c>
      <c r="S30" s="245">
        <v>286</v>
      </c>
      <c r="T30" s="182">
        <v>286</v>
      </c>
      <c r="U30" s="180">
        <v>581.56</v>
      </c>
      <c r="V30" s="245">
        <v>601</v>
      </c>
      <c r="W30" s="246">
        <v>601</v>
      </c>
      <c r="X30" s="68" t="s">
        <v>29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3:54" ht="12.75">
      <c r="C31" s="46" t="s">
        <v>71</v>
      </c>
      <c r="D31" s="170"/>
      <c r="E31" s="171"/>
      <c r="F31" s="180">
        <v>166.46</v>
      </c>
      <c r="G31" s="181">
        <v>161</v>
      </c>
      <c r="H31" s="182">
        <v>161</v>
      </c>
      <c r="I31" s="180">
        <v>0.83</v>
      </c>
      <c r="J31" s="181">
        <v>1</v>
      </c>
      <c r="K31" s="182">
        <v>1</v>
      </c>
      <c r="L31" s="180">
        <v>165.63</v>
      </c>
      <c r="M31" s="181">
        <v>160</v>
      </c>
      <c r="N31" s="182">
        <v>160</v>
      </c>
      <c r="O31" s="180">
        <v>0</v>
      </c>
      <c r="P31" s="181">
        <v>0</v>
      </c>
      <c r="Q31" s="182">
        <v>0</v>
      </c>
      <c r="R31" s="180">
        <v>1350</v>
      </c>
      <c r="S31" s="245">
        <v>1350</v>
      </c>
      <c r="T31" s="182">
        <v>1350</v>
      </c>
      <c r="U31" s="180">
        <v>1516.46</v>
      </c>
      <c r="V31" s="245">
        <v>1511</v>
      </c>
      <c r="W31" s="246">
        <v>1511</v>
      </c>
      <c r="X31" s="68" t="s">
        <v>30</v>
      </c>
      <c r="Y31" s="170"/>
      <c r="Z31" s="171"/>
      <c r="AG31">
        <v>3</v>
      </c>
      <c r="AJ31">
        <v>2</v>
      </c>
      <c r="AK31">
        <v>3</v>
      </c>
      <c r="AL31">
        <v>3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3</v>
      </c>
      <c r="AU31">
        <v>3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3:54" ht="12.75">
      <c r="C32" s="46" t="s">
        <v>72</v>
      </c>
      <c r="D32" s="170"/>
      <c r="E32" s="171"/>
      <c r="F32" s="180">
        <v>8219.86</v>
      </c>
      <c r="G32" s="181">
        <v>8350</v>
      </c>
      <c r="H32" s="182">
        <v>8500</v>
      </c>
      <c r="I32" s="180">
        <v>3070.878</v>
      </c>
      <c r="J32" s="181">
        <v>3120</v>
      </c>
      <c r="K32" s="182">
        <v>3180</v>
      </c>
      <c r="L32" s="180">
        <v>5028.016</v>
      </c>
      <c r="M32" s="181">
        <v>5120</v>
      </c>
      <c r="N32" s="182">
        <v>5210</v>
      </c>
      <c r="O32" s="180">
        <v>120.966</v>
      </c>
      <c r="P32" s="181">
        <v>110</v>
      </c>
      <c r="Q32" s="182">
        <v>110</v>
      </c>
      <c r="R32" s="180">
        <v>2523.572</v>
      </c>
      <c r="S32" s="245">
        <v>2540</v>
      </c>
      <c r="T32" s="182">
        <v>2560</v>
      </c>
      <c r="U32" s="180">
        <v>10743.432</v>
      </c>
      <c r="V32" s="245">
        <v>10890</v>
      </c>
      <c r="W32" s="246">
        <v>11060</v>
      </c>
      <c r="X32" s="68" t="s">
        <v>31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3:54" ht="12.75">
      <c r="C33" s="46" t="s">
        <v>73</v>
      </c>
      <c r="D33" s="170"/>
      <c r="E33" s="171"/>
      <c r="F33" s="180">
        <v>8139.521000000001</v>
      </c>
      <c r="G33" s="181">
        <v>8275.65508</v>
      </c>
      <c r="H33" s="182">
        <v>8414.069346356</v>
      </c>
      <c r="I33" s="180">
        <v>48.754</v>
      </c>
      <c r="J33" s="181">
        <v>49.729079999999996</v>
      </c>
      <c r="K33" s="182">
        <v>50.72366159999999</v>
      </c>
      <c r="L33" s="180">
        <v>7840.1</v>
      </c>
      <c r="M33" s="181">
        <v>7970.2456600000005</v>
      </c>
      <c r="N33" s="182">
        <v>8102.551737956001</v>
      </c>
      <c r="O33" s="180">
        <v>250.667</v>
      </c>
      <c r="P33" s="181">
        <v>255.68034</v>
      </c>
      <c r="Q33" s="182">
        <v>260.7939468</v>
      </c>
      <c r="R33" s="180">
        <v>400</v>
      </c>
      <c r="S33" s="245">
        <v>400</v>
      </c>
      <c r="T33" s="182">
        <v>400</v>
      </c>
      <c r="U33" s="180">
        <v>8539.521</v>
      </c>
      <c r="V33" s="245">
        <v>8675.65508</v>
      </c>
      <c r="W33" s="246">
        <v>8814.069346356</v>
      </c>
      <c r="X33" s="68" t="s">
        <v>5</v>
      </c>
      <c r="Y33" s="170"/>
      <c r="Z33" s="171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3:54" ht="12.75">
      <c r="C34" s="46" t="s">
        <v>327</v>
      </c>
      <c r="D34" s="170"/>
      <c r="E34" s="171"/>
      <c r="F34" s="180">
        <v>5630.46</v>
      </c>
      <c r="G34" s="181">
        <v>5800</v>
      </c>
      <c r="H34" s="182">
        <v>5800</v>
      </c>
      <c r="I34" s="180">
        <v>4569.46</v>
      </c>
      <c r="J34" s="181">
        <v>4700</v>
      </c>
      <c r="K34" s="182">
        <v>4700</v>
      </c>
      <c r="L34" s="180">
        <v>435</v>
      </c>
      <c r="M34" s="181">
        <v>450</v>
      </c>
      <c r="N34" s="182">
        <v>450</v>
      </c>
      <c r="O34" s="180">
        <v>626</v>
      </c>
      <c r="P34" s="181">
        <v>650</v>
      </c>
      <c r="Q34" s="182">
        <v>650</v>
      </c>
      <c r="R34" s="180">
        <v>4597.49</v>
      </c>
      <c r="S34" s="245">
        <v>5000</v>
      </c>
      <c r="T34" s="182">
        <v>5000</v>
      </c>
      <c r="U34" s="180">
        <v>10227.95</v>
      </c>
      <c r="V34" s="245">
        <v>10800</v>
      </c>
      <c r="W34" s="246">
        <v>10800</v>
      </c>
      <c r="X34" s="68" t="s">
        <v>32</v>
      </c>
      <c r="Y34" s="170"/>
      <c r="Z34" s="171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3:54" ht="12.75">
      <c r="C35" s="46" t="s">
        <v>327</v>
      </c>
      <c r="D35" s="170"/>
      <c r="E35" s="171"/>
      <c r="F35" s="180">
        <v>1110</v>
      </c>
      <c r="G35" s="181">
        <v>1128</v>
      </c>
      <c r="H35" s="182">
        <v>1145</v>
      </c>
      <c r="I35" s="180">
        <v>978</v>
      </c>
      <c r="J35" s="181">
        <v>985</v>
      </c>
      <c r="K35" s="182">
        <v>992</v>
      </c>
      <c r="L35" s="180">
        <v>69</v>
      </c>
      <c r="M35" s="181">
        <v>77</v>
      </c>
      <c r="N35" s="182">
        <v>83</v>
      </c>
      <c r="O35" s="180">
        <v>63</v>
      </c>
      <c r="P35" s="181">
        <v>66</v>
      </c>
      <c r="Q35" s="182">
        <v>70</v>
      </c>
      <c r="R35" s="180">
        <v>6207</v>
      </c>
      <c r="S35" s="245">
        <v>6220</v>
      </c>
      <c r="T35" s="182">
        <v>6230</v>
      </c>
      <c r="U35" s="180">
        <v>7317</v>
      </c>
      <c r="V35" s="245">
        <v>7348</v>
      </c>
      <c r="W35" s="246">
        <v>7375</v>
      </c>
      <c r="X35" s="68" t="s">
        <v>326</v>
      </c>
      <c r="Y35" s="170"/>
      <c r="Z35" s="171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3:54" ht="12.75">
      <c r="C36" s="46" t="s">
        <v>75</v>
      </c>
      <c r="D36" s="170"/>
      <c r="E36" s="171"/>
      <c r="F36" s="180">
        <v>4010.3</v>
      </c>
      <c r="G36" s="181">
        <v>3983</v>
      </c>
      <c r="H36" s="182">
        <v>3983</v>
      </c>
      <c r="I36" s="180">
        <v>1559</v>
      </c>
      <c r="J36" s="181">
        <v>1550</v>
      </c>
      <c r="K36" s="182">
        <v>1550</v>
      </c>
      <c r="L36" s="180">
        <v>2447.62</v>
      </c>
      <c r="M36" s="181">
        <v>2430</v>
      </c>
      <c r="N36" s="182">
        <v>2430</v>
      </c>
      <c r="O36" s="180">
        <v>3.68</v>
      </c>
      <c r="P36" s="181">
        <v>3</v>
      </c>
      <c r="Q36" s="182">
        <v>3</v>
      </c>
      <c r="R36" s="180">
        <v>322.05</v>
      </c>
      <c r="S36" s="245">
        <v>320</v>
      </c>
      <c r="T36" s="182">
        <v>320</v>
      </c>
      <c r="U36" s="180">
        <v>4332.35</v>
      </c>
      <c r="V36" s="245">
        <v>4303</v>
      </c>
      <c r="W36" s="246">
        <v>4303</v>
      </c>
      <c r="X36" s="68" t="s">
        <v>33</v>
      </c>
      <c r="Y36" s="170"/>
      <c r="Z36" s="171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3:54" ht="12.75">
      <c r="C37" s="46" t="s">
        <v>76</v>
      </c>
      <c r="D37" s="170"/>
      <c r="E37" s="171"/>
      <c r="F37" s="180">
        <v>952.21</v>
      </c>
      <c r="G37" s="181">
        <v>870</v>
      </c>
      <c r="H37" s="182">
        <v>860</v>
      </c>
      <c r="I37" s="180">
        <v>320.82</v>
      </c>
      <c r="J37" s="181">
        <v>300</v>
      </c>
      <c r="K37" s="182">
        <v>300</v>
      </c>
      <c r="L37" s="180">
        <v>559.21</v>
      </c>
      <c r="M37" s="181">
        <v>500</v>
      </c>
      <c r="N37" s="182">
        <v>490</v>
      </c>
      <c r="O37" s="180">
        <v>72.18</v>
      </c>
      <c r="P37" s="181">
        <v>70</v>
      </c>
      <c r="Q37" s="182">
        <v>70</v>
      </c>
      <c r="R37" s="180">
        <v>1039.71</v>
      </c>
      <c r="S37" s="245">
        <v>1000</v>
      </c>
      <c r="T37" s="182">
        <v>1000</v>
      </c>
      <c r="U37" s="180">
        <v>1991.92</v>
      </c>
      <c r="V37" s="245">
        <v>1870</v>
      </c>
      <c r="W37" s="246">
        <v>1860</v>
      </c>
      <c r="X37" s="68" t="s">
        <v>34</v>
      </c>
      <c r="Y37" s="170"/>
      <c r="Z37" s="171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3:54" ht="12.75">
      <c r="C38" s="46" t="s">
        <v>77</v>
      </c>
      <c r="D38" s="170"/>
      <c r="E38" s="171"/>
      <c r="F38" s="180">
        <v>6883</v>
      </c>
      <c r="G38" s="181">
        <v>6960</v>
      </c>
      <c r="H38" s="182">
        <v>7060</v>
      </c>
      <c r="I38" s="180">
        <v>1123</v>
      </c>
      <c r="J38" s="181">
        <v>1200</v>
      </c>
      <c r="K38" s="182">
        <v>1300</v>
      </c>
      <c r="L38" s="180">
        <v>5605</v>
      </c>
      <c r="M38" s="181">
        <v>5600</v>
      </c>
      <c r="N38" s="182">
        <v>5600</v>
      </c>
      <c r="O38" s="180">
        <v>155</v>
      </c>
      <c r="P38" s="181">
        <v>160</v>
      </c>
      <c r="Q38" s="182">
        <v>160</v>
      </c>
      <c r="R38" s="180">
        <v>2421</v>
      </c>
      <c r="S38" s="245">
        <v>2450</v>
      </c>
      <c r="T38" s="182">
        <v>2450</v>
      </c>
      <c r="U38" s="180">
        <v>9304</v>
      </c>
      <c r="V38" s="245">
        <v>9410</v>
      </c>
      <c r="W38" s="246">
        <v>9510</v>
      </c>
      <c r="X38" s="68" t="s">
        <v>35</v>
      </c>
      <c r="Y38" s="170"/>
      <c r="Z38" s="171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3:54" ht="12.75">
      <c r="C39" s="46" t="s">
        <v>78</v>
      </c>
      <c r="D39" s="170"/>
      <c r="E39" s="171"/>
      <c r="F39" s="180">
        <v>3540</v>
      </c>
      <c r="G39" s="181">
        <v>3550</v>
      </c>
      <c r="H39" s="182">
        <v>3650</v>
      </c>
      <c r="I39" s="180">
        <v>200</v>
      </c>
      <c r="J39" s="181">
        <v>200</v>
      </c>
      <c r="K39" s="182">
        <v>200</v>
      </c>
      <c r="L39" s="180">
        <v>3090</v>
      </c>
      <c r="M39" s="181">
        <v>3100</v>
      </c>
      <c r="N39" s="182">
        <v>3200</v>
      </c>
      <c r="O39" s="180">
        <v>250</v>
      </c>
      <c r="P39" s="181">
        <v>250</v>
      </c>
      <c r="Q39" s="182">
        <v>250</v>
      </c>
      <c r="R39" s="180">
        <v>3500</v>
      </c>
      <c r="S39" s="245">
        <v>3500</v>
      </c>
      <c r="T39" s="182">
        <v>3500</v>
      </c>
      <c r="U39" s="180">
        <v>7040</v>
      </c>
      <c r="V39" s="245">
        <v>7050</v>
      </c>
      <c r="W39" s="246">
        <v>7150</v>
      </c>
      <c r="X39" s="68" t="s">
        <v>36</v>
      </c>
      <c r="Y39" s="170"/>
      <c r="Z39" s="171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3:54" ht="12.75">
      <c r="C40" s="46" t="s">
        <v>79</v>
      </c>
      <c r="D40" s="170"/>
      <c r="E40" s="171"/>
      <c r="F40" s="180">
        <v>479.8</v>
      </c>
      <c r="G40" s="181">
        <v>495</v>
      </c>
      <c r="H40" s="182">
        <v>515</v>
      </c>
      <c r="I40" s="180">
        <v>235.751</v>
      </c>
      <c r="J40" s="181">
        <v>240</v>
      </c>
      <c r="K40" s="182">
        <v>250</v>
      </c>
      <c r="L40" s="180">
        <v>238.157</v>
      </c>
      <c r="M40" s="181">
        <v>250</v>
      </c>
      <c r="N40" s="182">
        <v>260</v>
      </c>
      <c r="O40" s="180">
        <v>5.892</v>
      </c>
      <c r="P40" s="181">
        <v>5</v>
      </c>
      <c r="Q40" s="182">
        <v>5</v>
      </c>
      <c r="R40" s="180">
        <v>1186.304</v>
      </c>
      <c r="S40" s="245">
        <v>1240</v>
      </c>
      <c r="T40" s="182">
        <v>1250</v>
      </c>
      <c r="U40" s="180">
        <v>1666.104</v>
      </c>
      <c r="V40" s="245">
        <v>1735</v>
      </c>
      <c r="W40" s="246">
        <v>1765</v>
      </c>
      <c r="X40" s="68" t="s">
        <v>37</v>
      </c>
      <c r="Y40" s="170"/>
      <c r="Z40" s="171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3:54" ht="12.75">
      <c r="C41" s="46" t="s">
        <v>80</v>
      </c>
      <c r="D41" s="170"/>
      <c r="E41" s="171"/>
      <c r="F41" s="180">
        <v>64</v>
      </c>
      <c r="G41" s="181">
        <v>64</v>
      </c>
      <c r="H41" s="182">
        <v>64</v>
      </c>
      <c r="I41" s="180">
        <v>63</v>
      </c>
      <c r="J41" s="181">
        <v>63</v>
      </c>
      <c r="K41" s="182">
        <v>63</v>
      </c>
      <c r="L41" s="180">
        <v>0</v>
      </c>
      <c r="M41" s="181">
        <v>0</v>
      </c>
      <c r="N41" s="182">
        <v>0</v>
      </c>
      <c r="O41" s="180">
        <v>1</v>
      </c>
      <c r="P41" s="181">
        <v>1</v>
      </c>
      <c r="Q41" s="182">
        <v>1</v>
      </c>
      <c r="R41" s="180">
        <v>524</v>
      </c>
      <c r="S41" s="245">
        <v>524</v>
      </c>
      <c r="T41" s="182">
        <v>524</v>
      </c>
      <c r="U41" s="180">
        <v>588</v>
      </c>
      <c r="V41" s="245">
        <v>588</v>
      </c>
      <c r="W41" s="246">
        <v>588</v>
      </c>
      <c r="X41" s="68" t="s">
        <v>93</v>
      </c>
      <c r="Y41" s="170"/>
      <c r="Z41" s="171"/>
      <c r="AG41">
        <v>3</v>
      </c>
      <c r="AJ41">
        <v>3</v>
      </c>
      <c r="AK41">
        <v>3</v>
      </c>
      <c r="AL41">
        <v>3</v>
      </c>
      <c r="AM41">
        <v>3</v>
      </c>
      <c r="AN41">
        <v>3</v>
      </c>
      <c r="AO41">
        <v>3</v>
      </c>
      <c r="AP41">
        <v>2</v>
      </c>
      <c r="AQ41">
        <v>2</v>
      </c>
      <c r="AR41">
        <v>2</v>
      </c>
      <c r="AS41">
        <v>5</v>
      </c>
      <c r="AT41">
        <v>5</v>
      </c>
      <c r="AU41">
        <v>5</v>
      </c>
      <c r="AV41">
        <v>5</v>
      </c>
      <c r="AW41">
        <v>5</v>
      </c>
      <c r="AX41">
        <v>5</v>
      </c>
      <c r="AY41">
        <v>3</v>
      </c>
      <c r="AZ41">
        <v>3</v>
      </c>
      <c r="BA41">
        <v>3</v>
      </c>
      <c r="BB41">
        <v>3</v>
      </c>
    </row>
    <row r="42" spans="3:54" ht="12.75">
      <c r="C42" s="46" t="s">
        <v>81</v>
      </c>
      <c r="D42" s="170"/>
      <c r="E42" s="171"/>
      <c r="F42" s="180">
        <v>6190</v>
      </c>
      <c r="G42" s="181">
        <v>6200</v>
      </c>
      <c r="H42" s="182">
        <v>6200</v>
      </c>
      <c r="I42" s="180">
        <v>3337</v>
      </c>
      <c r="J42" s="181">
        <v>3300</v>
      </c>
      <c r="K42" s="182">
        <v>3300</v>
      </c>
      <c r="L42" s="180">
        <v>2637</v>
      </c>
      <c r="M42" s="181">
        <v>2700</v>
      </c>
      <c r="N42" s="182">
        <v>2700</v>
      </c>
      <c r="O42" s="180">
        <v>216</v>
      </c>
      <c r="P42" s="181">
        <v>200</v>
      </c>
      <c r="Q42" s="182">
        <v>200</v>
      </c>
      <c r="R42" s="180">
        <v>2842</v>
      </c>
      <c r="S42" s="245">
        <v>2200</v>
      </c>
      <c r="T42" s="182">
        <v>2200</v>
      </c>
      <c r="U42" s="180">
        <v>9032</v>
      </c>
      <c r="V42" s="245">
        <v>8400</v>
      </c>
      <c r="W42" s="246">
        <v>8400</v>
      </c>
      <c r="X42" s="68" t="s">
        <v>38</v>
      </c>
      <c r="Y42" s="170"/>
      <c r="Z42" s="171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3:54" ht="13.5" thickBot="1">
      <c r="C43" s="46" t="s">
        <v>82</v>
      </c>
      <c r="D43" s="170"/>
      <c r="E43" s="171"/>
      <c r="F43" s="180">
        <v>111.92</v>
      </c>
      <c r="G43" s="181">
        <v>110</v>
      </c>
      <c r="H43" s="182">
        <v>110</v>
      </c>
      <c r="I43" s="180">
        <v>63.72</v>
      </c>
      <c r="J43" s="181">
        <v>60</v>
      </c>
      <c r="K43" s="182">
        <v>60</v>
      </c>
      <c r="L43" s="180">
        <v>0</v>
      </c>
      <c r="M43" s="181">
        <v>0</v>
      </c>
      <c r="N43" s="182">
        <v>0</v>
      </c>
      <c r="O43" s="180">
        <v>48.2</v>
      </c>
      <c r="P43" s="181">
        <v>50</v>
      </c>
      <c r="Q43" s="182">
        <v>50</v>
      </c>
      <c r="R43" s="180">
        <v>350</v>
      </c>
      <c r="S43" s="245">
        <v>350</v>
      </c>
      <c r="T43" s="182">
        <v>400</v>
      </c>
      <c r="U43" s="180">
        <v>461.92</v>
      </c>
      <c r="V43" s="245">
        <v>460</v>
      </c>
      <c r="W43" s="246">
        <v>510</v>
      </c>
      <c r="X43" s="68" t="s">
        <v>41</v>
      </c>
      <c r="Y43" s="170"/>
      <c r="Z43" s="171"/>
      <c r="AG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</row>
    <row r="44" spans="3:54" ht="14.25" thickBot="1" thickTop="1">
      <c r="C44" s="14" t="s">
        <v>7</v>
      </c>
      <c r="D44" s="174"/>
      <c r="E44" s="175"/>
      <c r="F44" s="152">
        <v>89040.39622</v>
      </c>
      <c r="G44" s="153">
        <v>88276.8134475511</v>
      </c>
      <c r="H44" s="154">
        <v>89579.66834065593</v>
      </c>
      <c r="I44" s="152">
        <v>34331.003</v>
      </c>
      <c r="J44" s="153">
        <v>33903.88773522788</v>
      </c>
      <c r="K44" s="154">
        <v>34324.2283858921</v>
      </c>
      <c r="L44" s="152">
        <v>50212.09822</v>
      </c>
      <c r="M44" s="153">
        <v>49928.46537232322</v>
      </c>
      <c r="N44" s="154">
        <v>50869.86600796383</v>
      </c>
      <c r="O44" s="152">
        <v>4497.294999999999</v>
      </c>
      <c r="P44" s="153">
        <v>4444.46034</v>
      </c>
      <c r="Q44" s="154">
        <v>4385.573946799999</v>
      </c>
      <c r="R44" s="152">
        <v>81407.46600000001</v>
      </c>
      <c r="S44" s="249">
        <v>81538.87139245615</v>
      </c>
      <c r="T44" s="154">
        <v>81965.18</v>
      </c>
      <c r="U44" s="152">
        <v>170447.86222000004</v>
      </c>
      <c r="V44" s="249">
        <v>169815.68484000725</v>
      </c>
      <c r="W44" s="250">
        <v>171544.8483406559</v>
      </c>
      <c r="X44" s="14" t="s">
        <v>7</v>
      </c>
      <c r="Y44" s="174"/>
      <c r="Z44" s="175"/>
      <c r="AG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  <c r="BB44" t="e">
        <v>#REF!</v>
      </c>
    </row>
    <row r="45" spans="3:54" ht="13.5" thickTop="1">
      <c r="C45" s="46" t="s">
        <v>83</v>
      </c>
      <c r="D45" s="170"/>
      <c r="E45" s="171"/>
      <c r="F45" s="180">
        <v>3596</v>
      </c>
      <c r="G45" s="181">
        <v>3596</v>
      </c>
      <c r="H45" s="182">
        <v>3596</v>
      </c>
      <c r="I45" s="180">
        <v>1256</v>
      </c>
      <c r="J45" s="181">
        <v>1256</v>
      </c>
      <c r="K45" s="182">
        <v>1256</v>
      </c>
      <c r="L45" s="180">
        <v>2101</v>
      </c>
      <c r="M45" s="181">
        <v>2101</v>
      </c>
      <c r="N45" s="182">
        <v>2101</v>
      </c>
      <c r="O45" s="180">
        <v>239</v>
      </c>
      <c r="P45" s="181">
        <v>239</v>
      </c>
      <c r="Q45" s="182">
        <v>239</v>
      </c>
      <c r="R45" s="180">
        <v>2884</v>
      </c>
      <c r="S45" s="245">
        <v>2884</v>
      </c>
      <c r="T45" s="182">
        <v>2884</v>
      </c>
      <c r="U45" s="180">
        <v>6480</v>
      </c>
      <c r="V45" s="245">
        <v>6480</v>
      </c>
      <c r="W45" s="246">
        <v>6480</v>
      </c>
      <c r="X45" s="68" t="s">
        <v>42</v>
      </c>
      <c r="Y45" s="170"/>
      <c r="Z45" s="171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3:54" ht="12.75">
      <c r="C46" s="46" t="s">
        <v>84</v>
      </c>
      <c r="D46" s="170"/>
      <c r="E46" s="171"/>
      <c r="F46" s="180">
        <v>51.69</v>
      </c>
      <c r="G46" s="181">
        <v>51.69</v>
      </c>
      <c r="H46" s="182">
        <v>51.69</v>
      </c>
      <c r="I46" s="180">
        <v>51.69</v>
      </c>
      <c r="J46" s="181">
        <v>51.69</v>
      </c>
      <c r="K46" s="182">
        <v>51.69</v>
      </c>
      <c r="L46" s="180">
        <v>0</v>
      </c>
      <c r="M46" s="181">
        <v>0</v>
      </c>
      <c r="N46" s="182">
        <v>0</v>
      </c>
      <c r="O46" s="180">
        <v>0</v>
      </c>
      <c r="P46" s="181">
        <v>0</v>
      </c>
      <c r="Q46" s="182">
        <v>0</v>
      </c>
      <c r="R46" s="180">
        <v>461.86</v>
      </c>
      <c r="S46" s="245">
        <v>461.86</v>
      </c>
      <c r="T46" s="182">
        <v>461.86</v>
      </c>
      <c r="U46" s="180">
        <v>513.55</v>
      </c>
      <c r="V46" s="245">
        <v>513.55</v>
      </c>
      <c r="W46" s="246">
        <v>513.55</v>
      </c>
      <c r="X46" s="68" t="s">
        <v>43</v>
      </c>
      <c r="Y46" s="170"/>
      <c r="Z46" s="171"/>
      <c r="AG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3</v>
      </c>
      <c r="AT46">
        <v>5</v>
      </c>
      <c r="AU46">
        <v>5</v>
      </c>
      <c r="AV46">
        <v>2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3:54" ht="12.75">
      <c r="C47" s="46" t="s">
        <v>85</v>
      </c>
      <c r="D47" s="170"/>
      <c r="E47" s="171"/>
      <c r="F47" s="180">
        <v>57</v>
      </c>
      <c r="G47" s="181">
        <v>57</v>
      </c>
      <c r="H47" s="182">
        <v>57</v>
      </c>
      <c r="I47" s="180">
        <v>0</v>
      </c>
      <c r="J47" s="181">
        <v>0</v>
      </c>
      <c r="K47" s="182">
        <v>0</v>
      </c>
      <c r="L47" s="180">
        <v>0</v>
      </c>
      <c r="M47" s="181">
        <v>0</v>
      </c>
      <c r="N47" s="182">
        <v>0</v>
      </c>
      <c r="O47" s="180">
        <v>57</v>
      </c>
      <c r="P47" s="181">
        <v>57</v>
      </c>
      <c r="Q47" s="182">
        <v>57</v>
      </c>
      <c r="R47" s="180">
        <v>154.96</v>
      </c>
      <c r="S47" s="245">
        <v>154.96</v>
      </c>
      <c r="T47" s="182">
        <v>154.96</v>
      </c>
      <c r="U47" s="180">
        <v>211.96</v>
      </c>
      <c r="V47" s="245">
        <v>211.96</v>
      </c>
      <c r="W47" s="246">
        <v>211.96</v>
      </c>
      <c r="X47" s="68" t="s">
        <v>3</v>
      </c>
      <c r="Y47" s="170"/>
      <c r="Z47" s="171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5</v>
      </c>
      <c r="AT47">
        <v>5</v>
      </c>
      <c r="AU47">
        <v>5</v>
      </c>
      <c r="AV47">
        <v>5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3:54" ht="12.75">
      <c r="C48" s="46" t="s">
        <v>86</v>
      </c>
      <c r="D48" s="170"/>
      <c r="E48" s="171"/>
      <c r="F48" s="180">
        <v>6.52</v>
      </c>
      <c r="G48" s="181">
        <v>6.52</v>
      </c>
      <c r="H48" s="182">
        <v>6.52</v>
      </c>
      <c r="I48" s="180">
        <v>3.26</v>
      </c>
      <c r="J48" s="181">
        <v>3.26</v>
      </c>
      <c r="K48" s="182">
        <v>3.26</v>
      </c>
      <c r="L48" s="180">
        <v>0</v>
      </c>
      <c r="M48" s="181">
        <v>0</v>
      </c>
      <c r="N48" s="182">
        <v>0</v>
      </c>
      <c r="O48" s="180">
        <v>3.26</v>
      </c>
      <c r="P48" s="181">
        <v>3.26</v>
      </c>
      <c r="Q48" s="182">
        <v>3.26</v>
      </c>
      <c r="R48" s="180">
        <v>25.62</v>
      </c>
      <c r="S48" s="245">
        <v>25.62</v>
      </c>
      <c r="T48" s="182">
        <v>25.62</v>
      </c>
      <c r="U48" s="180">
        <v>32.14</v>
      </c>
      <c r="V48" s="245">
        <v>32.14</v>
      </c>
      <c r="W48" s="246">
        <v>32.14</v>
      </c>
      <c r="X48" s="68" t="s">
        <v>44</v>
      </c>
      <c r="Y48" s="170"/>
      <c r="Z48" s="171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2</v>
      </c>
      <c r="AQ48">
        <v>2</v>
      </c>
      <c r="AR48">
        <v>2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3:54" ht="12.75">
      <c r="C49" s="46" t="s">
        <v>87</v>
      </c>
      <c r="D49" s="170"/>
      <c r="E49" s="171"/>
      <c r="F49" s="180">
        <v>51</v>
      </c>
      <c r="G49" s="181">
        <v>51</v>
      </c>
      <c r="H49" s="182">
        <v>51</v>
      </c>
      <c r="I49" s="180">
        <v>26</v>
      </c>
      <c r="J49" s="181">
        <v>26</v>
      </c>
      <c r="K49" s="182">
        <v>26</v>
      </c>
      <c r="L49" s="180">
        <v>0</v>
      </c>
      <c r="M49" s="181">
        <v>0</v>
      </c>
      <c r="N49" s="182">
        <v>0</v>
      </c>
      <c r="O49" s="180">
        <v>25</v>
      </c>
      <c r="P49" s="181">
        <v>25</v>
      </c>
      <c r="Q49" s="182">
        <v>25</v>
      </c>
      <c r="R49" s="180">
        <v>528</v>
      </c>
      <c r="S49" s="245">
        <v>528</v>
      </c>
      <c r="T49" s="182">
        <v>528</v>
      </c>
      <c r="U49" s="180">
        <v>579</v>
      </c>
      <c r="V49" s="245">
        <v>579</v>
      </c>
      <c r="W49" s="246">
        <v>579</v>
      </c>
      <c r="X49" s="68" t="s">
        <v>4</v>
      </c>
      <c r="Y49" s="170"/>
      <c r="Z49" s="171"/>
      <c r="AG49">
        <v>3</v>
      </c>
      <c r="AJ49">
        <v>2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2</v>
      </c>
      <c r="AT49">
        <v>5</v>
      </c>
      <c r="AU49">
        <v>5</v>
      </c>
      <c r="AV49">
        <v>2</v>
      </c>
      <c r="AW49">
        <v>5</v>
      </c>
      <c r="AX49">
        <v>5</v>
      </c>
      <c r="AY49">
        <v>2</v>
      </c>
      <c r="AZ49">
        <v>3</v>
      </c>
      <c r="BA49">
        <v>3</v>
      </c>
      <c r="BB49">
        <v>3</v>
      </c>
    </row>
    <row r="50" spans="3:54" ht="12.75">
      <c r="C50" s="46" t="s">
        <v>88</v>
      </c>
      <c r="D50" s="170"/>
      <c r="E50" s="171"/>
      <c r="F50" s="180">
        <v>64000</v>
      </c>
      <c r="G50" s="181">
        <v>65500</v>
      </c>
      <c r="H50" s="182">
        <v>66000</v>
      </c>
      <c r="I50" s="180">
        <v>27000</v>
      </c>
      <c r="J50" s="181">
        <v>27800</v>
      </c>
      <c r="K50" s="182">
        <v>28000</v>
      </c>
      <c r="L50" s="180">
        <v>27250</v>
      </c>
      <c r="M50" s="181">
        <v>28000</v>
      </c>
      <c r="N50" s="182">
        <v>28500</v>
      </c>
      <c r="O50" s="180">
        <v>9750</v>
      </c>
      <c r="P50" s="181">
        <v>9700</v>
      </c>
      <c r="Q50" s="182">
        <v>9500</v>
      </c>
      <c r="R50" s="180">
        <v>4500</v>
      </c>
      <c r="S50" s="245">
        <v>4700</v>
      </c>
      <c r="T50" s="182">
        <v>4800</v>
      </c>
      <c r="U50" s="180">
        <v>68500</v>
      </c>
      <c r="V50" s="245">
        <v>70200</v>
      </c>
      <c r="W50" s="246">
        <v>70800</v>
      </c>
      <c r="X50" s="68" t="s">
        <v>45</v>
      </c>
      <c r="Y50" s="170"/>
      <c r="Z50" s="171"/>
      <c r="AG50">
        <v>3</v>
      </c>
      <c r="AJ50">
        <v>3</v>
      </c>
      <c r="AK50">
        <v>2</v>
      </c>
      <c r="AL50">
        <v>2</v>
      </c>
      <c r="AM50">
        <v>3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3</v>
      </c>
      <c r="AT50">
        <v>2</v>
      </c>
      <c r="AU50">
        <v>2</v>
      </c>
      <c r="AV50">
        <v>3</v>
      </c>
      <c r="AW50">
        <v>2</v>
      </c>
      <c r="AX50">
        <v>2</v>
      </c>
      <c r="AY50">
        <v>3</v>
      </c>
      <c r="AZ50">
        <v>2</v>
      </c>
      <c r="BA50">
        <v>2</v>
      </c>
      <c r="BB50">
        <v>3</v>
      </c>
    </row>
    <row r="51" spans="3:54" ht="13.5" thickBot="1">
      <c r="C51" s="46" t="s">
        <v>89</v>
      </c>
      <c r="D51" s="170"/>
      <c r="E51" s="171"/>
      <c r="F51" s="180">
        <v>1545</v>
      </c>
      <c r="G51" s="181">
        <v>1545</v>
      </c>
      <c r="H51" s="182">
        <v>1545</v>
      </c>
      <c r="I51" s="180">
        <v>1279</v>
      </c>
      <c r="J51" s="181">
        <v>1279</v>
      </c>
      <c r="K51" s="182">
        <v>1279</v>
      </c>
      <c r="L51" s="180">
        <v>198</v>
      </c>
      <c r="M51" s="181">
        <v>198</v>
      </c>
      <c r="N51" s="182">
        <v>198</v>
      </c>
      <c r="O51" s="180">
        <v>68</v>
      </c>
      <c r="P51" s="181">
        <v>68</v>
      </c>
      <c r="Q51" s="182">
        <v>68</v>
      </c>
      <c r="R51" s="180">
        <v>5728</v>
      </c>
      <c r="S51" s="245">
        <v>5728</v>
      </c>
      <c r="T51" s="182">
        <v>5728</v>
      </c>
      <c r="U51" s="180">
        <v>7273</v>
      </c>
      <c r="V51" s="245">
        <v>7273</v>
      </c>
      <c r="W51" s="246">
        <v>7273</v>
      </c>
      <c r="X51" s="68" t="s">
        <v>6</v>
      </c>
      <c r="Y51" s="170"/>
      <c r="Z51" s="171"/>
      <c r="AG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3</v>
      </c>
      <c r="AQ51">
        <v>3</v>
      </c>
      <c r="AR51">
        <v>3</v>
      </c>
      <c r="AS51">
        <v>5</v>
      </c>
      <c r="AT51">
        <v>5</v>
      </c>
      <c r="AU51">
        <v>5</v>
      </c>
      <c r="AV51">
        <v>5</v>
      </c>
      <c r="AW51">
        <v>5</v>
      </c>
      <c r="AX51">
        <v>5</v>
      </c>
      <c r="AY51">
        <v>3</v>
      </c>
      <c r="AZ51">
        <v>3</v>
      </c>
      <c r="BA51">
        <v>3</v>
      </c>
      <c r="BB51">
        <v>3</v>
      </c>
    </row>
    <row r="52" spans="3:54" ht="14.25" thickBot="1" thickTop="1">
      <c r="C52" s="14" t="s">
        <v>329</v>
      </c>
      <c r="D52" s="174"/>
      <c r="E52" s="175"/>
      <c r="F52" s="152">
        <v>69307.21</v>
      </c>
      <c r="G52" s="153">
        <v>70807.21</v>
      </c>
      <c r="H52" s="154">
        <v>71307.21</v>
      </c>
      <c r="I52" s="152">
        <v>29615.95</v>
      </c>
      <c r="J52" s="153">
        <v>30415.95</v>
      </c>
      <c r="K52" s="154">
        <v>30615.95</v>
      </c>
      <c r="L52" s="152">
        <v>29549</v>
      </c>
      <c r="M52" s="153">
        <v>30299</v>
      </c>
      <c r="N52" s="154">
        <v>30799</v>
      </c>
      <c r="O52" s="152">
        <v>10142.26</v>
      </c>
      <c r="P52" s="153">
        <v>10092.26</v>
      </c>
      <c r="Q52" s="154">
        <v>9892.26</v>
      </c>
      <c r="R52" s="152">
        <v>14282.44</v>
      </c>
      <c r="S52" s="249">
        <v>14482.44</v>
      </c>
      <c r="T52" s="154">
        <v>14582.44</v>
      </c>
      <c r="U52" s="152">
        <v>83589.65</v>
      </c>
      <c r="V52" s="249">
        <v>85289.65</v>
      </c>
      <c r="W52" s="250">
        <v>85889.65</v>
      </c>
      <c r="X52" s="14" t="s">
        <v>330</v>
      </c>
      <c r="Y52" s="174"/>
      <c r="Z52" s="175"/>
      <c r="AG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  <c r="BB52" t="e">
        <v>#REF!</v>
      </c>
    </row>
    <row r="53" spans="3:54" ht="13.5" thickTop="1">
      <c r="C53" s="167" t="s">
        <v>90</v>
      </c>
      <c r="D53" s="168"/>
      <c r="E53" s="169"/>
      <c r="F53" s="177">
        <v>25268.2</v>
      </c>
      <c r="G53" s="178">
        <v>25267.84</v>
      </c>
      <c r="H53" s="179">
        <v>25267.84</v>
      </c>
      <c r="I53" s="177">
        <v>11065.2</v>
      </c>
      <c r="J53" s="178">
        <v>11065.2</v>
      </c>
      <c r="K53" s="179">
        <v>11065.2</v>
      </c>
      <c r="L53" s="177">
        <v>12424</v>
      </c>
      <c r="M53" s="178">
        <v>12423.64</v>
      </c>
      <c r="N53" s="179">
        <v>12423.64</v>
      </c>
      <c r="O53" s="177">
        <v>1779</v>
      </c>
      <c r="P53" s="178">
        <v>1779</v>
      </c>
      <c r="Q53" s="179">
        <v>1779</v>
      </c>
      <c r="R53" s="177">
        <v>3322</v>
      </c>
      <c r="S53" s="243">
        <v>3322</v>
      </c>
      <c r="T53" s="179">
        <v>3322</v>
      </c>
      <c r="U53" s="177">
        <v>28590.2</v>
      </c>
      <c r="V53" s="243">
        <v>28589.84</v>
      </c>
      <c r="W53" s="244">
        <v>28589.84</v>
      </c>
      <c r="X53" s="80" t="s">
        <v>1</v>
      </c>
      <c r="Y53" s="168"/>
      <c r="Z53" s="169"/>
      <c r="AG53">
        <v>3</v>
      </c>
      <c r="AJ53">
        <v>3</v>
      </c>
      <c r="AK53">
        <v>3</v>
      </c>
      <c r="AL53">
        <v>3</v>
      </c>
      <c r="AM53">
        <v>3</v>
      </c>
      <c r="AN53">
        <v>3</v>
      </c>
      <c r="AO53">
        <v>3</v>
      </c>
      <c r="AP53">
        <v>2</v>
      </c>
      <c r="AQ53">
        <v>3</v>
      </c>
      <c r="AR53">
        <v>3</v>
      </c>
      <c r="AS53">
        <v>2</v>
      </c>
      <c r="AT53">
        <v>5</v>
      </c>
      <c r="AU53">
        <v>5</v>
      </c>
      <c r="AV53">
        <v>2</v>
      </c>
      <c r="AW53">
        <v>5</v>
      </c>
      <c r="AX53">
        <v>5</v>
      </c>
      <c r="AY53">
        <v>3</v>
      </c>
      <c r="AZ53">
        <v>3</v>
      </c>
      <c r="BA53">
        <v>3</v>
      </c>
      <c r="BB53">
        <v>3</v>
      </c>
    </row>
    <row r="54" spans="3:54" ht="13.5" thickBot="1">
      <c r="C54" s="100" t="s">
        <v>91</v>
      </c>
      <c r="D54" s="172"/>
      <c r="E54" s="173"/>
      <c r="F54" s="183">
        <v>102979.75</v>
      </c>
      <c r="G54" s="184">
        <v>106023</v>
      </c>
      <c r="H54" s="185">
        <v>109181</v>
      </c>
      <c r="I54" s="183">
        <v>43704</v>
      </c>
      <c r="J54" s="184">
        <v>44260</v>
      </c>
      <c r="K54" s="185">
        <v>45092</v>
      </c>
      <c r="L54" s="183">
        <v>48376.75</v>
      </c>
      <c r="M54" s="184">
        <v>50000</v>
      </c>
      <c r="N54" s="185">
        <v>52088</v>
      </c>
      <c r="O54" s="183">
        <v>10899</v>
      </c>
      <c r="P54" s="184">
        <v>11763</v>
      </c>
      <c r="Q54" s="185">
        <v>12001</v>
      </c>
      <c r="R54" s="183">
        <v>35914</v>
      </c>
      <c r="S54" s="247">
        <v>36000</v>
      </c>
      <c r="T54" s="185">
        <v>36655</v>
      </c>
      <c r="U54" s="183">
        <v>138893.75</v>
      </c>
      <c r="V54" s="247">
        <v>142023</v>
      </c>
      <c r="W54" s="248">
        <v>145836</v>
      </c>
      <c r="X54" s="101" t="s">
        <v>46</v>
      </c>
      <c r="Y54" s="172"/>
      <c r="Z54" s="173"/>
      <c r="AG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  <c r="AQ54">
        <v>2</v>
      </c>
      <c r="AR54">
        <v>2</v>
      </c>
      <c r="AS54">
        <v>2</v>
      </c>
      <c r="AT54">
        <v>2</v>
      </c>
      <c r="AU54">
        <v>2</v>
      </c>
      <c r="AV54">
        <v>2</v>
      </c>
      <c r="AW54">
        <v>2</v>
      </c>
      <c r="AX54">
        <v>2</v>
      </c>
      <c r="AY54">
        <v>2</v>
      </c>
      <c r="AZ54">
        <v>2</v>
      </c>
      <c r="BA54">
        <v>2</v>
      </c>
      <c r="BB54">
        <v>2</v>
      </c>
    </row>
    <row r="55" spans="3:54" ht="14.25" thickBot="1" thickTop="1">
      <c r="C55" s="14" t="s">
        <v>8</v>
      </c>
      <c r="D55" s="12"/>
      <c r="E55" s="13"/>
      <c r="F55" s="152">
        <v>128247.95</v>
      </c>
      <c r="G55" s="153">
        <v>131290.84</v>
      </c>
      <c r="H55" s="154">
        <v>134448.84</v>
      </c>
      <c r="I55" s="152">
        <v>54769.2</v>
      </c>
      <c r="J55" s="153">
        <v>55325.2</v>
      </c>
      <c r="K55" s="154">
        <v>56157.2</v>
      </c>
      <c r="L55" s="152">
        <v>60800.75</v>
      </c>
      <c r="M55" s="153">
        <v>62423.64</v>
      </c>
      <c r="N55" s="154">
        <v>64511.64</v>
      </c>
      <c r="O55" s="152">
        <v>12678</v>
      </c>
      <c r="P55" s="153">
        <v>13542</v>
      </c>
      <c r="Q55" s="154">
        <v>13780</v>
      </c>
      <c r="R55" s="152">
        <v>39236</v>
      </c>
      <c r="S55" s="249">
        <v>39322</v>
      </c>
      <c r="T55" s="154">
        <v>39977</v>
      </c>
      <c r="U55" s="152">
        <v>167483.95</v>
      </c>
      <c r="V55" s="249">
        <v>170612.84</v>
      </c>
      <c r="W55" s="154">
        <v>174425.84</v>
      </c>
      <c r="X55" s="16" t="s">
        <v>92</v>
      </c>
      <c r="Y55" s="8"/>
      <c r="Z55" s="9"/>
      <c r="AG55" t="e">
        <v>#REF!</v>
      </c>
      <c r="AJ55" t="e">
        <v>#REF!</v>
      </c>
      <c r="AK55" t="e">
        <v>#REF!</v>
      </c>
      <c r="AL55" t="e">
        <v>#REF!</v>
      </c>
      <c r="AM55" t="e">
        <v>#REF!</v>
      </c>
      <c r="AN55" t="e">
        <v>#REF!</v>
      </c>
      <c r="AO55" t="e">
        <v>#REF!</v>
      </c>
      <c r="AP55" t="e">
        <v>#REF!</v>
      </c>
      <c r="AQ55" t="e">
        <v>#REF!</v>
      </c>
      <c r="AR55" t="e">
        <v>#REF!</v>
      </c>
      <c r="AS55" t="e">
        <v>#REF!</v>
      </c>
      <c r="AT55" t="e">
        <v>#REF!</v>
      </c>
      <c r="AU55" t="e">
        <v>#REF!</v>
      </c>
      <c r="AV55" t="e">
        <v>#REF!</v>
      </c>
      <c r="AW55" t="e">
        <v>#REF!</v>
      </c>
      <c r="AX55" t="e">
        <v>#REF!</v>
      </c>
      <c r="AY55" t="e">
        <v>#REF!</v>
      </c>
      <c r="AZ55" t="e">
        <v>#REF!</v>
      </c>
      <c r="BA55" t="e">
        <v>#REF!</v>
      </c>
      <c r="BB55" t="e">
        <v>#REF!</v>
      </c>
    </row>
    <row r="56" spans="5:15" ht="15" thickTop="1">
      <c r="E56" s="37" t="s">
        <v>142</v>
      </c>
      <c r="F56" t="s">
        <v>139</v>
      </c>
      <c r="N56" s="37" t="s">
        <v>142</v>
      </c>
      <c r="O56" t="s">
        <v>147</v>
      </c>
    </row>
    <row r="57" spans="5:15" ht="14.25">
      <c r="E57" s="31"/>
      <c r="F57" t="s">
        <v>140</v>
      </c>
      <c r="N57" s="31"/>
      <c r="O57" t="s">
        <v>148</v>
      </c>
    </row>
    <row r="58" spans="5:15" ht="14.25">
      <c r="E58" s="37" t="s">
        <v>143</v>
      </c>
      <c r="F58" t="s">
        <v>141</v>
      </c>
      <c r="N58" s="37" t="s">
        <v>143</v>
      </c>
      <c r="O58" t="s">
        <v>149</v>
      </c>
    </row>
    <row r="59" spans="5:15" ht="14.25">
      <c r="E59" s="37" t="s">
        <v>144</v>
      </c>
      <c r="F59" t="s">
        <v>145</v>
      </c>
      <c r="N59" s="37" t="s">
        <v>144</v>
      </c>
      <c r="O59" t="s">
        <v>150</v>
      </c>
    </row>
    <row r="60" spans="6:15" ht="12.75">
      <c r="F60" t="s">
        <v>146</v>
      </c>
      <c r="O60" t="s">
        <v>151</v>
      </c>
    </row>
    <row r="61" spans="3:26" ht="12.75">
      <c r="C61" s="38" t="str">
        <f ca="1">CELL("filename")</f>
        <v>C:\MyFiles\Timber\Timber Committee\TCQ2016\publish\[tb-69-6.xls]List of tables</v>
      </c>
      <c r="Z61" s="40" t="str">
        <f ca="1">CONCATENATE("printed on ",DAY(NOW()),"/",MONTH(NOW()))</f>
        <v>printed on 8/5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5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5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177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409</v>
      </c>
      <c r="G3" s="262"/>
      <c r="H3" s="262"/>
      <c r="I3" s="262"/>
      <c r="J3" s="262"/>
      <c r="K3" s="262"/>
      <c r="L3" s="262" t="s">
        <v>410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5" thickTop="1">
      <c r="C6" s="2"/>
      <c r="D6" s="3"/>
      <c r="E6" s="4"/>
      <c r="F6" s="267" t="s">
        <v>255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64" t="s">
        <v>256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5.36</v>
      </c>
      <c r="G9" s="178">
        <v>5.36</v>
      </c>
      <c r="H9" s="179">
        <v>5.36</v>
      </c>
      <c r="I9" s="177">
        <v>5.36</v>
      </c>
      <c r="J9" s="178">
        <v>5.36</v>
      </c>
      <c r="K9" s="179">
        <v>5.36</v>
      </c>
      <c r="L9" s="177">
        <v>0</v>
      </c>
      <c r="M9" s="178">
        <v>0</v>
      </c>
      <c r="N9" s="179">
        <v>0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307</v>
      </c>
      <c r="AK9" t="s">
        <v>307</v>
      </c>
      <c r="AL9" t="s">
        <v>307</v>
      </c>
      <c r="AM9" t="s">
        <v>307</v>
      </c>
      <c r="AN9" t="s">
        <v>307</v>
      </c>
      <c r="AO9" t="s">
        <v>307</v>
      </c>
      <c r="AP9">
        <v>3</v>
      </c>
    </row>
    <row r="10" spans="3:42" ht="12.75">
      <c r="C10" s="46" t="s">
        <v>53</v>
      </c>
      <c r="D10" s="170"/>
      <c r="E10" s="171"/>
      <c r="F10" s="180">
        <v>14046.95</v>
      </c>
      <c r="G10" s="181">
        <v>14294</v>
      </c>
      <c r="H10" s="182">
        <v>14685</v>
      </c>
      <c r="I10" s="180">
        <v>9193.95</v>
      </c>
      <c r="J10" s="181">
        <v>9108</v>
      </c>
      <c r="K10" s="182">
        <v>9500</v>
      </c>
      <c r="L10" s="180">
        <v>5268</v>
      </c>
      <c r="M10" s="181">
        <v>5546</v>
      </c>
      <c r="N10" s="182">
        <v>5500</v>
      </c>
      <c r="O10" s="180">
        <v>415</v>
      </c>
      <c r="P10" s="181">
        <v>360</v>
      </c>
      <c r="Q10" s="182">
        <v>315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2510</v>
      </c>
      <c r="G11" s="181">
        <v>2650</v>
      </c>
      <c r="H11" s="182">
        <v>2690</v>
      </c>
      <c r="I11" s="180">
        <v>2200</v>
      </c>
      <c r="J11" s="181">
        <v>2250</v>
      </c>
      <c r="K11" s="182">
        <v>2250</v>
      </c>
      <c r="L11" s="180">
        <v>800</v>
      </c>
      <c r="M11" s="181">
        <v>800</v>
      </c>
      <c r="N11" s="182">
        <v>800</v>
      </c>
      <c r="O11" s="180">
        <v>490</v>
      </c>
      <c r="P11" s="181">
        <v>400</v>
      </c>
      <c r="Q11" s="182">
        <v>360</v>
      </c>
      <c r="R11" s="68" t="s">
        <v>103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3</v>
      </c>
      <c r="AK11">
        <v>2</v>
      </c>
      <c r="AL11">
        <v>2</v>
      </c>
      <c r="AM11">
        <v>3</v>
      </c>
      <c r="AN11">
        <v>2</v>
      </c>
      <c r="AO11">
        <v>2</v>
      </c>
      <c r="AP11">
        <v>3</v>
      </c>
    </row>
    <row r="12" spans="3:42" ht="12.75">
      <c r="C12" s="46" t="s">
        <v>54</v>
      </c>
      <c r="D12" s="170"/>
      <c r="E12" s="171"/>
      <c r="F12" s="180">
        <v>1277.68</v>
      </c>
      <c r="G12" s="181">
        <v>1300</v>
      </c>
      <c r="H12" s="182">
        <v>1310</v>
      </c>
      <c r="I12" s="180">
        <v>1275.68</v>
      </c>
      <c r="J12" s="181">
        <v>1296</v>
      </c>
      <c r="K12" s="182">
        <v>1307</v>
      </c>
      <c r="L12" s="180">
        <v>17</v>
      </c>
      <c r="M12" s="181">
        <v>18</v>
      </c>
      <c r="N12" s="182">
        <v>16</v>
      </c>
      <c r="O12" s="180">
        <v>15</v>
      </c>
      <c r="P12" s="181">
        <v>14</v>
      </c>
      <c r="Q12" s="182">
        <v>13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1207.77</v>
      </c>
      <c r="G13" s="181">
        <v>1207.77</v>
      </c>
      <c r="H13" s="182">
        <v>1207.77</v>
      </c>
      <c r="I13" s="180">
        <v>1266.36</v>
      </c>
      <c r="J13" s="181">
        <v>1266.36</v>
      </c>
      <c r="K13" s="182">
        <v>1266.36</v>
      </c>
      <c r="L13" s="180">
        <v>3.95</v>
      </c>
      <c r="M13" s="181">
        <v>3.95</v>
      </c>
      <c r="N13" s="182">
        <v>3.95</v>
      </c>
      <c r="O13" s="180">
        <v>62.54</v>
      </c>
      <c r="P13" s="181">
        <v>62.54</v>
      </c>
      <c r="Q13" s="182">
        <v>62.54</v>
      </c>
      <c r="R13" s="68" t="s">
        <v>18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460</v>
      </c>
      <c r="G14" s="181">
        <v>470</v>
      </c>
      <c r="H14" s="182">
        <v>480</v>
      </c>
      <c r="I14" s="180">
        <v>492</v>
      </c>
      <c r="J14" s="181">
        <v>500</v>
      </c>
      <c r="K14" s="182">
        <v>510</v>
      </c>
      <c r="L14" s="180">
        <v>20</v>
      </c>
      <c r="M14" s="181">
        <v>20</v>
      </c>
      <c r="N14" s="182">
        <v>20</v>
      </c>
      <c r="O14" s="180">
        <v>52</v>
      </c>
      <c r="P14" s="181">
        <v>50</v>
      </c>
      <c r="Q14" s="182">
        <v>50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2.66</v>
      </c>
      <c r="G15" s="181">
        <v>4</v>
      </c>
      <c r="H15" s="182">
        <v>4</v>
      </c>
      <c r="I15" s="180">
        <v>2.66</v>
      </c>
      <c r="J15" s="181">
        <v>4</v>
      </c>
      <c r="K15" s="182">
        <v>4</v>
      </c>
      <c r="L15" s="180">
        <v>0</v>
      </c>
      <c r="M15" s="181">
        <v>0</v>
      </c>
      <c r="N15" s="182">
        <v>0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6500</v>
      </c>
      <c r="G16" s="181">
        <v>6566</v>
      </c>
      <c r="H16" s="182">
        <v>6750</v>
      </c>
      <c r="I16" s="180">
        <v>8468</v>
      </c>
      <c r="J16" s="181">
        <v>8572</v>
      </c>
      <c r="K16" s="182">
        <v>8812</v>
      </c>
      <c r="L16" s="180">
        <v>980</v>
      </c>
      <c r="M16" s="181">
        <v>989</v>
      </c>
      <c r="N16" s="182">
        <v>1014</v>
      </c>
      <c r="O16" s="180">
        <v>2948</v>
      </c>
      <c r="P16" s="181">
        <v>2995</v>
      </c>
      <c r="Q16" s="182">
        <v>3076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406.27</v>
      </c>
      <c r="G17" s="181">
        <v>406.27</v>
      </c>
      <c r="H17" s="182">
        <v>406.27</v>
      </c>
      <c r="I17" s="180">
        <v>716.27</v>
      </c>
      <c r="J17" s="181">
        <v>716.27</v>
      </c>
      <c r="K17" s="182">
        <v>716.27</v>
      </c>
      <c r="L17" s="180">
        <v>90</v>
      </c>
      <c r="M17" s="181">
        <v>90</v>
      </c>
      <c r="N17" s="182">
        <v>90</v>
      </c>
      <c r="O17" s="180">
        <v>400</v>
      </c>
      <c r="P17" s="181">
        <v>400</v>
      </c>
      <c r="Q17" s="182">
        <v>400</v>
      </c>
      <c r="R17" s="68" t="s">
        <v>21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2765.0425</v>
      </c>
      <c r="G18" s="181">
        <v>2880</v>
      </c>
      <c r="H18" s="182">
        <v>2850</v>
      </c>
      <c r="I18" s="180">
        <v>2827.27</v>
      </c>
      <c r="J18" s="181">
        <v>3000</v>
      </c>
      <c r="K18" s="182">
        <v>3000</v>
      </c>
      <c r="L18" s="180">
        <v>144.27270000000001</v>
      </c>
      <c r="M18" s="181">
        <v>120</v>
      </c>
      <c r="N18" s="182">
        <v>120</v>
      </c>
      <c r="O18" s="180">
        <v>206.5002</v>
      </c>
      <c r="P18" s="181">
        <v>240</v>
      </c>
      <c r="Q18" s="182">
        <v>270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21879</v>
      </c>
      <c r="G19" s="181">
        <v>22293</v>
      </c>
      <c r="H19" s="182">
        <v>22758</v>
      </c>
      <c r="I19" s="180">
        <v>21703</v>
      </c>
      <c r="J19" s="181">
        <v>21801</v>
      </c>
      <c r="K19" s="182">
        <v>22318</v>
      </c>
      <c r="L19" s="180">
        <v>426</v>
      </c>
      <c r="M19" s="181">
        <v>733</v>
      </c>
      <c r="N19" s="182">
        <v>681</v>
      </c>
      <c r="O19" s="180">
        <v>250</v>
      </c>
      <c r="P19" s="181">
        <v>241</v>
      </c>
      <c r="Q19" s="182">
        <v>241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10945.5319376</v>
      </c>
      <c r="G20" s="181">
        <v>11417.27514821892</v>
      </c>
      <c r="H20" s="182">
        <v>11705</v>
      </c>
      <c r="I20" s="180">
        <v>11717</v>
      </c>
      <c r="J20" s="181">
        <v>12000</v>
      </c>
      <c r="K20" s="182">
        <v>12240</v>
      </c>
      <c r="L20" s="180">
        <v>321.6055552000001</v>
      </c>
      <c r="M20" s="181">
        <v>324.81919624788327</v>
      </c>
      <c r="N20" s="182">
        <v>325</v>
      </c>
      <c r="O20" s="180">
        <v>1093.0736176</v>
      </c>
      <c r="P20" s="181">
        <v>907.5440480289631</v>
      </c>
      <c r="Q20" s="182">
        <v>860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29924.61</v>
      </c>
      <c r="G21" s="181">
        <v>31900</v>
      </c>
      <c r="H21" s="182">
        <v>32500</v>
      </c>
      <c r="I21" s="180">
        <v>27024.61</v>
      </c>
      <c r="J21" s="181">
        <v>29000</v>
      </c>
      <c r="K21" s="182">
        <v>29300</v>
      </c>
      <c r="L21" s="180">
        <v>4300</v>
      </c>
      <c r="M21" s="181">
        <v>4200</v>
      </c>
      <c r="N21" s="182">
        <v>4400</v>
      </c>
      <c r="O21" s="180">
        <v>1400</v>
      </c>
      <c r="P21" s="181">
        <v>1300</v>
      </c>
      <c r="Q21" s="182">
        <v>1200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196.07</v>
      </c>
      <c r="G22" s="181">
        <v>196.07</v>
      </c>
      <c r="H22" s="182">
        <v>196.07</v>
      </c>
      <c r="I22" s="180">
        <v>187</v>
      </c>
      <c r="J22" s="181">
        <v>187</v>
      </c>
      <c r="K22" s="182">
        <v>187</v>
      </c>
      <c r="L22" s="180">
        <v>10.69</v>
      </c>
      <c r="M22" s="181">
        <v>10.69</v>
      </c>
      <c r="N22" s="182">
        <v>10.69</v>
      </c>
      <c r="O22" s="180">
        <v>1.62</v>
      </c>
      <c r="P22" s="181">
        <v>1.62</v>
      </c>
      <c r="Q22" s="182">
        <v>1.62</v>
      </c>
      <c r="R22" s="68" t="s">
        <v>39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284.97</v>
      </c>
      <c r="G23" s="181">
        <v>284.97</v>
      </c>
      <c r="H23" s="182">
        <v>284.97</v>
      </c>
      <c r="I23" s="180">
        <v>185.11</v>
      </c>
      <c r="J23" s="181">
        <v>185.11</v>
      </c>
      <c r="K23" s="182">
        <v>185.11</v>
      </c>
      <c r="L23" s="180">
        <v>122.91</v>
      </c>
      <c r="M23" s="181">
        <v>122.91</v>
      </c>
      <c r="N23" s="182">
        <v>122.91</v>
      </c>
      <c r="O23" s="180">
        <v>23.05</v>
      </c>
      <c r="P23" s="181">
        <v>23.05</v>
      </c>
      <c r="Q23" s="182">
        <v>23.05</v>
      </c>
      <c r="R23" s="68" t="s">
        <v>25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1616.27</v>
      </c>
      <c r="G24" s="181">
        <v>1787</v>
      </c>
      <c r="H24" s="182">
        <v>1769</v>
      </c>
      <c r="I24" s="180">
        <v>1556.27</v>
      </c>
      <c r="J24" s="181">
        <v>1727</v>
      </c>
      <c r="K24" s="182">
        <v>1709</v>
      </c>
      <c r="L24" s="180">
        <v>200</v>
      </c>
      <c r="M24" s="181">
        <v>200</v>
      </c>
      <c r="N24" s="182">
        <v>200</v>
      </c>
      <c r="O24" s="180">
        <v>140</v>
      </c>
      <c r="P24" s="181">
        <v>140</v>
      </c>
      <c r="Q24" s="182">
        <v>140</v>
      </c>
      <c r="R24" s="68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67</v>
      </c>
      <c r="D25" s="170"/>
      <c r="E25" s="171"/>
      <c r="F25" s="180">
        <v>1679.74</v>
      </c>
      <c r="G25" s="181">
        <v>1841</v>
      </c>
      <c r="H25" s="182">
        <v>1878</v>
      </c>
      <c r="I25" s="180">
        <v>716.74</v>
      </c>
      <c r="J25" s="181">
        <v>731</v>
      </c>
      <c r="K25" s="182">
        <v>746</v>
      </c>
      <c r="L25" s="180">
        <v>1134</v>
      </c>
      <c r="M25" s="181">
        <v>1250</v>
      </c>
      <c r="N25" s="182">
        <v>1275</v>
      </c>
      <c r="O25" s="180">
        <v>171</v>
      </c>
      <c r="P25" s="181">
        <v>140</v>
      </c>
      <c r="Q25" s="182">
        <v>143</v>
      </c>
      <c r="R25" s="68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68</v>
      </c>
      <c r="D26" s="170"/>
      <c r="E26" s="171"/>
      <c r="F26" s="180">
        <v>5912.145063079777</v>
      </c>
      <c r="G26" s="181">
        <v>5990</v>
      </c>
      <c r="H26" s="182">
        <v>5890</v>
      </c>
      <c r="I26" s="180">
        <v>5211.7940630797775</v>
      </c>
      <c r="J26" s="181">
        <v>5300</v>
      </c>
      <c r="K26" s="182">
        <v>5200</v>
      </c>
      <c r="L26" s="180">
        <v>994.196</v>
      </c>
      <c r="M26" s="181">
        <v>990</v>
      </c>
      <c r="N26" s="182">
        <v>990</v>
      </c>
      <c r="O26" s="180">
        <v>293.845</v>
      </c>
      <c r="P26" s="181">
        <v>300</v>
      </c>
      <c r="Q26" s="182">
        <v>300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1567.025</v>
      </c>
      <c r="G27" s="181">
        <v>1573.9017782090102</v>
      </c>
      <c r="H27" s="182">
        <v>1595</v>
      </c>
      <c r="I27" s="180">
        <v>2061</v>
      </c>
      <c r="J27" s="181">
        <v>2132.8272254680332</v>
      </c>
      <c r="K27" s="182">
        <v>2200</v>
      </c>
      <c r="L27" s="180">
        <v>84.813</v>
      </c>
      <c r="M27" s="181">
        <v>90.05337571485248</v>
      </c>
      <c r="N27" s="182">
        <v>95</v>
      </c>
      <c r="O27" s="180">
        <v>578.788</v>
      </c>
      <c r="P27" s="181">
        <v>648.9788229738755</v>
      </c>
      <c r="Q27" s="182">
        <v>700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296.64</v>
      </c>
      <c r="G28" s="181">
        <v>296.64</v>
      </c>
      <c r="H28" s="182">
        <v>296.64</v>
      </c>
      <c r="I28" s="180">
        <v>72.64</v>
      </c>
      <c r="J28" s="181">
        <v>72.64</v>
      </c>
      <c r="K28" s="182">
        <v>72.64</v>
      </c>
      <c r="L28" s="180">
        <v>470</v>
      </c>
      <c r="M28" s="181">
        <v>470</v>
      </c>
      <c r="N28" s="182">
        <v>470</v>
      </c>
      <c r="O28" s="180">
        <v>246</v>
      </c>
      <c r="P28" s="181">
        <v>246</v>
      </c>
      <c r="Q28" s="182">
        <v>246</v>
      </c>
      <c r="R28" s="68" t="s">
        <v>104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238</v>
      </c>
      <c r="G29" s="181">
        <v>280</v>
      </c>
      <c r="H29" s="182">
        <v>280</v>
      </c>
      <c r="I29" s="180">
        <v>293</v>
      </c>
      <c r="J29" s="181">
        <v>310</v>
      </c>
      <c r="K29" s="182">
        <v>310</v>
      </c>
      <c r="L29" s="180">
        <v>57</v>
      </c>
      <c r="M29" s="181">
        <v>70</v>
      </c>
      <c r="N29" s="182">
        <v>70</v>
      </c>
      <c r="O29" s="180">
        <v>112</v>
      </c>
      <c r="P29" s="181">
        <v>100</v>
      </c>
      <c r="Q29" s="182">
        <v>100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4450</v>
      </c>
      <c r="G30" s="181">
        <v>4600</v>
      </c>
      <c r="H30" s="182">
        <v>4800</v>
      </c>
      <c r="I30" s="180">
        <v>5700</v>
      </c>
      <c r="J30" s="181">
        <v>5700</v>
      </c>
      <c r="K30" s="182">
        <v>5700</v>
      </c>
      <c r="L30" s="180">
        <v>100</v>
      </c>
      <c r="M30" s="181">
        <v>100</v>
      </c>
      <c r="N30" s="182">
        <v>100</v>
      </c>
      <c r="O30" s="180">
        <v>1350</v>
      </c>
      <c r="P30" s="181">
        <v>1200</v>
      </c>
      <c r="Q30" s="182">
        <v>1000</v>
      </c>
      <c r="R30" s="68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72</v>
      </c>
      <c r="D31" s="170"/>
      <c r="E31" s="171"/>
      <c r="F31" s="180">
        <v>12290.701</v>
      </c>
      <c r="G31" s="181">
        <v>12460</v>
      </c>
      <c r="H31" s="182">
        <v>12550</v>
      </c>
      <c r="I31" s="180">
        <v>13330.773</v>
      </c>
      <c r="J31" s="181">
        <v>13500</v>
      </c>
      <c r="K31" s="182">
        <v>13600</v>
      </c>
      <c r="L31" s="180">
        <v>154.211</v>
      </c>
      <c r="M31" s="181">
        <v>160</v>
      </c>
      <c r="N31" s="182">
        <v>160</v>
      </c>
      <c r="O31" s="180">
        <v>1194.283</v>
      </c>
      <c r="P31" s="181">
        <v>1200</v>
      </c>
      <c r="Q31" s="182">
        <v>1210</v>
      </c>
      <c r="R31" s="68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2254.728</v>
      </c>
      <c r="G32" s="181">
        <v>2236.9294</v>
      </c>
      <c r="H32" s="182">
        <v>2251.8869807</v>
      </c>
      <c r="I32" s="180">
        <v>2024.471</v>
      </c>
      <c r="J32" s="181">
        <v>2004.22629</v>
      </c>
      <c r="K32" s="182">
        <v>2024.2685529</v>
      </c>
      <c r="L32" s="180">
        <v>244.611</v>
      </c>
      <c r="M32" s="181">
        <v>247.05711</v>
      </c>
      <c r="N32" s="182">
        <v>242.1159678</v>
      </c>
      <c r="O32" s="180">
        <v>14.354</v>
      </c>
      <c r="P32" s="181">
        <v>14.354</v>
      </c>
      <c r="Q32" s="182">
        <v>14.497539999999999</v>
      </c>
      <c r="R32" s="68" t="s">
        <v>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6292</v>
      </c>
      <c r="G33" s="181">
        <v>6400</v>
      </c>
      <c r="H33" s="182">
        <v>6400</v>
      </c>
      <c r="I33" s="180">
        <v>4721</v>
      </c>
      <c r="J33" s="181">
        <v>4500</v>
      </c>
      <c r="K33" s="182">
        <v>4500</v>
      </c>
      <c r="L33" s="180">
        <v>1644</v>
      </c>
      <c r="M33" s="181">
        <v>2000</v>
      </c>
      <c r="N33" s="182">
        <v>2000</v>
      </c>
      <c r="O33" s="180">
        <v>73</v>
      </c>
      <c r="P33" s="181">
        <v>100</v>
      </c>
      <c r="Q33" s="182">
        <v>100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268</v>
      </c>
      <c r="G34" s="181">
        <v>272</v>
      </c>
      <c r="H34" s="182">
        <v>285</v>
      </c>
      <c r="I34" s="180">
        <v>199</v>
      </c>
      <c r="J34" s="181">
        <v>200</v>
      </c>
      <c r="K34" s="182">
        <v>210</v>
      </c>
      <c r="L34" s="180">
        <v>70</v>
      </c>
      <c r="M34" s="181">
        <v>75</v>
      </c>
      <c r="N34" s="182">
        <v>80</v>
      </c>
      <c r="O34" s="180">
        <v>1</v>
      </c>
      <c r="P34" s="181">
        <v>3</v>
      </c>
      <c r="Q34" s="182">
        <v>5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2177.98</v>
      </c>
      <c r="G35" s="181">
        <v>2050</v>
      </c>
      <c r="H35" s="182">
        <v>2050</v>
      </c>
      <c r="I35" s="180">
        <v>3202.98</v>
      </c>
      <c r="J35" s="181">
        <v>2900</v>
      </c>
      <c r="K35" s="182">
        <v>2900</v>
      </c>
      <c r="L35" s="180">
        <v>145</v>
      </c>
      <c r="M35" s="181">
        <v>150</v>
      </c>
      <c r="N35" s="182">
        <v>150</v>
      </c>
      <c r="O35" s="180">
        <v>1170</v>
      </c>
      <c r="P35" s="181">
        <v>1000</v>
      </c>
      <c r="Q35" s="182">
        <v>1000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930</v>
      </c>
      <c r="G36" s="181">
        <v>960</v>
      </c>
      <c r="H36" s="182">
        <v>960</v>
      </c>
      <c r="I36" s="180">
        <v>2210</v>
      </c>
      <c r="J36" s="181">
        <v>2200</v>
      </c>
      <c r="K36" s="182">
        <v>2050</v>
      </c>
      <c r="L36" s="180">
        <v>13</v>
      </c>
      <c r="M36" s="181">
        <v>10</v>
      </c>
      <c r="N36" s="182">
        <v>10</v>
      </c>
      <c r="O36" s="180">
        <v>1293</v>
      </c>
      <c r="P36" s="181">
        <v>1250</v>
      </c>
      <c r="Q36" s="182">
        <v>1100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2632</v>
      </c>
      <c r="G37" s="181">
        <v>2829</v>
      </c>
      <c r="H37" s="182">
        <v>3080</v>
      </c>
      <c r="I37" s="180">
        <v>2792</v>
      </c>
      <c r="J37" s="181">
        <v>3000</v>
      </c>
      <c r="K37" s="182">
        <v>3100</v>
      </c>
      <c r="L37" s="180">
        <v>381</v>
      </c>
      <c r="M37" s="181">
        <v>423</v>
      </c>
      <c r="N37" s="182">
        <v>580</v>
      </c>
      <c r="O37" s="180">
        <v>541</v>
      </c>
      <c r="P37" s="181">
        <v>594</v>
      </c>
      <c r="Q37" s="182">
        <v>600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36719.79</v>
      </c>
      <c r="G38" s="181">
        <v>36600</v>
      </c>
      <c r="H38" s="182">
        <v>36500</v>
      </c>
      <c r="I38" s="180">
        <v>35700</v>
      </c>
      <c r="J38" s="181">
        <v>35500</v>
      </c>
      <c r="K38" s="182">
        <v>35400</v>
      </c>
      <c r="L38" s="180">
        <v>1229.067</v>
      </c>
      <c r="M38" s="181">
        <v>1300</v>
      </c>
      <c r="N38" s="182">
        <v>1300</v>
      </c>
      <c r="O38" s="180">
        <v>209.277</v>
      </c>
      <c r="P38" s="181">
        <v>200</v>
      </c>
      <c r="Q38" s="182">
        <v>200</v>
      </c>
      <c r="R38" s="68" t="s">
        <v>36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79</v>
      </c>
      <c r="D39" s="170"/>
      <c r="E39" s="171"/>
      <c r="F39" s="180">
        <v>1748.2350000000001</v>
      </c>
      <c r="G39" s="181">
        <v>1835</v>
      </c>
      <c r="H39" s="182">
        <v>1860</v>
      </c>
      <c r="I39" s="180">
        <v>2077.235</v>
      </c>
      <c r="J39" s="181">
        <v>2200</v>
      </c>
      <c r="K39" s="182">
        <v>2250</v>
      </c>
      <c r="L39" s="180">
        <v>53</v>
      </c>
      <c r="M39" s="181">
        <v>55</v>
      </c>
      <c r="N39" s="182">
        <v>50</v>
      </c>
      <c r="O39" s="180">
        <v>382</v>
      </c>
      <c r="P39" s="181">
        <v>420</v>
      </c>
      <c r="Q39" s="182">
        <v>440</v>
      </c>
      <c r="R39" s="68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44</v>
      </c>
      <c r="G40" s="181">
        <v>44</v>
      </c>
      <c r="H40" s="182">
        <v>44</v>
      </c>
      <c r="I40" s="180">
        <v>44</v>
      </c>
      <c r="J40" s="181">
        <v>44</v>
      </c>
      <c r="K40" s="182">
        <v>44</v>
      </c>
      <c r="L40" s="180">
        <v>0</v>
      </c>
      <c r="M40" s="181">
        <v>0</v>
      </c>
      <c r="N40" s="182">
        <v>0</v>
      </c>
      <c r="O40" s="180">
        <v>0</v>
      </c>
      <c r="P40" s="181">
        <v>0</v>
      </c>
      <c r="Q40" s="182">
        <v>0</v>
      </c>
      <c r="R40" s="68" t="s">
        <v>93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 t="s">
        <v>307</v>
      </c>
      <c r="AK40" t="s">
        <v>307</v>
      </c>
      <c r="AL40" t="s">
        <v>307</v>
      </c>
      <c r="AM40" t="s">
        <v>307</v>
      </c>
      <c r="AN40" t="s">
        <v>307</v>
      </c>
      <c r="AO40" t="s">
        <v>307</v>
      </c>
      <c r="AP40">
        <v>3</v>
      </c>
    </row>
    <row r="41" spans="3:42" ht="12.75">
      <c r="C41" s="46" t="s">
        <v>81</v>
      </c>
      <c r="D41" s="170"/>
      <c r="E41" s="171"/>
      <c r="F41" s="180">
        <v>6715</v>
      </c>
      <c r="G41" s="181">
        <v>6749</v>
      </c>
      <c r="H41" s="182">
        <v>6749</v>
      </c>
      <c r="I41" s="180">
        <v>6377</v>
      </c>
      <c r="J41" s="181">
        <v>6300</v>
      </c>
      <c r="K41" s="182">
        <v>6300</v>
      </c>
      <c r="L41" s="180">
        <v>339</v>
      </c>
      <c r="M41" s="181">
        <v>450</v>
      </c>
      <c r="N41" s="182">
        <v>450</v>
      </c>
      <c r="O41" s="180">
        <v>1</v>
      </c>
      <c r="P41" s="181">
        <v>1</v>
      </c>
      <c r="Q41" s="182">
        <v>1</v>
      </c>
      <c r="R41" s="68" t="s">
        <v>38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3.5" thickBot="1">
      <c r="C42" s="46" t="s">
        <v>82</v>
      </c>
      <c r="D42" s="170"/>
      <c r="E42" s="171"/>
      <c r="F42" s="180">
        <v>6380.2874351400005</v>
      </c>
      <c r="G42" s="181">
        <v>6660</v>
      </c>
      <c r="H42" s="182">
        <v>6940</v>
      </c>
      <c r="I42" s="180">
        <v>6252.52</v>
      </c>
      <c r="J42" s="181">
        <v>6530</v>
      </c>
      <c r="K42" s="182">
        <v>6810</v>
      </c>
      <c r="L42" s="180">
        <v>325.70399999999995</v>
      </c>
      <c r="M42" s="181">
        <v>330</v>
      </c>
      <c r="N42" s="182">
        <v>330</v>
      </c>
      <c r="O42" s="180">
        <v>197.93656485999998</v>
      </c>
      <c r="P42" s="181">
        <v>200</v>
      </c>
      <c r="Q42" s="182">
        <v>200</v>
      </c>
      <c r="R42" s="68" t="s">
        <v>41</v>
      </c>
      <c r="S42" s="170"/>
      <c r="T42" s="171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186624.45593581977</v>
      </c>
      <c r="G43" s="153">
        <v>191339.18632642794</v>
      </c>
      <c r="H43" s="154">
        <v>194010.9669807</v>
      </c>
      <c r="I43" s="152">
        <v>181806.69306307976</v>
      </c>
      <c r="J43" s="153">
        <v>184742.79351546805</v>
      </c>
      <c r="K43" s="154">
        <v>186727.0085529</v>
      </c>
      <c r="L43" s="152">
        <v>20143.0302552</v>
      </c>
      <c r="M43" s="153">
        <v>21348.479681962737</v>
      </c>
      <c r="N43" s="154">
        <v>21655.665967800003</v>
      </c>
      <c r="O43" s="152">
        <v>15325.267382459999</v>
      </c>
      <c r="P43" s="153">
        <v>14752.086871002837</v>
      </c>
      <c r="Q43" s="154">
        <v>14371.70754</v>
      </c>
      <c r="R43" s="14" t="s">
        <v>7</v>
      </c>
      <c r="S43" s="174"/>
      <c r="T43" s="175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4454</v>
      </c>
      <c r="G44" s="181">
        <v>4454</v>
      </c>
      <c r="H44" s="182">
        <v>4454</v>
      </c>
      <c r="I44" s="180">
        <v>4454</v>
      </c>
      <c r="J44" s="181">
        <v>4454</v>
      </c>
      <c r="K44" s="182">
        <v>4454</v>
      </c>
      <c r="L44" s="180">
        <v>0</v>
      </c>
      <c r="M44" s="181">
        <v>0</v>
      </c>
      <c r="N44" s="182">
        <v>0</v>
      </c>
      <c r="O44" s="180">
        <v>0</v>
      </c>
      <c r="P44" s="181">
        <v>0</v>
      </c>
      <c r="Q44" s="182">
        <v>0</v>
      </c>
      <c r="R44" s="68" t="s">
        <v>42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 t="s">
        <v>307</v>
      </c>
      <c r="AK44" t="s">
        <v>307</v>
      </c>
      <c r="AL44" t="s">
        <v>307</v>
      </c>
      <c r="AM44" t="s">
        <v>307</v>
      </c>
      <c r="AN44" t="s">
        <v>307</v>
      </c>
      <c r="AO44" t="s">
        <v>307</v>
      </c>
      <c r="AP44">
        <v>3</v>
      </c>
    </row>
    <row r="45" spans="3:42" ht="12.75">
      <c r="C45" s="46" t="s">
        <v>84</v>
      </c>
      <c r="D45" s="170"/>
      <c r="E45" s="171"/>
      <c r="F45" s="180">
        <v>64.74</v>
      </c>
      <c r="G45" s="181">
        <v>64.74</v>
      </c>
      <c r="H45" s="182">
        <v>64.74</v>
      </c>
      <c r="I45" s="180">
        <v>64.74</v>
      </c>
      <c r="J45" s="181">
        <v>64.74</v>
      </c>
      <c r="K45" s="182">
        <v>64.74</v>
      </c>
      <c r="L45" s="180">
        <v>0</v>
      </c>
      <c r="M45" s="181">
        <v>0</v>
      </c>
      <c r="N45" s="182">
        <v>0</v>
      </c>
      <c r="O45" s="180">
        <v>0</v>
      </c>
      <c r="P45" s="181">
        <v>0</v>
      </c>
      <c r="Q45" s="182">
        <v>0</v>
      </c>
      <c r="R45" s="68" t="s">
        <v>43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 t="s">
        <v>307</v>
      </c>
      <c r="AK45" t="s">
        <v>307</v>
      </c>
      <c r="AL45" t="s">
        <v>307</v>
      </c>
      <c r="AM45" t="s">
        <v>307</v>
      </c>
      <c r="AN45" t="s">
        <v>307</v>
      </c>
      <c r="AO45" t="s">
        <v>307</v>
      </c>
      <c r="AP45">
        <v>3</v>
      </c>
    </row>
    <row r="46" spans="3:42" ht="12.75">
      <c r="C46" s="46" t="s">
        <v>86</v>
      </c>
      <c r="D46" s="170"/>
      <c r="E46" s="171"/>
      <c r="F46" s="180">
        <v>1.4</v>
      </c>
      <c r="G46" s="181">
        <v>1.4</v>
      </c>
      <c r="H46" s="182">
        <v>1.4</v>
      </c>
      <c r="I46" s="180">
        <v>1.4</v>
      </c>
      <c r="J46" s="181">
        <v>1.4</v>
      </c>
      <c r="K46" s="182">
        <v>1.4</v>
      </c>
      <c r="L46" s="180">
        <v>0</v>
      </c>
      <c r="M46" s="181">
        <v>0</v>
      </c>
      <c r="N46" s="182">
        <v>0</v>
      </c>
      <c r="O46" s="180">
        <v>0</v>
      </c>
      <c r="P46" s="181">
        <v>0</v>
      </c>
      <c r="Q46" s="182">
        <v>0</v>
      </c>
      <c r="R46" s="68" t="s">
        <v>44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 t="s">
        <v>307</v>
      </c>
      <c r="AK46" t="s">
        <v>307</v>
      </c>
      <c r="AL46" t="s">
        <v>307</v>
      </c>
      <c r="AM46" t="s">
        <v>307</v>
      </c>
      <c r="AN46" t="s">
        <v>307</v>
      </c>
      <c r="AO46" t="s">
        <v>307</v>
      </c>
      <c r="AP46">
        <v>3</v>
      </c>
    </row>
    <row r="47" spans="3:42" ht="12.75">
      <c r="C47" s="46" t="s">
        <v>87</v>
      </c>
      <c r="D47" s="170"/>
      <c r="E47" s="171"/>
      <c r="F47" s="180">
        <v>1</v>
      </c>
      <c r="G47" s="181">
        <v>1</v>
      </c>
      <c r="H47" s="182">
        <v>1</v>
      </c>
      <c r="I47" s="180">
        <v>1</v>
      </c>
      <c r="J47" s="181">
        <v>1</v>
      </c>
      <c r="K47" s="182">
        <v>1</v>
      </c>
      <c r="L47" s="180">
        <v>0</v>
      </c>
      <c r="M47" s="181">
        <v>0</v>
      </c>
      <c r="N47" s="182">
        <v>0</v>
      </c>
      <c r="O47" s="180">
        <v>0</v>
      </c>
      <c r="P47" s="181">
        <v>0</v>
      </c>
      <c r="Q47" s="182">
        <v>0</v>
      </c>
      <c r="R47" s="68" t="s">
        <v>4</v>
      </c>
      <c r="S47" s="170"/>
      <c r="T47" s="171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 t="s">
        <v>307</v>
      </c>
      <c r="AK47" t="s">
        <v>307</v>
      </c>
      <c r="AL47" t="s">
        <v>307</v>
      </c>
      <c r="AM47" t="s">
        <v>307</v>
      </c>
      <c r="AN47" t="s">
        <v>307</v>
      </c>
      <c r="AO47" t="s">
        <v>307</v>
      </c>
      <c r="AP47">
        <v>3</v>
      </c>
    </row>
    <row r="48" spans="3:42" ht="12.75">
      <c r="C48" s="46" t="s">
        <v>88</v>
      </c>
      <c r="D48" s="170"/>
      <c r="E48" s="171"/>
      <c r="F48" s="180">
        <v>85907</v>
      </c>
      <c r="G48" s="181">
        <v>88653.0022</v>
      </c>
      <c r="H48" s="182">
        <v>91000</v>
      </c>
      <c r="I48" s="180">
        <v>100607</v>
      </c>
      <c r="J48" s="181">
        <v>104088.0022</v>
      </c>
      <c r="K48" s="182">
        <v>106000</v>
      </c>
      <c r="L48" s="180">
        <v>0</v>
      </c>
      <c r="M48" s="181">
        <v>0</v>
      </c>
      <c r="N48" s="182">
        <v>0</v>
      </c>
      <c r="O48" s="180">
        <v>14700</v>
      </c>
      <c r="P48" s="181">
        <v>15435</v>
      </c>
      <c r="Q48" s="182">
        <v>15000</v>
      </c>
      <c r="R48" s="68" t="s">
        <v>45</v>
      </c>
      <c r="S48" s="170"/>
      <c r="T48" s="171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3:42" ht="13.5" thickBot="1">
      <c r="C49" s="46" t="s">
        <v>89</v>
      </c>
      <c r="D49" s="170"/>
      <c r="E49" s="171"/>
      <c r="F49" s="180">
        <v>2931.3</v>
      </c>
      <c r="G49" s="181">
        <v>2931.3</v>
      </c>
      <c r="H49" s="182">
        <v>2931.3</v>
      </c>
      <c r="I49" s="180">
        <v>5774</v>
      </c>
      <c r="J49" s="181">
        <v>5774</v>
      </c>
      <c r="K49" s="182">
        <v>5774</v>
      </c>
      <c r="L49" s="180">
        <v>0</v>
      </c>
      <c r="M49" s="181">
        <v>0</v>
      </c>
      <c r="N49" s="182">
        <v>0</v>
      </c>
      <c r="O49" s="180">
        <v>2842.7</v>
      </c>
      <c r="P49" s="181">
        <v>2842.7</v>
      </c>
      <c r="Q49" s="182">
        <v>2842.7</v>
      </c>
      <c r="R49" s="68" t="s">
        <v>6</v>
      </c>
      <c r="S49" s="170"/>
      <c r="T49" s="171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3:42" ht="14.25" thickBot="1" thickTop="1">
      <c r="C50" s="14" t="s">
        <v>329</v>
      </c>
      <c r="D50" s="174"/>
      <c r="E50" s="175"/>
      <c r="F50" s="152">
        <v>93359.44</v>
      </c>
      <c r="G50" s="153">
        <v>96105.4422</v>
      </c>
      <c r="H50" s="154">
        <v>98452.44</v>
      </c>
      <c r="I50" s="152">
        <v>110902.14</v>
      </c>
      <c r="J50" s="153">
        <v>114383.1422</v>
      </c>
      <c r="K50" s="154">
        <v>116295.14</v>
      </c>
      <c r="L50" s="152">
        <v>0</v>
      </c>
      <c r="M50" s="153">
        <v>0</v>
      </c>
      <c r="N50" s="154">
        <v>0</v>
      </c>
      <c r="O50" s="152">
        <v>17542.7</v>
      </c>
      <c r="P50" s="153">
        <v>18277.7</v>
      </c>
      <c r="Q50" s="154">
        <v>17842.7</v>
      </c>
      <c r="R50" s="14" t="s">
        <v>330</v>
      </c>
      <c r="S50" s="174"/>
      <c r="T50" s="175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42" ht="13.5" thickTop="1">
      <c r="C51" s="167" t="s">
        <v>90</v>
      </c>
      <c r="D51" s="168"/>
      <c r="E51" s="169"/>
      <c r="F51" s="177">
        <v>115042.537</v>
      </c>
      <c r="G51" s="178">
        <v>115042.537</v>
      </c>
      <c r="H51" s="179">
        <v>115042.537</v>
      </c>
      <c r="I51" s="177">
        <v>118075.65</v>
      </c>
      <c r="J51" s="178">
        <v>118075.65</v>
      </c>
      <c r="K51" s="179">
        <v>118075.65</v>
      </c>
      <c r="L51" s="177">
        <v>2468.153</v>
      </c>
      <c r="M51" s="178">
        <v>2468.153</v>
      </c>
      <c r="N51" s="179">
        <v>2468.153</v>
      </c>
      <c r="O51" s="177">
        <v>5501.266</v>
      </c>
      <c r="P51" s="178">
        <v>5501.266</v>
      </c>
      <c r="Q51" s="179">
        <v>5501.266</v>
      </c>
      <c r="R51" s="80" t="s">
        <v>1</v>
      </c>
      <c r="S51" s="168"/>
      <c r="T51" s="169"/>
      <c r="AA51">
        <v>3</v>
      </c>
      <c r="AD51">
        <v>3</v>
      </c>
      <c r="AE51">
        <v>3</v>
      </c>
      <c r="AF51">
        <v>3</v>
      </c>
      <c r="AG51">
        <v>3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3:42" ht="13.5" thickBot="1">
      <c r="C52" s="100" t="s">
        <v>91</v>
      </c>
      <c r="D52" s="172"/>
      <c r="E52" s="173"/>
      <c r="F52" s="183">
        <v>123836</v>
      </c>
      <c r="G52" s="184">
        <v>124182</v>
      </c>
      <c r="H52" s="185">
        <v>125509</v>
      </c>
      <c r="I52" s="183">
        <v>130661</v>
      </c>
      <c r="J52" s="184">
        <v>131007</v>
      </c>
      <c r="K52" s="185">
        <v>132334</v>
      </c>
      <c r="L52" s="183">
        <v>775</v>
      </c>
      <c r="M52" s="184">
        <v>775</v>
      </c>
      <c r="N52" s="185">
        <v>775</v>
      </c>
      <c r="O52" s="183">
        <v>7600</v>
      </c>
      <c r="P52" s="184">
        <v>7600</v>
      </c>
      <c r="Q52" s="185">
        <v>7600</v>
      </c>
      <c r="R52" s="101" t="s">
        <v>46</v>
      </c>
      <c r="S52" s="172"/>
      <c r="T52" s="173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4.25" thickBot="1" thickTop="1">
      <c r="C53" s="14" t="s">
        <v>8</v>
      </c>
      <c r="D53" s="12"/>
      <c r="E53" s="13"/>
      <c r="F53" s="152">
        <v>238878.537</v>
      </c>
      <c r="G53" s="153">
        <v>239224.537</v>
      </c>
      <c r="H53" s="154">
        <v>240551.537</v>
      </c>
      <c r="I53" s="152">
        <v>248736.65</v>
      </c>
      <c r="J53" s="153">
        <v>249082.65</v>
      </c>
      <c r="K53" s="154">
        <v>250409.65</v>
      </c>
      <c r="L53" s="152">
        <v>3243.153</v>
      </c>
      <c r="M53" s="153">
        <v>3243.153</v>
      </c>
      <c r="N53" s="154">
        <v>3243.153</v>
      </c>
      <c r="O53" s="152">
        <v>13101.266</v>
      </c>
      <c r="P53" s="153">
        <v>13101.266</v>
      </c>
      <c r="Q53" s="154">
        <v>13101.266</v>
      </c>
      <c r="R53" s="16" t="s">
        <v>92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5" thickTop="1">
      <c r="C54" s="42"/>
      <c r="D54" s="1"/>
      <c r="E54" s="44" t="s">
        <v>187</v>
      </c>
      <c r="G54" s="43"/>
      <c r="H54" s="43"/>
      <c r="I54" s="43"/>
      <c r="J54" s="43"/>
      <c r="K54" s="43"/>
      <c r="L54" s="44" t="s">
        <v>200</v>
      </c>
      <c r="M54" s="43"/>
      <c r="N54" s="43"/>
      <c r="O54" s="43"/>
      <c r="P54" s="43"/>
      <c r="Q54" s="43"/>
      <c r="R54" s="42"/>
      <c r="S54" s="1"/>
      <c r="T54" s="1"/>
    </row>
    <row r="55" spans="3:20" ht="12.75">
      <c r="C55" s="38" t="str">
        <f ca="1">CELL("filename")</f>
        <v>C:\MyFiles\Timber\Timber Committee\TCQ2016\publish\[tb-69-6.xls]List of tables</v>
      </c>
      <c r="T55" s="40" t="str">
        <f ca="1">CONCATENATE("printed on ",DAY(NOW()),"/",MONTH(NOW()))</f>
        <v>printed on 8/5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9" max="9" width="10.28125" style="0" customWidth="1"/>
    <col min="10" max="11" width="9.8515625" style="0" customWidth="1"/>
    <col min="27" max="42" width="0" style="0" hidden="1" customWidth="1"/>
  </cols>
  <sheetData>
    <row r="2" spans="3:20" ht="12.75">
      <c r="C2" s="262" t="s">
        <v>51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237</v>
      </c>
      <c r="G3" s="262"/>
      <c r="H3" s="262"/>
      <c r="I3" s="262"/>
      <c r="J3" s="262"/>
      <c r="K3" s="262"/>
      <c r="L3" s="262" t="s">
        <v>50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74.15</v>
      </c>
      <c r="G9" s="178">
        <v>74.15</v>
      </c>
      <c r="H9" s="179">
        <v>74.15</v>
      </c>
      <c r="I9" s="177">
        <v>4</v>
      </c>
      <c r="J9" s="178">
        <v>4</v>
      </c>
      <c r="K9" s="179">
        <v>4</v>
      </c>
      <c r="L9" s="177">
        <v>70.7</v>
      </c>
      <c r="M9" s="178">
        <v>70.7</v>
      </c>
      <c r="N9" s="179">
        <v>70.7</v>
      </c>
      <c r="O9" s="177">
        <v>0.55</v>
      </c>
      <c r="P9" s="178">
        <v>0.55</v>
      </c>
      <c r="Q9" s="179">
        <v>0.55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3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5262.85</v>
      </c>
      <c r="G10" s="181">
        <v>5438</v>
      </c>
      <c r="H10" s="182">
        <v>5400</v>
      </c>
      <c r="I10" s="180">
        <v>8681</v>
      </c>
      <c r="J10" s="181">
        <v>8888</v>
      </c>
      <c r="K10" s="182">
        <v>8900</v>
      </c>
      <c r="L10" s="180">
        <v>1640.8</v>
      </c>
      <c r="M10" s="181">
        <v>1800</v>
      </c>
      <c r="N10" s="182">
        <v>1800</v>
      </c>
      <c r="O10" s="180">
        <v>5058.95</v>
      </c>
      <c r="P10" s="181">
        <v>5250</v>
      </c>
      <c r="Q10" s="182">
        <v>5300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1750</v>
      </c>
      <c r="G11" s="181">
        <v>1750</v>
      </c>
      <c r="H11" s="182">
        <v>1800</v>
      </c>
      <c r="I11" s="180">
        <v>1500</v>
      </c>
      <c r="J11" s="181">
        <v>1400</v>
      </c>
      <c r="K11" s="182">
        <v>1350</v>
      </c>
      <c r="L11" s="180">
        <v>1300</v>
      </c>
      <c r="M11" s="181">
        <v>1400</v>
      </c>
      <c r="N11" s="182">
        <v>1500</v>
      </c>
      <c r="O11" s="180">
        <v>1050</v>
      </c>
      <c r="P11" s="181">
        <v>1050</v>
      </c>
      <c r="Q11" s="182">
        <v>1050</v>
      </c>
      <c r="R11" s="68" t="s">
        <v>103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82.54</v>
      </c>
      <c r="G12" s="181">
        <v>30</v>
      </c>
      <c r="H12" s="182">
        <v>31</v>
      </c>
      <c r="I12" s="180">
        <v>714</v>
      </c>
      <c r="J12" s="181">
        <v>655</v>
      </c>
      <c r="K12" s="182">
        <v>655</v>
      </c>
      <c r="L12" s="180">
        <v>5.17</v>
      </c>
      <c r="M12" s="181">
        <v>5</v>
      </c>
      <c r="N12" s="182">
        <v>6</v>
      </c>
      <c r="O12" s="180">
        <v>636.63</v>
      </c>
      <c r="P12" s="181">
        <v>630</v>
      </c>
      <c r="Q12" s="182">
        <v>630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388.50000000000006</v>
      </c>
      <c r="G13" s="181">
        <v>388.50000000000006</v>
      </c>
      <c r="H13" s="182">
        <v>388.50000000000006</v>
      </c>
      <c r="I13" s="180">
        <v>699.83</v>
      </c>
      <c r="J13" s="181">
        <v>699.83</v>
      </c>
      <c r="K13" s="182">
        <v>699.83</v>
      </c>
      <c r="L13" s="180">
        <v>15.91</v>
      </c>
      <c r="M13" s="181">
        <v>15.91</v>
      </c>
      <c r="N13" s="182">
        <v>15.91</v>
      </c>
      <c r="O13" s="180">
        <v>327.24</v>
      </c>
      <c r="P13" s="181">
        <v>327.24</v>
      </c>
      <c r="Q13" s="182">
        <v>327.24</v>
      </c>
      <c r="R13" s="68" t="s">
        <v>18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233</v>
      </c>
      <c r="G14" s="181">
        <v>240</v>
      </c>
      <c r="H14" s="182">
        <v>245</v>
      </c>
      <c r="I14" s="180">
        <v>267</v>
      </c>
      <c r="J14" s="181">
        <v>270</v>
      </c>
      <c r="K14" s="182">
        <v>275</v>
      </c>
      <c r="L14" s="180">
        <v>363</v>
      </c>
      <c r="M14" s="181">
        <v>370</v>
      </c>
      <c r="N14" s="182">
        <v>370</v>
      </c>
      <c r="O14" s="180">
        <v>397</v>
      </c>
      <c r="P14" s="181">
        <v>400</v>
      </c>
      <c r="Q14" s="182">
        <v>400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27.529999999999998</v>
      </c>
      <c r="G15" s="181">
        <v>29</v>
      </c>
      <c r="H15" s="182">
        <v>28</v>
      </c>
      <c r="I15" s="180">
        <v>1.63</v>
      </c>
      <c r="J15" s="181">
        <v>3</v>
      </c>
      <c r="K15" s="182">
        <v>2</v>
      </c>
      <c r="L15" s="180">
        <v>25.9</v>
      </c>
      <c r="M15" s="181">
        <v>26</v>
      </c>
      <c r="N15" s="182">
        <v>26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1131</v>
      </c>
      <c r="G16" s="181">
        <v>1133</v>
      </c>
      <c r="H16" s="182">
        <v>1133</v>
      </c>
      <c r="I16" s="180">
        <v>3920</v>
      </c>
      <c r="J16" s="181">
        <v>3980</v>
      </c>
      <c r="K16" s="182">
        <v>3767</v>
      </c>
      <c r="L16" s="180">
        <v>534</v>
      </c>
      <c r="M16" s="181">
        <v>543</v>
      </c>
      <c r="N16" s="182">
        <v>580</v>
      </c>
      <c r="O16" s="180">
        <v>3323</v>
      </c>
      <c r="P16" s="181">
        <v>3390</v>
      </c>
      <c r="Q16" s="182">
        <v>3214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1599</v>
      </c>
      <c r="G17" s="181">
        <v>1700</v>
      </c>
      <c r="H17" s="182">
        <v>1690</v>
      </c>
      <c r="I17" s="180">
        <v>310</v>
      </c>
      <c r="J17" s="181">
        <v>320</v>
      </c>
      <c r="K17" s="182">
        <v>340</v>
      </c>
      <c r="L17" s="180">
        <v>1400</v>
      </c>
      <c r="M17" s="181">
        <v>1500</v>
      </c>
      <c r="N17" s="182">
        <v>1500</v>
      </c>
      <c r="O17" s="180">
        <v>111</v>
      </c>
      <c r="P17" s="181">
        <v>120</v>
      </c>
      <c r="Q17" s="182">
        <v>150</v>
      </c>
      <c r="R17" s="68" t="s">
        <v>21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60</v>
      </c>
      <c r="D18" s="170"/>
      <c r="E18" s="171"/>
      <c r="F18" s="180">
        <v>1795.77</v>
      </c>
      <c r="G18" s="181">
        <v>2320</v>
      </c>
      <c r="H18" s="182">
        <v>2150</v>
      </c>
      <c r="I18" s="180">
        <v>1600</v>
      </c>
      <c r="J18" s="181">
        <v>2000</v>
      </c>
      <c r="K18" s="182">
        <v>2000</v>
      </c>
      <c r="L18" s="180">
        <v>974.14</v>
      </c>
      <c r="M18" s="181">
        <v>1080</v>
      </c>
      <c r="N18" s="182">
        <v>1000</v>
      </c>
      <c r="O18" s="180">
        <v>778.37</v>
      </c>
      <c r="P18" s="181">
        <v>760</v>
      </c>
      <c r="Q18" s="182">
        <v>850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3152</v>
      </c>
      <c r="G19" s="181">
        <v>3130</v>
      </c>
      <c r="H19" s="182">
        <v>3330</v>
      </c>
      <c r="I19" s="180">
        <v>10600</v>
      </c>
      <c r="J19" s="181">
        <v>11200</v>
      </c>
      <c r="K19" s="182">
        <v>11400</v>
      </c>
      <c r="L19" s="180">
        <v>419</v>
      </c>
      <c r="M19" s="181">
        <v>400</v>
      </c>
      <c r="N19" s="182">
        <v>450</v>
      </c>
      <c r="O19" s="180">
        <v>7867</v>
      </c>
      <c r="P19" s="181">
        <v>8470</v>
      </c>
      <c r="Q19" s="182">
        <v>8520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7505.955289399999</v>
      </c>
      <c r="G20" s="181">
        <v>7436</v>
      </c>
      <c r="H20" s="182">
        <v>7566</v>
      </c>
      <c r="I20" s="180">
        <v>6223</v>
      </c>
      <c r="J20" s="181">
        <v>6250</v>
      </c>
      <c r="K20" s="182">
        <v>6400</v>
      </c>
      <c r="L20" s="180">
        <v>2154.1452894</v>
      </c>
      <c r="M20" s="181">
        <v>2071</v>
      </c>
      <c r="N20" s="182">
        <v>2071</v>
      </c>
      <c r="O20" s="180">
        <v>871.19</v>
      </c>
      <c r="P20" s="181">
        <v>885</v>
      </c>
      <c r="Q20" s="182">
        <v>905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18486.4</v>
      </c>
      <c r="G21" s="181">
        <v>19200</v>
      </c>
      <c r="H21" s="182">
        <v>20000</v>
      </c>
      <c r="I21" s="180">
        <v>20433.5</v>
      </c>
      <c r="J21" s="181">
        <v>21500</v>
      </c>
      <c r="K21" s="182">
        <v>22500</v>
      </c>
      <c r="L21" s="180">
        <v>4540.8</v>
      </c>
      <c r="M21" s="181">
        <v>4700</v>
      </c>
      <c r="N21" s="182">
        <v>4800</v>
      </c>
      <c r="O21" s="180">
        <v>6487.9</v>
      </c>
      <c r="P21" s="181">
        <v>7000</v>
      </c>
      <c r="Q21" s="182">
        <v>7300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310</v>
      </c>
      <c r="G22" s="181">
        <v>310</v>
      </c>
      <c r="H22" s="182">
        <v>310</v>
      </c>
      <c r="I22" s="180">
        <v>64</v>
      </c>
      <c r="J22" s="181">
        <v>64</v>
      </c>
      <c r="K22" s="182">
        <v>64</v>
      </c>
      <c r="L22" s="180">
        <v>250</v>
      </c>
      <c r="M22" s="181">
        <v>250</v>
      </c>
      <c r="N22" s="182">
        <v>250</v>
      </c>
      <c r="O22" s="180">
        <v>4</v>
      </c>
      <c r="P22" s="181">
        <v>4</v>
      </c>
      <c r="Q22" s="182">
        <v>4</v>
      </c>
      <c r="R22" s="68" t="s">
        <v>39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3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629.79</v>
      </c>
      <c r="G23" s="181">
        <v>629.79</v>
      </c>
      <c r="H23" s="182">
        <v>629.79</v>
      </c>
      <c r="I23" s="180">
        <v>36.39</v>
      </c>
      <c r="J23" s="181">
        <v>36.39</v>
      </c>
      <c r="K23" s="182">
        <v>36.39</v>
      </c>
      <c r="L23" s="180">
        <v>622.8</v>
      </c>
      <c r="M23" s="181">
        <v>622.8</v>
      </c>
      <c r="N23" s="182">
        <v>622.8</v>
      </c>
      <c r="O23" s="180">
        <v>29.4</v>
      </c>
      <c r="P23" s="181">
        <v>29.4</v>
      </c>
      <c r="Q23" s="182">
        <v>29.4</v>
      </c>
      <c r="R23" s="68" t="s">
        <v>25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397.47999999999996</v>
      </c>
      <c r="G24" s="181">
        <v>425</v>
      </c>
      <c r="H24" s="182">
        <v>426</v>
      </c>
      <c r="I24" s="180">
        <v>903.72</v>
      </c>
      <c r="J24" s="181">
        <v>915</v>
      </c>
      <c r="K24" s="182">
        <v>906</v>
      </c>
      <c r="L24" s="180">
        <v>193.7</v>
      </c>
      <c r="M24" s="181">
        <v>210</v>
      </c>
      <c r="N24" s="182">
        <v>220</v>
      </c>
      <c r="O24" s="180">
        <v>699.94</v>
      </c>
      <c r="P24" s="181">
        <v>700</v>
      </c>
      <c r="Q24" s="182">
        <v>700</v>
      </c>
      <c r="R24" s="68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67</v>
      </c>
      <c r="D25" s="170"/>
      <c r="E25" s="171"/>
      <c r="F25" s="180">
        <v>4642.32</v>
      </c>
      <c r="G25" s="181">
        <v>4760</v>
      </c>
      <c r="H25" s="182">
        <v>4855</v>
      </c>
      <c r="I25" s="180">
        <v>920</v>
      </c>
      <c r="J25" s="181">
        <v>950</v>
      </c>
      <c r="K25" s="182">
        <v>969</v>
      </c>
      <c r="L25" s="180">
        <v>3873.09</v>
      </c>
      <c r="M25" s="181">
        <v>3950</v>
      </c>
      <c r="N25" s="182">
        <v>4029</v>
      </c>
      <c r="O25" s="180">
        <v>150.77</v>
      </c>
      <c r="P25" s="181">
        <v>140</v>
      </c>
      <c r="Q25" s="182">
        <v>143</v>
      </c>
      <c r="R25" s="68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68</v>
      </c>
      <c r="D26" s="170"/>
      <c r="E26" s="171"/>
      <c r="F26" s="180">
        <v>928.2061104000034</v>
      </c>
      <c r="G26" s="181">
        <v>953.071568571429</v>
      </c>
      <c r="H26" s="182">
        <v>900</v>
      </c>
      <c r="I26" s="180">
        <v>2809.157</v>
      </c>
      <c r="J26" s="181">
        <v>2865.3401400000002</v>
      </c>
      <c r="K26" s="182">
        <v>2800</v>
      </c>
      <c r="L26" s="180">
        <v>565.8691104000002</v>
      </c>
      <c r="M26" s="181">
        <v>740.0074285714286</v>
      </c>
      <c r="N26" s="182">
        <v>700</v>
      </c>
      <c r="O26" s="180">
        <v>2446.819999999997</v>
      </c>
      <c r="P26" s="181">
        <v>2652.276</v>
      </c>
      <c r="Q26" s="182">
        <v>2600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699.5334900000007</v>
      </c>
      <c r="G27" s="181">
        <v>749.1330860431802</v>
      </c>
      <c r="H27" s="182">
        <v>797.5</v>
      </c>
      <c r="I27" s="180">
        <v>783</v>
      </c>
      <c r="J27" s="181">
        <v>786.950889104505</v>
      </c>
      <c r="K27" s="182">
        <v>797.5</v>
      </c>
      <c r="L27" s="180">
        <v>456.70746800000046</v>
      </c>
      <c r="M27" s="181">
        <v>575.9264291540295</v>
      </c>
      <c r="N27" s="182">
        <v>650</v>
      </c>
      <c r="O27" s="180">
        <v>540.1739779999998</v>
      </c>
      <c r="P27" s="181">
        <v>613.7442322153543</v>
      </c>
      <c r="Q27" s="182">
        <v>650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64.72999999999999</v>
      </c>
      <c r="G28" s="181">
        <v>64.72999999999999</v>
      </c>
      <c r="H28" s="182">
        <v>64.72999999999999</v>
      </c>
      <c r="I28" s="180">
        <v>39.23</v>
      </c>
      <c r="J28" s="181">
        <v>39.23</v>
      </c>
      <c r="K28" s="182">
        <v>39.23</v>
      </c>
      <c r="L28" s="180">
        <v>56.4</v>
      </c>
      <c r="M28" s="181">
        <v>56.4</v>
      </c>
      <c r="N28" s="182">
        <v>56.4</v>
      </c>
      <c r="O28" s="180">
        <v>30.9</v>
      </c>
      <c r="P28" s="181">
        <v>30.9</v>
      </c>
      <c r="Q28" s="182">
        <v>30.9</v>
      </c>
      <c r="R28" s="68" t="s">
        <v>104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2100.07</v>
      </c>
      <c r="G29" s="181">
        <v>2290</v>
      </c>
      <c r="H29" s="182">
        <v>2370</v>
      </c>
      <c r="I29" s="180">
        <v>129.07</v>
      </c>
      <c r="J29" s="181">
        <v>150</v>
      </c>
      <c r="K29" s="182">
        <v>150</v>
      </c>
      <c r="L29" s="180">
        <v>2420</v>
      </c>
      <c r="M29" s="181">
        <v>2540</v>
      </c>
      <c r="N29" s="182">
        <v>2620</v>
      </c>
      <c r="O29" s="180">
        <v>449</v>
      </c>
      <c r="P29" s="181">
        <v>400</v>
      </c>
      <c r="Q29" s="182">
        <v>400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2863</v>
      </c>
      <c r="G30" s="181">
        <v>2850</v>
      </c>
      <c r="H30" s="182">
        <v>2850</v>
      </c>
      <c r="I30" s="180">
        <v>2444</v>
      </c>
      <c r="J30" s="181">
        <v>2500</v>
      </c>
      <c r="K30" s="182">
        <v>2500</v>
      </c>
      <c r="L30" s="180">
        <v>979</v>
      </c>
      <c r="M30" s="181">
        <v>1000</v>
      </c>
      <c r="N30" s="182">
        <v>1000</v>
      </c>
      <c r="O30" s="180">
        <v>560</v>
      </c>
      <c r="P30" s="181">
        <v>650</v>
      </c>
      <c r="Q30" s="182">
        <v>650</v>
      </c>
      <c r="R30" s="68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72</v>
      </c>
      <c r="D31" s="170"/>
      <c r="E31" s="171"/>
      <c r="F31" s="180">
        <v>4339.116999999999</v>
      </c>
      <c r="G31" s="181">
        <v>4510</v>
      </c>
      <c r="H31" s="182">
        <v>4690</v>
      </c>
      <c r="I31" s="180">
        <v>4315.003</v>
      </c>
      <c r="J31" s="181">
        <v>4450</v>
      </c>
      <c r="K31" s="182">
        <v>4570</v>
      </c>
      <c r="L31" s="180">
        <v>646.32</v>
      </c>
      <c r="M31" s="181">
        <v>690</v>
      </c>
      <c r="N31" s="182">
        <v>760</v>
      </c>
      <c r="O31" s="180">
        <v>622.206</v>
      </c>
      <c r="P31" s="181">
        <v>630</v>
      </c>
      <c r="Q31" s="182">
        <v>640</v>
      </c>
      <c r="R31" s="68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863.1830000000001</v>
      </c>
      <c r="G32" s="181">
        <v>871.8148300000001</v>
      </c>
      <c r="H32" s="182">
        <v>880.5329783000001</v>
      </c>
      <c r="I32" s="180">
        <v>1101.313</v>
      </c>
      <c r="J32" s="181">
        <v>1112.3261300000001</v>
      </c>
      <c r="K32" s="182">
        <v>1123.4493913000001</v>
      </c>
      <c r="L32" s="180">
        <v>81.295</v>
      </c>
      <c r="M32" s="181">
        <v>82.10795</v>
      </c>
      <c r="N32" s="182">
        <v>82.9290295</v>
      </c>
      <c r="O32" s="180">
        <v>319.425</v>
      </c>
      <c r="P32" s="181">
        <v>322.61925</v>
      </c>
      <c r="Q32" s="182">
        <v>325.84544250000005</v>
      </c>
      <c r="R32" s="68" t="s">
        <v>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2093.97</v>
      </c>
      <c r="G33" s="181">
        <v>2100</v>
      </c>
      <c r="H33" s="182">
        <v>2100</v>
      </c>
      <c r="I33" s="180">
        <v>3941</v>
      </c>
      <c r="J33" s="181">
        <v>4000</v>
      </c>
      <c r="K33" s="182">
        <v>4000</v>
      </c>
      <c r="L33" s="180">
        <v>88.67</v>
      </c>
      <c r="M33" s="181">
        <v>100</v>
      </c>
      <c r="N33" s="182">
        <v>100</v>
      </c>
      <c r="O33" s="180">
        <v>1935.7</v>
      </c>
      <c r="P33" s="181">
        <v>2000</v>
      </c>
      <c r="Q33" s="182">
        <v>2000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303</v>
      </c>
      <c r="G34" s="181">
        <v>320</v>
      </c>
      <c r="H34" s="182">
        <v>330</v>
      </c>
      <c r="I34" s="180">
        <v>137</v>
      </c>
      <c r="J34" s="181">
        <v>138</v>
      </c>
      <c r="K34" s="182">
        <v>140</v>
      </c>
      <c r="L34" s="180">
        <v>172</v>
      </c>
      <c r="M34" s="181">
        <v>190</v>
      </c>
      <c r="N34" s="182">
        <v>200</v>
      </c>
      <c r="O34" s="180">
        <v>6</v>
      </c>
      <c r="P34" s="181">
        <v>8</v>
      </c>
      <c r="Q34" s="182">
        <v>10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722.44</v>
      </c>
      <c r="G35" s="181">
        <v>750</v>
      </c>
      <c r="H35" s="182">
        <v>750</v>
      </c>
      <c r="I35" s="180">
        <v>1150</v>
      </c>
      <c r="J35" s="181">
        <v>1050</v>
      </c>
      <c r="K35" s="182">
        <v>1050</v>
      </c>
      <c r="L35" s="180">
        <v>201.6</v>
      </c>
      <c r="M35" s="181">
        <v>200</v>
      </c>
      <c r="N35" s="182">
        <v>200</v>
      </c>
      <c r="O35" s="180">
        <v>629.16</v>
      </c>
      <c r="P35" s="181">
        <v>500</v>
      </c>
      <c r="Q35" s="182">
        <v>500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548.15</v>
      </c>
      <c r="G36" s="181">
        <v>585</v>
      </c>
      <c r="H36" s="182">
        <v>595</v>
      </c>
      <c r="I36" s="180">
        <v>625</v>
      </c>
      <c r="J36" s="181">
        <v>645</v>
      </c>
      <c r="K36" s="182">
        <v>645</v>
      </c>
      <c r="L36" s="180">
        <v>820.13</v>
      </c>
      <c r="M36" s="181">
        <v>740</v>
      </c>
      <c r="N36" s="182">
        <v>750</v>
      </c>
      <c r="O36" s="180">
        <v>896.98</v>
      </c>
      <c r="P36" s="181">
        <v>800</v>
      </c>
      <c r="Q36" s="182">
        <v>800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2756.44</v>
      </c>
      <c r="G37" s="181">
        <v>2892</v>
      </c>
      <c r="H37" s="182">
        <v>2959</v>
      </c>
      <c r="I37" s="180">
        <v>2061.5</v>
      </c>
      <c r="J37" s="181">
        <v>2100</v>
      </c>
      <c r="K37" s="182">
        <v>2200</v>
      </c>
      <c r="L37" s="180">
        <v>863.37</v>
      </c>
      <c r="M37" s="181">
        <v>1013</v>
      </c>
      <c r="N37" s="182">
        <v>1009</v>
      </c>
      <c r="O37" s="180">
        <v>168.43</v>
      </c>
      <c r="P37" s="181">
        <v>221</v>
      </c>
      <c r="Q37" s="182">
        <v>250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5664</v>
      </c>
      <c r="G38" s="181">
        <v>5400</v>
      </c>
      <c r="H38" s="182">
        <v>5500</v>
      </c>
      <c r="I38" s="180">
        <v>18074</v>
      </c>
      <c r="J38" s="181">
        <v>17900</v>
      </c>
      <c r="K38" s="182">
        <v>18000</v>
      </c>
      <c r="L38" s="180">
        <v>410</v>
      </c>
      <c r="M38" s="181">
        <v>400</v>
      </c>
      <c r="N38" s="182">
        <v>400</v>
      </c>
      <c r="O38" s="180">
        <v>12820</v>
      </c>
      <c r="P38" s="181">
        <v>12900</v>
      </c>
      <c r="Q38" s="182">
        <v>12900</v>
      </c>
      <c r="R38" s="68" t="s">
        <v>36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79</v>
      </c>
      <c r="D39" s="170"/>
      <c r="E39" s="171"/>
      <c r="F39" s="180">
        <v>1221.475</v>
      </c>
      <c r="G39" s="181">
        <v>1255</v>
      </c>
      <c r="H39" s="182">
        <v>1275</v>
      </c>
      <c r="I39" s="180">
        <v>1053.081</v>
      </c>
      <c r="J39" s="181">
        <v>1080</v>
      </c>
      <c r="K39" s="182">
        <v>1100</v>
      </c>
      <c r="L39" s="180">
        <v>344.813</v>
      </c>
      <c r="M39" s="181">
        <v>350</v>
      </c>
      <c r="N39" s="182">
        <v>355</v>
      </c>
      <c r="O39" s="180">
        <v>176.419</v>
      </c>
      <c r="P39" s="181">
        <v>175</v>
      </c>
      <c r="Q39" s="182">
        <v>180</v>
      </c>
      <c r="R39" s="68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44.03</v>
      </c>
      <c r="G40" s="181">
        <v>44.03</v>
      </c>
      <c r="H40" s="182">
        <v>44.03</v>
      </c>
      <c r="I40" s="180">
        <v>2</v>
      </c>
      <c r="J40" s="181">
        <v>2</v>
      </c>
      <c r="K40" s="182">
        <v>2</v>
      </c>
      <c r="L40" s="180">
        <v>43.2</v>
      </c>
      <c r="M40" s="181">
        <v>43.2</v>
      </c>
      <c r="N40" s="182">
        <v>43.2</v>
      </c>
      <c r="O40" s="180">
        <v>1.17</v>
      </c>
      <c r="P40" s="181">
        <v>1.17</v>
      </c>
      <c r="Q40" s="182">
        <v>1.17</v>
      </c>
      <c r="R40" s="68" t="s">
        <v>93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3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3:42" ht="12.75">
      <c r="C41" s="46" t="s">
        <v>81</v>
      </c>
      <c r="D41" s="170"/>
      <c r="E41" s="171"/>
      <c r="F41" s="180">
        <v>6266</v>
      </c>
      <c r="G41" s="181">
        <v>5880</v>
      </c>
      <c r="H41" s="182">
        <v>5880</v>
      </c>
      <c r="I41" s="180">
        <v>5102</v>
      </c>
      <c r="J41" s="181">
        <v>5000</v>
      </c>
      <c r="K41" s="182">
        <v>5000</v>
      </c>
      <c r="L41" s="180">
        <v>1177</v>
      </c>
      <c r="M41" s="181">
        <v>900</v>
      </c>
      <c r="N41" s="182">
        <v>900</v>
      </c>
      <c r="O41" s="180">
        <v>13</v>
      </c>
      <c r="P41" s="181">
        <v>20</v>
      </c>
      <c r="Q41" s="182">
        <v>20</v>
      </c>
      <c r="R41" s="68" t="s">
        <v>38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3.5" thickBot="1">
      <c r="C42" s="46" t="s">
        <v>82</v>
      </c>
      <c r="D42" s="170"/>
      <c r="E42" s="171"/>
      <c r="F42" s="180">
        <v>9170.44</v>
      </c>
      <c r="G42" s="181">
        <v>9450</v>
      </c>
      <c r="H42" s="182">
        <v>9630</v>
      </c>
      <c r="I42" s="180">
        <v>3449.38</v>
      </c>
      <c r="J42" s="181">
        <v>3580</v>
      </c>
      <c r="K42" s="182">
        <v>3720</v>
      </c>
      <c r="L42" s="180">
        <v>5887.78</v>
      </c>
      <c r="M42" s="181">
        <v>6040</v>
      </c>
      <c r="N42" s="182">
        <v>6080</v>
      </c>
      <c r="O42" s="180">
        <v>166.72</v>
      </c>
      <c r="P42" s="181">
        <v>170</v>
      </c>
      <c r="Q42" s="182">
        <v>170</v>
      </c>
      <c r="R42" s="68" t="s">
        <v>41</v>
      </c>
      <c r="S42" s="170"/>
      <c r="T42" s="171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88116.06988980001</v>
      </c>
      <c r="G43" s="153">
        <v>89958.21948461462</v>
      </c>
      <c r="H43" s="154">
        <v>91672.2329783</v>
      </c>
      <c r="I43" s="152">
        <v>104093.804</v>
      </c>
      <c r="J43" s="153">
        <v>106534.06715910451</v>
      </c>
      <c r="K43" s="154">
        <v>108105.39939130002</v>
      </c>
      <c r="L43" s="152">
        <v>33597.309867799995</v>
      </c>
      <c r="M43" s="153">
        <v>34675.05180772547</v>
      </c>
      <c r="N43" s="154">
        <v>35217.939029500005</v>
      </c>
      <c r="O43" s="152">
        <v>49575.043977999994</v>
      </c>
      <c r="P43" s="153">
        <v>51250.89948221536</v>
      </c>
      <c r="Q43" s="154">
        <v>51651.105442500004</v>
      </c>
      <c r="R43" s="14" t="s">
        <v>7</v>
      </c>
      <c r="S43" s="174"/>
      <c r="T43" s="175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1209.3</v>
      </c>
      <c r="G44" s="181">
        <v>1209.3</v>
      </c>
      <c r="H44" s="182">
        <v>1209.3</v>
      </c>
      <c r="I44" s="180">
        <v>2300</v>
      </c>
      <c r="J44" s="181">
        <v>2300</v>
      </c>
      <c r="K44" s="182">
        <v>2300</v>
      </c>
      <c r="L44" s="180">
        <v>6.3</v>
      </c>
      <c r="M44" s="181">
        <v>6.3</v>
      </c>
      <c r="N44" s="182">
        <v>6.3</v>
      </c>
      <c r="O44" s="180">
        <v>1097</v>
      </c>
      <c r="P44" s="181">
        <v>1097</v>
      </c>
      <c r="Q44" s="182">
        <v>1097</v>
      </c>
      <c r="R44" s="68" t="s">
        <v>42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84</v>
      </c>
      <c r="D45" s="170"/>
      <c r="E45" s="171"/>
      <c r="F45" s="180">
        <v>24.43</v>
      </c>
      <c r="G45" s="181">
        <v>24.43</v>
      </c>
      <c r="H45" s="182">
        <v>24.43</v>
      </c>
      <c r="I45" s="180">
        <v>21.43</v>
      </c>
      <c r="J45" s="181">
        <v>21.43</v>
      </c>
      <c r="K45" s="182">
        <v>21.43</v>
      </c>
      <c r="L45" s="180">
        <v>8</v>
      </c>
      <c r="M45" s="181">
        <v>8</v>
      </c>
      <c r="N45" s="182">
        <v>8</v>
      </c>
      <c r="O45" s="180">
        <v>5</v>
      </c>
      <c r="P45" s="181">
        <v>5</v>
      </c>
      <c r="Q45" s="182">
        <v>5</v>
      </c>
      <c r="R45" s="68" t="s">
        <v>43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85</v>
      </c>
      <c r="D46" s="170"/>
      <c r="E46" s="171"/>
      <c r="F46" s="180">
        <v>526.94</v>
      </c>
      <c r="G46" s="181">
        <v>526.94</v>
      </c>
      <c r="H46" s="182">
        <v>526.94</v>
      </c>
      <c r="I46" s="180">
        <v>211</v>
      </c>
      <c r="J46" s="181">
        <v>211</v>
      </c>
      <c r="K46" s="182">
        <v>211</v>
      </c>
      <c r="L46" s="180">
        <v>316.08</v>
      </c>
      <c r="M46" s="181">
        <v>316.08</v>
      </c>
      <c r="N46" s="182">
        <v>316.08</v>
      </c>
      <c r="O46" s="180">
        <v>0.14</v>
      </c>
      <c r="P46" s="181">
        <v>0.14</v>
      </c>
      <c r="Q46" s="182">
        <v>0.14</v>
      </c>
      <c r="R46" s="68" t="s">
        <v>3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2.75">
      <c r="C47" s="46" t="s">
        <v>86</v>
      </c>
      <c r="D47" s="170"/>
      <c r="E47" s="171"/>
      <c r="F47" s="180">
        <v>858.81</v>
      </c>
      <c r="G47" s="181">
        <v>858.81</v>
      </c>
      <c r="H47" s="182">
        <v>858.81</v>
      </c>
      <c r="I47" s="180">
        <v>124.5</v>
      </c>
      <c r="J47" s="181">
        <v>124.5</v>
      </c>
      <c r="K47" s="182">
        <v>124.5</v>
      </c>
      <c r="L47" s="180">
        <v>734.4</v>
      </c>
      <c r="M47" s="181">
        <v>734.4</v>
      </c>
      <c r="N47" s="182">
        <v>734.4</v>
      </c>
      <c r="O47" s="180">
        <v>0.09</v>
      </c>
      <c r="P47" s="181">
        <v>0.09</v>
      </c>
      <c r="Q47" s="182">
        <v>0.09</v>
      </c>
      <c r="R47" s="68" t="s">
        <v>44</v>
      </c>
      <c r="S47" s="170"/>
      <c r="T47" s="171"/>
      <c r="AA47">
        <v>3</v>
      </c>
      <c r="AD47">
        <v>3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2.75">
      <c r="C48" s="46" t="s">
        <v>87</v>
      </c>
      <c r="D48" s="170"/>
      <c r="E48" s="171"/>
      <c r="F48" s="180">
        <v>142.88</v>
      </c>
      <c r="G48" s="181">
        <v>142.88</v>
      </c>
      <c r="H48" s="182">
        <v>142.88</v>
      </c>
      <c r="I48" s="180">
        <v>6</v>
      </c>
      <c r="J48" s="181">
        <v>6</v>
      </c>
      <c r="K48" s="182">
        <v>6</v>
      </c>
      <c r="L48" s="180">
        <v>136.89</v>
      </c>
      <c r="M48" s="181">
        <v>136.89</v>
      </c>
      <c r="N48" s="182">
        <v>136.89</v>
      </c>
      <c r="O48" s="180">
        <v>0.01</v>
      </c>
      <c r="P48" s="181">
        <v>0.01</v>
      </c>
      <c r="Q48" s="182">
        <v>0.01</v>
      </c>
      <c r="R48" s="68" t="s">
        <v>4</v>
      </c>
      <c r="S48" s="170"/>
      <c r="T48" s="171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2.75">
      <c r="C49" s="46" t="s">
        <v>88</v>
      </c>
      <c r="D49" s="170"/>
      <c r="E49" s="171"/>
      <c r="F49" s="180">
        <v>9763.26</v>
      </c>
      <c r="G49" s="181">
        <v>7754.067999999999</v>
      </c>
      <c r="H49" s="182">
        <v>7750</v>
      </c>
      <c r="I49" s="180">
        <v>32150</v>
      </c>
      <c r="J49" s="181">
        <v>32700</v>
      </c>
      <c r="K49" s="182">
        <v>33200</v>
      </c>
      <c r="L49" s="180">
        <v>51.26</v>
      </c>
      <c r="M49" s="181">
        <v>50</v>
      </c>
      <c r="N49" s="182">
        <v>50</v>
      </c>
      <c r="O49" s="180">
        <v>22438</v>
      </c>
      <c r="P49" s="181">
        <v>24995.932</v>
      </c>
      <c r="Q49" s="182">
        <v>25500</v>
      </c>
      <c r="R49" s="68" t="s">
        <v>45</v>
      </c>
      <c r="S49" s="170"/>
      <c r="T49" s="171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3.5" thickBot="1">
      <c r="C50" s="46" t="s">
        <v>89</v>
      </c>
      <c r="D50" s="170"/>
      <c r="E50" s="171"/>
      <c r="F50" s="180">
        <v>341.1699999999999</v>
      </c>
      <c r="G50" s="181">
        <v>341.1699999999999</v>
      </c>
      <c r="H50" s="182">
        <v>341.1699999999999</v>
      </c>
      <c r="I50" s="180">
        <v>1500</v>
      </c>
      <c r="J50" s="181">
        <v>1500</v>
      </c>
      <c r="K50" s="182">
        <v>1500</v>
      </c>
      <c r="L50" s="180">
        <v>4.07</v>
      </c>
      <c r="M50" s="181">
        <v>4.07</v>
      </c>
      <c r="N50" s="182">
        <v>4.07</v>
      </c>
      <c r="O50" s="180">
        <v>1162.9</v>
      </c>
      <c r="P50" s="181">
        <v>1162.9</v>
      </c>
      <c r="Q50" s="182">
        <v>1162.9</v>
      </c>
      <c r="R50" s="68" t="s">
        <v>6</v>
      </c>
      <c r="S50" s="170"/>
      <c r="T50" s="171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12866.79</v>
      </c>
      <c r="G51" s="153">
        <v>10857.598</v>
      </c>
      <c r="H51" s="154">
        <v>10853.53</v>
      </c>
      <c r="I51" s="152">
        <v>36312.93</v>
      </c>
      <c r="J51" s="153">
        <v>36862.93</v>
      </c>
      <c r="K51" s="154">
        <v>37362.93</v>
      </c>
      <c r="L51" s="152">
        <v>1257</v>
      </c>
      <c r="M51" s="153">
        <v>1255.74</v>
      </c>
      <c r="N51" s="154">
        <v>1255.74</v>
      </c>
      <c r="O51" s="152">
        <v>24703.140000000003</v>
      </c>
      <c r="P51" s="153">
        <v>27261.072000000004</v>
      </c>
      <c r="Q51" s="154">
        <v>27765.140000000003</v>
      </c>
      <c r="R51" s="14" t="s">
        <v>330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5" thickTop="1">
      <c r="C52" s="167" t="s">
        <v>317</v>
      </c>
      <c r="D52" s="168"/>
      <c r="E52" s="169"/>
      <c r="F52" s="177">
        <v>16179</v>
      </c>
      <c r="G52" s="178">
        <v>16059.951892965666</v>
      </c>
      <c r="H52" s="179">
        <v>15698.235979745388</v>
      </c>
      <c r="I52" s="177">
        <v>45360</v>
      </c>
      <c r="J52" s="178">
        <v>48148.902356115104</v>
      </c>
      <c r="K52" s="179">
        <v>46403.8</v>
      </c>
      <c r="L52" s="177">
        <v>1091</v>
      </c>
      <c r="M52" s="178">
        <v>1148.1599071856285</v>
      </c>
      <c r="N52" s="179">
        <v>1158.5178742514968</v>
      </c>
      <c r="O52" s="177">
        <v>30272</v>
      </c>
      <c r="P52" s="178">
        <v>33237.11037033507</v>
      </c>
      <c r="Q52" s="179">
        <v>31864.08189450611</v>
      </c>
      <c r="R52" s="148" t="s">
        <v>317</v>
      </c>
      <c r="S52" s="168"/>
      <c r="T52" s="16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5" thickBot="1">
      <c r="C53" s="100" t="s">
        <v>318</v>
      </c>
      <c r="D53" s="172"/>
      <c r="E53" s="173"/>
      <c r="F53" s="183">
        <v>74960.07</v>
      </c>
      <c r="G53" s="184">
        <v>75559</v>
      </c>
      <c r="H53" s="185">
        <v>75916</v>
      </c>
      <c r="I53" s="183">
        <v>54335</v>
      </c>
      <c r="J53" s="184">
        <v>55000</v>
      </c>
      <c r="K53" s="185">
        <v>55432</v>
      </c>
      <c r="L53" s="183">
        <v>23359.33</v>
      </c>
      <c r="M53" s="184">
        <v>23359</v>
      </c>
      <c r="N53" s="185">
        <v>23359</v>
      </c>
      <c r="O53" s="183">
        <v>2734.26</v>
      </c>
      <c r="P53" s="184">
        <v>2800</v>
      </c>
      <c r="Q53" s="185">
        <v>2875</v>
      </c>
      <c r="R53" s="251" t="s">
        <v>320</v>
      </c>
      <c r="S53" s="172"/>
      <c r="T53" s="173"/>
      <c r="AA53">
        <v>3</v>
      </c>
      <c r="AD53">
        <v>3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3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74"/>
      <c r="E54" s="175"/>
      <c r="F54" s="152">
        <v>91139.07</v>
      </c>
      <c r="G54" s="153">
        <v>91618.95189296566</v>
      </c>
      <c r="H54" s="154">
        <v>91614.23597974538</v>
      </c>
      <c r="I54" s="152">
        <v>99695</v>
      </c>
      <c r="J54" s="153">
        <v>103148.90235611511</v>
      </c>
      <c r="K54" s="154">
        <v>101835.8</v>
      </c>
      <c r="L54" s="152">
        <v>24450.33</v>
      </c>
      <c r="M54" s="153">
        <v>24507.15990718563</v>
      </c>
      <c r="N54" s="154">
        <v>24517.517874251498</v>
      </c>
      <c r="O54" s="152">
        <v>33006.26</v>
      </c>
      <c r="P54" s="153">
        <v>36037.11037033507</v>
      </c>
      <c r="Q54" s="154">
        <v>34739.08189450611</v>
      </c>
      <c r="R54" s="16" t="s">
        <v>92</v>
      </c>
      <c r="S54" s="172"/>
      <c r="T54" s="173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2"/>
      <c r="D55" s="170"/>
      <c r="E55" s="170"/>
      <c r="F55" s="44" t="s">
        <v>319</v>
      </c>
      <c r="G55" s="43"/>
      <c r="H55" s="43"/>
      <c r="I55" s="43"/>
      <c r="J55" s="43"/>
      <c r="K55" s="43"/>
      <c r="L55" s="44" t="s">
        <v>321</v>
      </c>
      <c r="M55" s="43"/>
      <c r="N55" s="190"/>
      <c r="O55" s="190"/>
      <c r="P55" s="190"/>
      <c r="Q55" s="190"/>
      <c r="R55" s="42"/>
      <c r="S55" s="170"/>
      <c r="T55" s="170"/>
    </row>
    <row r="56" spans="3:20" ht="12.75">
      <c r="C56" s="38" t="str">
        <f ca="1">CELL("filename")</f>
        <v>C:\MyFiles\Timber\Timber Committee\TCQ2016\publish\[tb-69-6.xls]List of tables</v>
      </c>
      <c r="S56" s="39"/>
      <c r="T56" s="40" t="str">
        <f ca="1">CONCATENATE("printed on ",DAY(NOW()),"/",MONTH(NOW()))</f>
        <v>printed on 8/5</v>
      </c>
    </row>
    <row r="61" spans="10:11" ht="12.75">
      <c r="J61" s="257"/>
      <c r="K61" s="257"/>
    </row>
    <row r="62" spans="10:11" ht="12.75">
      <c r="J62" s="257"/>
      <c r="K62" s="257"/>
    </row>
    <row r="63" spans="10:11" ht="12.75">
      <c r="J63" s="257"/>
      <c r="K63" s="257"/>
    </row>
    <row r="64" spans="9:11" ht="12.75">
      <c r="I64" s="258"/>
      <c r="J64" s="258"/>
      <c r="K64" s="258"/>
    </row>
    <row r="65" spans="10:11" ht="12.75">
      <c r="J65" s="257"/>
      <c r="K65" s="257"/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F29:M54 N29:R55 C29:E55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173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412</v>
      </c>
      <c r="G3" s="262"/>
      <c r="H3" s="262"/>
      <c r="I3" s="262"/>
      <c r="J3" s="262"/>
      <c r="K3" s="262"/>
      <c r="L3" s="262" t="s">
        <v>411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5" thickTop="1">
      <c r="C6" s="2"/>
      <c r="D6" s="3"/>
      <c r="E6" s="4"/>
      <c r="F6" s="298" t="s">
        <v>255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93" t="s">
        <v>256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9.64</v>
      </c>
      <c r="G9" s="178">
        <v>9.64</v>
      </c>
      <c r="H9" s="179">
        <v>9.64</v>
      </c>
      <c r="I9" s="177">
        <v>9.64</v>
      </c>
      <c r="J9" s="178">
        <v>9.64</v>
      </c>
      <c r="K9" s="179">
        <v>9.64</v>
      </c>
      <c r="L9" s="177">
        <v>0</v>
      </c>
      <c r="M9" s="178">
        <v>0</v>
      </c>
      <c r="N9" s="179">
        <v>0</v>
      </c>
      <c r="O9" s="177">
        <v>0</v>
      </c>
      <c r="P9" s="178">
        <v>0</v>
      </c>
      <c r="Q9" s="179">
        <v>0</v>
      </c>
      <c r="R9" s="80" t="s">
        <v>15</v>
      </c>
      <c r="S9" s="168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307</v>
      </c>
      <c r="AK9" t="s">
        <v>307</v>
      </c>
      <c r="AL9" t="s">
        <v>307</v>
      </c>
      <c r="AM9" t="s">
        <v>307</v>
      </c>
      <c r="AN9" t="s">
        <v>307</v>
      </c>
      <c r="AO9" t="s">
        <v>307</v>
      </c>
      <c r="AP9">
        <v>3</v>
      </c>
    </row>
    <row r="10" spans="3:42" ht="12.75">
      <c r="C10" s="46" t="s">
        <v>53</v>
      </c>
      <c r="D10" s="170"/>
      <c r="E10" s="171"/>
      <c r="F10" s="180">
        <v>610.8299999999999</v>
      </c>
      <c r="G10" s="181">
        <v>550</v>
      </c>
      <c r="H10" s="182">
        <v>570</v>
      </c>
      <c r="I10" s="180">
        <v>296.83</v>
      </c>
      <c r="J10" s="181">
        <v>285</v>
      </c>
      <c r="K10" s="182">
        <v>290</v>
      </c>
      <c r="L10" s="180">
        <v>400</v>
      </c>
      <c r="M10" s="181">
        <v>354</v>
      </c>
      <c r="N10" s="182">
        <v>340</v>
      </c>
      <c r="O10" s="180">
        <v>86</v>
      </c>
      <c r="P10" s="181">
        <v>89</v>
      </c>
      <c r="Q10" s="182">
        <v>60</v>
      </c>
      <c r="R10" s="68" t="s">
        <v>16</v>
      </c>
      <c r="S10" s="170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785.49</v>
      </c>
      <c r="G11" s="181">
        <v>785.49</v>
      </c>
      <c r="H11" s="182">
        <v>785.49</v>
      </c>
      <c r="I11" s="180">
        <v>715.49</v>
      </c>
      <c r="J11" s="181">
        <v>715.49</v>
      </c>
      <c r="K11" s="182">
        <v>715.49</v>
      </c>
      <c r="L11" s="180">
        <v>250</v>
      </c>
      <c r="M11" s="181">
        <v>250</v>
      </c>
      <c r="N11" s="182">
        <v>250</v>
      </c>
      <c r="O11" s="180">
        <v>180</v>
      </c>
      <c r="P11" s="181">
        <v>180</v>
      </c>
      <c r="Q11" s="182">
        <v>180</v>
      </c>
      <c r="R11" s="68" t="s">
        <v>103</v>
      </c>
      <c r="S11" s="170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652.94</v>
      </c>
      <c r="G12" s="181">
        <v>655</v>
      </c>
      <c r="H12" s="182">
        <v>660</v>
      </c>
      <c r="I12" s="180">
        <v>654.94</v>
      </c>
      <c r="J12" s="181">
        <v>667</v>
      </c>
      <c r="K12" s="182">
        <v>670</v>
      </c>
      <c r="L12" s="180">
        <v>9</v>
      </c>
      <c r="M12" s="181">
        <v>5</v>
      </c>
      <c r="N12" s="182">
        <v>7</v>
      </c>
      <c r="O12" s="180">
        <v>11</v>
      </c>
      <c r="P12" s="181">
        <v>17</v>
      </c>
      <c r="Q12" s="182">
        <v>17</v>
      </c>
      <c r="R12" s="68" t="s">
        <v>17</v>
      </c>
      <c r="S12" s="170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41.81000000000001</v>
      </c>
      <c r="G13" s="181">
        <v>41.81000000000001</v>
      </c>
      <c r="H13" s="182">
        <v>41.81000000000001</v>
      </c>
      <c r="I13" s="180">
        <v>381.68</v>
      </c>
      <c r="J13" s="181">
        <v>381.68</v>
      </c>
      <c r="K13" s="182">
        <v>381.68</v>
      </c>
      <c r="L13" s="180">
        <v>0.13</v>
      </c>
      <c r="M13" s="181">
        <v>0.13</v>
      </c>
      <c r="N13" s="182">
        <v>0.13</v>
      </c>
      <c r="O13" s="180">
        <v>340</v>
      </c>
      <c r="P13" s="181">
        <v>340</v>
      </c>
      <c r="Q13" s="182">
        <v>340</v>
      </c>
      <c r="R13" s="68" t="s">
        <v>18</v>
      </c>
      <c r="S13" s="170"/>
      <c r="T13" s="5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5</v>
      </c>
      <c r="AK13">
        <v>5</v>
      </c>
      <c r="AL13">
        <v>5</v>
      </c>
      <c r="AM13">
        <v>3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1901</v>
      </c>
      <c r="G14" s="181">
        <v>1950</v>
      </c>
      <c r="H14" s="182">
        <v>2005</v>
      </c>
      <c r="I14" s="180">
        <v>1959</v>
      </c>
      <c r="J14" s="181">
        <v>2000</v>
      </c>
      <c r="K14" s="182">
        <v>2050</v>
      </c>
      <c r="L14" s="180">
        <v>23</v>
      </c>
      <c r="M14" s="181">
        <v>30</v>
      </c>
      <c r="N14" s="182">
        <v>35</v>
      </c>
      <c r="O14" s="180">
        <v>81</v>
      </c>
      <c r="P14" s="181">
        <v>80</v>
      </c>
      <c r="Q14" s="182">
        <v>80</v>
      </c>
      <c r="R14" s="68" t="s">
        <v>19</v>
      </c>
      <c r="S14" s="170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58</v>
      </c>
      <c r="D15" s="170"/>
      <c r="E15" s="171"/>
      <c r="F15" s="180">
        <v>465</v>
      </c>
      <c r="G15" s="181">
        <v>470</v>
      </c>
      <c r="H15" s="182">
        <v>484</v>
      </c>
      <c r="I15" s="180">
        <v>496</v>
      </c>
      <c r="J15" s="181">
        <v>502</v>
      </c>
      <c r="K15" s="182">
        <v>517</v>
      </c>
      <c r="L15" s="180">
        <v>152</v>
      </c>
      <c r="M15" s="181">
        <v>153</v>
      </c>
      <c r="N15" s="182">
        <v>157</v>
      </c>
      <c r="O15" s="180">
        <v>183</v>
      </c>
      <c r="P15" s="181">
        <v>185</v>
      </c>
      <c r="Q15" s="182">
        <v>190</v>
      </c>
      <c r="R15" s="68" t="s">
        <v>40</v>
      </c>
      <c r="S15" s="170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59</v>
      </c>
      <c r="D16" s="170"/>
      <c r="E16" s="171"/>
      <c r="F16" s="180">
        <v>156.07999999999998</v>
      </c>
      <c r="G16" s="181">
        <v>156.07999999999998</v>
      </c>
      <c r="H16" s="182">
        <v>156.07999999999998</v>
      </c>
      <c r="I16" s="180">
        <v>126.08</v>
      </c>
      <c r="J16" s="181">
        <v>126.08</v>
      </c>
      <c r="K16" s="182">
        <v>126.08</v>
      </c>
      <c r="L16" s="180">
        <v>80</v>
      </c>
      <c r="M16" s="181">
        <v>80</v>
      </c>
      <c r="N16" s="182">
        <v>80</v>
      </c>
      <c r="O16" s="180">
        <v>50</v>
      </c>
      <c r="P16" s="181">
        <v>50</v>
      </c>
      <c r="Q16" s="182">
        <v>50</v>
      </c>
      <c r="R16" s="68" t="s">
        <v>21</v>
      </c>
      <c r="S16" s="170"/>
      <c r="T16" s="5"/>
      <c r="AA16">
        <v>3</v>
      </c>
      <c r="AD16">
        <v>3</v>
      </c>
      <c r="AE16">
        <v>3</v>
      </c>
      <c r="AF16">
        <v>3</v>
      </c>
      <c r="AG16">
        <v>5</v>
      </c>
      <c r="AH16">
        <v>5</v>
      </c>
      <c r="AI16">
        <v>5</v>
      </c>
      <c r="AJ16">
        <v>2</v>
      </c>
      <c r="AK16">
        <v>5</v>
      </c>
      <c r="AL16">
        <v>5</v>
      </c>
      <c r="AM16">
        <v>2</v>
      </c>
      <c r="AN16">
        <v>5</v>
      </c>
      <c r="AO16">
        <v>5</v>
      </c>
      <c r="AP16">
        <v>3</v>
      </c>
    </row>
    <row r="17" spans="3:42" ht="12.75">
      <c r="C17" s="46" t="s">
        <v>60</v>
      </c>
      <c r="D17" s="170"/>
      <c r="E17" s="171"/>
      <c r="F17" s="180">
        <v>619.4621</v>
      </c>
      <c r="G17" s="181">
        <v>625</v>
      </c>
      <c r="H17" s="182">
        <v>645</v>
      </c>
      <c r="I17" s="180">
        <v>766.67</v>
      </c>
      <c r="J17" s="181">
        <v>775</v>
      </c>
      <c r="K17" s="182">
        <v>775</v>
      </c>
      <c r="L17" s="180">
        <v>14.6005</v>
      </c>
      <c r="M17" s="181">
        <v>20</v>
      </c>
      <c r="N17" s="182">
        <v>20</v>
      </c>
      <c r="O17" s="180">
        <v>161.80840000000003</v>
      </c>
      <c r="P17" s="181">
        <v>170</v>
      </c>
      <c r="Q17" s="182">
        <v>150</v>
      </c>
      <c r="R17" s="68" t="s">
        <v>22</v>
      </c>
      <c r="S17" s="170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61</v>
      </c>
      <c r="D18" s="170"/>
      <c r="E18" s="171"/>
      <c r="F18" s="180">
        <v>1084</v>
      </c>
      <c r="G18" s="181">
        <v>1071</v>
      </c>
      <c r="H18" s="182">
        <v>995</v>
      </c>
      <c r="I18" s="180">
        <v>963</v>
      </c>
      <c r="J18" s="181">
        <v>874</v>
      </c>
      <c r="K18" s="182">
        <v>818</v>
      </c>
      <c r="L18" s="180">
        <v>121</v>
      </c>
      <c r="M18" s="181">
        <v>197</v>
      </c>
      <c r="N18" s="182">
        <v>177</v>
      </c>
      <c r="O18" s="180">
        <v>0</v>
      </c>
      <c r="P18" s="181">
        <v>0</v>
      </c>
      <c r="Q18" s="182">
        <v>0</v>
      </c>
      <c r="R18" s="68" t="s">
        <v>23</v>
      </c>
      <c r="S18" s="170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62</v>
      </c>
      <c r="D19" s="170"/>
      <c r="E19" s="171"/>
      <c r="F19" s="180">
        <v>3612.533086949047</v>
      </c>
      <c r="G19" s="181">
        <v>3887.0687575479774</v>
      </c>
      <c r="H19" s="182">
        <v>3990</v>
      </c>
      <c r="I19" s="180">
        <v>4543</v>
      </c>
      <c r="J19" s="181">
        <v>4650</v>
      </c>
      <c r="K19" s="182">
        <v>4700</v>
      </c>
      <c r="L19" s="180">
        <v>203.06914523556503</v>
      </c>
      <c r="M19" s="181">
        <v>180.96196007077077</v>
      </c>
      <c r="N19" s="182">
        <v>190</v>
      </c>
      <c r="O19" s="180">
        <v>1133.536058286518</v>
      </c>
      <c r="P19" s="181">
        <v>943.8932025227934</v>
      </c>
      <c r="Q19" s="182">
        <v>900</v>
      </c>
      <c r="R19" s="68" t="s">
        <v>2</v>
      </c>
      <c r="S19" s="170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63</v>
      </c>
      <c r="D20" s="170"/>
      <c r="E20" s="171"/>
      <c r="F20" s="180">
        <v>2656.88</v>
      </c>
      <c r="G20" s="181">
        <v>1866.9478390461995</v>
      </c>
      <c r="H20" s="182">
        <v>1899.7347242921014</v>
      </c>
      <c r="I20" s="180">
        <v>3356.88</v>
      </c>
      <c r="J20" s="181">
        <v>2566.9478390461995</v>
      </c>
      <c r="K20" s="182">
        <v>2599.7347242921014</v>
      </c>
      <c r="L20" s="180">
        <v>200</v>
      </c>
      <c r="M20" s="181">
        <v>150</v>
      </c>
      <c r="N20" s="182">
        <v>200</v>
      </c>
      <c r="O20" s="180">
        <v>900</v>
      </c>
      <c r="P20" s="181">
        <v>850</v>
      </c>
      <c r="Q20" s="182">
        <v>900</v>
      </c>
      <c r="R20" s="68" t="s">
        <v>24</v>
      </c>
      <c r="S20" s="170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64</v>
      </c>
      <c r="D21" s="170"/>
      <c r="E21" s="171"/>
      <c r="F21" s="180">
        <v>148.91</v>
      </c>
      <c r="G21" s="181">
        <v>148.91</v>
      </c>
      <c r="H21" s="182">
        <v>148.91</v>
      </c>
      <c r="I21" s="180">
        <v>117</v>
      </c>
      <c r="J21" s="181">
        <v>117</v>
      </c>
      <c r="K21" s="182">
        <v>117</v>
      </c>
      <c r="L21" s="180">
        <v>32.29</v>
      </c>
      <c r="M21" s="181">
        <v>32.29</v>
      </c>
      <c r="N21" s="182">
        <v>32.29</v>
      </c>
      <c r="O21" s="180">
        <v>0.38</v>
      </c>
      <c r="P21" s="181">
        <v>0.38</v>
      </c>
      <c r="Q21" s="182">
        <v>0.38</v>
      </c>
      <c r="R21" s="68" t="s">
        <v>39</v>
      </c>
      <c r="S21" s="170"/>
      <c r="T21" s="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3:42" ht="12.75">
      <c r="C22" s="46" t="s">
        <v>65</v>
      </c>
      <c r="D22" s="170"/>
      <c r="E22" s="171"/>
      <c r="F22" s="180">
        <v>794.4</v>
      </c>
      <c r="G22" s="181">
        <v>794.4</v>
      </c>
      <c r="H22" s="182">
        <v>794.4</v>
      </c>
      <c r="I22" s="180">
        <v>919.4</v>
      </c>
      <c r="J22" s="181">
        <v>919.4</v>
      </c>
      <c r="K22" s="182">
        <v>919.4</v>
      </c>
      <c r="L22" s="180">
        <v>25</v>
      </c>
      <c r="M22" s="181">
        <v>25</v>
      </c>
      <c r="N22" s="182">
        <v>25</v>
      </c>
      <c r="O22" s="180">
        <v>150</v>
      </c>
      <c r="P22" s="181">
        <v>150</v>
      </c>
      <c r="Q22" s="182">
        <v>150</v>
      </c>
      <c r="R22" s="68" t="s">
        <v>25</v>
      </c>
      <c r="S22" s="170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3:42" ht="12.75">
      <c r="C23" s="46" t="s">
        <v>66</v>
      </c>
      <c r="D23" s="170"/>
      <c r="E23" s="171"/>
      <c r="F23" s="180">
        <v>3.06</v>
      </c>
      <c r="G23" s="181">
        <v>3</v>
      </c>
      <c r="H23" s="182">
        <v>3</v>
      </c>
      <c r="I23" s="180">
        <v>3.06</v>
      </c>
      <c r="J23" s="181">
        <v>3</v>
      </c>
      <c r="K23" s="182">
        <v>3</v>
      </c>
      <c r="L23" s="180">
        <v>0</v>
      </c>
      <c r="M23" s="181">
        <v>0</v>
      </c>
      <c r="N23" s="182">
        <v>0</v>
      </c>
      <c r="O23" s="180">
        <v>0</v>
      </c>
      <c r="P23" s="181">
        <v>0</v>
      </c>
      <c r="Q23" s="182">
        <v>0</v>
      </c>
      <c r="R23" s="68" t="s">
        <v>26</v>
      </c>
      <c r="S23" s="170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67</v>
      </c>
      <c r="D24" s="170"/>
      <c r="E24" s="171"/>
      <c r="F24" s="180">
        <v>1878.35</v>
      </c>
      <c r="G24" s="181">
        <v>1904</v>
      </c>
      <c r="H24" s="182">
        <v>1942</v>
      </c>
      <c r="I24" s="180">
        <v>381.35</v>
      </c>
      <c r="J24" s="181">
        <v>389</v>
      </c>
      <c r="K24" s="182">
        <v>397</v>
      </c>
      <c r="L24" s="180">
        <v>1538</v>
      </c>
      <c r="M24" s="181">
        <v>1550</v>
      </c>
      <c r="N24" s="182">
        <v>1581</v>
      </c>
      <c r="O24" s="180">
        <v>41</v>
      </c>
      <c r="P24" s="181">
        <v>35</v>
      </c>
      <c r="Q24" s="182">
        <v>36</v>
      </c>
      <c r="R24" s="68" t="s">
        <v>27</v>
      </c>
      <c r="S24" s="170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68</v>
      </c>
      <c r="D25" s="170"/>
      <c r="E25" s="171"/>
      <c r="F25" s="180">
        <v>1497.886</v>
      </c>
      <c r="G25" s="181">
        <v>1565.1605714285713</v>
      </c>
      <c r="H25" s="182">
        <v>1670</v>
      </c>
      <c r="I25" s="180">
        <v>1821</v>
      </c>
      <c r="J25" s="181">
        <v>1900</v>
      </c>
      <c r="K25" s="182">
        <v>2000</v>
      </c>
      <c r="L25" s="180">
        <v>34.107</v>
      </c>
      <c r="M25" s="181">
        <v>52.50685714285714</v>
      </c>
      <c r="N25" s="182">
        <v>50</v>
      </c>
      <c r="O25" s="180">
        <v>357.221</v>
      </c>
      <c r="P25" s="181">
        <v>387.3462857142857</v>
      </c>
      <c r="Q25" s="182">
        <v>380</v>
      </c>
      <c r="R25" s="68" t="s">
        <v>28</v>
      </c>
      <c r="S25" s="170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69</v>
      </c>
      <c r="D26" s="170"/>
      <c r="E26" s="171"/>
      <c r="F26" s="180">
        <v>1124.641992</v>
      </c>
      <c r="G26" s="181">
        <v>1254.1334982003877</v>
      </c>
      <c r="H26" s="182">
        <v>1320</v>
      </c>
      <c r="I26" s="180">
        <v>1116</v>
      </c>
      <c r="J26" s="181">
        <v>1115.4408161816852</v>
      </c>
      <c r="K26" s="182">
        <v>1150</v>
      </c>
      <c r="L26" s="180">
        <v>156.106624</v>
      </c>
      <c r="M26" s="181">
        <v>250</v>
      </c>
      <c r="N26" s="182">
        <v>300</v>
      </c>
      <c r="O26" s="180">
        <v>147.464632</v>
      </c>
      <c r="P26" s="181">
        <v>111.30731798129737</v>
      </c>
      <c r="Q26" s="182">
        <v>130</v>
      </c>
      <c r="R26" s="68" t="s">
        <v>267</v>
      </c>
      <c r="S26" s="170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105</v>
      </c>
      <c r="D27" s="170"/>
      <c r="E27" s="171"/>
      <c r="F27" s="180">
        <v>205.48</v>
      </c>
      <c r="G27" s="181">
        <v>205.48</v>
      </c>
      <c r="H27" s="182">
        <v>205.48</v>
      </c>
      <c r="I27" s="180">
        <v>40.48</v>
      </c>
      <c r="J27" s="181">
        <v>40.48</v>
      </c>
      <c r="K27" s="182">
        <v>40.48</v>
      </c>
      <c r="L27" s="180">
        <v>170</v>
      </c>
      <c r="M27" s="181">
        <v>170</v>
      </c>
      <c r="N27" s="182">
        <v>170</v>
      </c>
      <c r="O27" s="180">
        <v>5</v>
      </c>
      <c r="P27" s="181">
        <v>5</v>
      </c>
      <c r="Q27" s="182">
        <v>5</v>
      </c>
      <c r="R27" s="68" t="s">
        <v>104</v>
      </c>
      <c r="S27" s="170"/>
      <c r="T27" s="5"/>
      <c r="AA27">
        <v>3</v>
      </c>
      <c r="AD27">
        <v>3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3:42" ht="12.75">
      <c r="C28" s="46" t="s">
        <v>70</v>
      </c>
      <c r="D28" s="170"/>
      <c r="E28" s="171"/>
      <c r="F28" s="180">
        <v>113.30000000000001</v>
      </c>
      <c r="G28" s="181">
        <v>113</v>
      </c>
      <c r="H28" s="182">
        <v>113</v>
      </c>
      <c r="I28" s="180">
        <v>92.9</v>
      </c>
      <c r="J28" s="181">
        <v>98</v>
      </c>
      <c r="K28" s="182">
        <v>98</v>
      </c>
      <c r="L28" s="180">
        <v>76.4</v>
      </c>
      <c r="M28" s="181">
        <v>71</v>
      </c>
      <c r="N28" s="182">
        <v>71</v>
      </c>
      <c r="O28" s="180">
        <v>56</v>
      </c>
      <c r="P28" s="181">
        <v>56</v>
      </c>
      <c r="Q28" s="182">
        <v>56</v>
      </c>
      <c r="R28" s="68" t="s">
        <v>29</v>
      </c>
      <c r="S28" s="170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71</v>
      </c>
      <c r="D29" s="170"/>
      <c r="E29" s="171"/>
      <c r="F29" s="180">
        <v>0.83</v>
      </c>
      <c r="G29" s="181">
        <v>1</v>
      </c>
      <c r="H29" s="182">
        <v>1</v>
      </c>
      <c r="I29" s="180">
        <v>0.83</v>
      </c>
      <c r="J29" s="181">
        <v>1</v>
      </c>
      <c r="K29" s="182">
        <v>1</v>
      </c>
      <c r="L29" s="180">
        <v>0</v>
      </c>
      <c r="M29" s="181">
        <v>0</v>
      </c>
      <c r="N29" s="182">
        <v>0</v>
      </c>
      <c r="O29" s="180">
        <v>0</v>
      </c>
      <c r="P29" s="181">
        <v>0</v>
      </c>
      <c r="Q29" s="182">
        <v>0</v>
      </c>
      <c r="R29" s="68" t="s">
        <v>30</v>
      </c>
      <c r="S29" s="170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72</v>
      </c>
      <c r="D30" s="170"/>
      <c r="E30" s="171"/>
      <c r="F30" s="180">
        <v>3029.41</v>
      </c>
      <c r="G30" s="181">
        <v>3075</v>
      </c>
      <c r="H30" s="182">
        <v>3130</v>
      </c>
      <c r="I30" s="180">
        <v>3070.878</v>
      </c>
      <c r="J30" s="181">
        <v>3120</v>
      </c>
      <c r="K30" s="182">
        <v>3180</v>
      </c>
      <c r="L30" s="180">
        <v>94.707</v>
      </c>
      <c r="M30" s="181">
        <v>95</v>
      </c>
      <c r="N30" s="182">
        <v>95</v>
      </c>
      <c r="O30" s="180">
        <v>136.175</v>
      </c>
      <c r="P30" s="181">
        <v>140</v>
      </c>
      <c r="Q30" s="182">
        <v>145</v>
      </c>
      <c r="R30" s="68" t="s">
        <v>31</v>
      </c>
      <c r="S30" s="170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73</v>
      </c>
      <c r="D31" s="170"/>
      <c r="E31" s="171"/>
      <c r="F31" s="180">
        <v>57.763</v>
      </c>
      <c r="G31" s="181">
        <v>58.28762999999999</v>
      </c>
      <c r="H31" s="182">
        <v>58.854284099999994</v>
      </c>
      <c r="I31" s="180">
        <v>48.754</v>
      </c>
      <c r="J31" s="181">
        <v>49.729079999999996</v>
      </c>
      <c r="K31" s="182">
        <v>50.72366159999999</v>
      </c>
      <c r="L31" s="180">
        <v>9.009</v>
      </c>
      <c r="M31" s="181">
        <v>8.55855</v>
      </c>
      <c r="N31" s="182">
        <v>8.130622500000001</v>
      </c>
      <c r="O31" s="180">
        <v>0</v>
      </c>
      <c r="P31" s="181">
        <v>0</v>
      </c>
      <c r="Q31" s="182">
        <v>0</v>
      </c>
      <c r="R31" s="68" t="s">
        <v>5</v>
      </c>
      <c r="S31" s="170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74</v>
      </c>
      <c r="D32" s="170"/>
      <c r="E32" s="171"/>
      <c r="F32" s="180">
        <v>4621.46</v>
      </c>
      <c r="G32" s="181">
        <v>4850</v>
      </c>
      <c r="H32" s="182">
        <v>4850</v>
      </c>
      <c r="I32" s="180">
        <v>4569.46</v>
      </c>
      <c r="J32" s="181">
        <v>4700</v>
      </c>
      <c r="K32" s="182">
        <v>4700</v>
      </c>
      <c r="L32" s="180">
        <v>148</v>
      </c>
      <c r="M32" s="181">
        <v>250</v>
      </c>
      <c r="N32" s="182">
        <v>250</v>
      </c>
      <c r="O32" s="180">
        <v>96</v>
      </c>
      <c r="P32" s="181">
        <v>100</v>
      </c>
      <c r="Q32" s="182">
        <v>100</v>
      </c>
      <c r="R32" s="68" t="s">
        <v>32</v>
      </c>
      <c r="S32" s="170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327</v>
      </c>
      <c r="D33" s="170"/>
      <c r="E33" s="171"/>
      <c r="F33" s="180">
        <v>984</v>
      </c>
      <c r="G33" s="181">
        <v>990</v>
      </c>
      <c r="H33" s="182">
        <v>997</v>
      </c>
      <c r="I33" s="180">
        <v>978</v>
      </c>
      <c r="J33" s="181">
        <v>985</v>
      </c>
      <c r="K33" s="182">
        <v>992</v>
      </c>
      <c r="L33" s="180">
        <v>19</v>
      </c>
      <c r="M33" s="181">
        <v>22</v>
      </c>
      <c r="N33" s="182">
        <v>25</v>
      </c>
      <c r="O33" s="180">
        <v>13</v>
      </c>
      <c r="P33" s="181">
        <v>17</v>
      </c>
      <c r="Q33" s="182">
        <v>20</v>
      </c>
      <c r="R33" s="68" t="s">
        <v>326</v>
      </c>
      <c r="S33" s="170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75</v>
      </c>
      <c r="D34" s="170"/>
      <c r="E34" s="171"/>
      <c r="F34" s="180">
        <v>1444</v>
      </c>
      <c r="G34" s="181">
        <v>1450</v>
      </c>
      <c r="H34" s="182">
        <v>1450</v>
      </c>
      <c r="I34" s="180">
        <v>1559</v>
      </c>
      <c r="J34" s="181">
        <v>1550</v>
      </c>
      <c r="K34" s="182">
        <v>1550</v>
      </c>
      <c r="L34" s="180">
        <v>30</v>
      </c>
      <c r="M34" s="181">
        <v>100</v>
      </c>
      <c r="N34" s="182">
        <v>100</v>
      </c>
      <c r="O34" s="180">
        <v>145</v>
      </c>
      <c r="P34" s="181">
        <v>200</v>
      </c>
      <c r="Q34" s="182">
        <v>200</v>
      </c>
      <c r="R34" s="68" t="s">
        <v>33</v>
      </c>
      <c r="S34" s="170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76</v>
      </c>
      <c r="D35" s="170"/>
      <c r="E35" s="171"/>
      <c r="F35" s="180">
        <v>168.82</v>
      </c>
      <c r="G35" s="181">
        <v>192</v>
      </c>
      <c r="H35" s="182">
        <v>190</v>
      </c>
      <c r="I35" s="180">
        <v>320.82</v>
      </c>
      <c r="J35" s="181">
        <v>300</v>
      </c>
      <c r="K35" s="182">
        <v>300</v>
      </c>
      <c r="L35" s="180">
        <v>47</v>
      </c>
      <c r="M35" s="181">
        <v>52</v>
      </c>
      <c r="N35" s="182">
        <v>50</v>
      </c>
      <c r="O35" s="180">
        <v>199</v>
      </c>
      <c r="P35" s="181">
        <v>160</v>
      </c>
      <c r="Q35" s="182">
        <v>160</v>
      </c>
      <c r="R35" s="68" t="s">
        <v>34</v>
      </c>
      <c r="S35" s="170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77</v>
      </c>
      <c r="D36" s="170"/>
      <c r="E36" s="171"/>
      <c r="F36" s="180">
        <v>1084</v>
      </c>
      <c r="G36" s="181">
        <v>1139</v>
      </c>
      <c r="H36" s="182">
        <v>1321</v>
      </c>
      <c r="I36" s="180">
        <v>1123</v>
      </c>
      <c r="J36" s="181">
        <v>1200</v>
      </c>
      <c r="K36" s="182">
        <v>1300</v>
      </c>
      <c r="L36" s="180">
        <v>60</v>
      </c>
      <c r="M36" s="181">
        <v>24</v>
      </c>
      <c r="N36" s="182">
        <v>121</v>
      </c>
      <c r="O36" s="180">
        <v>99</v>
      </c>
      <c r="P36" s="181">
        <v>85</v>
      </c>
      <c r="Q36" s="182">
        <v>100</v>
      </c>
      <c r="R36" s="68" t="s">
        <v>35</v>
      </c>
      <c r="S36" s="170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78</v>
      </c>
      <c r="D37" s="170"/>
      <c r="E37" s="171"/>
      <c r="F37" s="180">
        <v>222.617</v>
      </c>
      <c r="G37" s="181">
        <v>220</v>
      </c>
      <c r="H37" s="182">
        <v>220</v>
      </c>
      <c r="I37" s="180">
        <v>200</v>
      </c>
      <c r="J37" s="181">
        <v>200</v>
      </c>
      <c r="K37" s="182">
        <v>200</v>
      </c>
      <c r="L37" s="180">
        <v>22.802</v>
      </c>
      <c r="M37" s="181">
        <v>20</v>
      </c>
      <c r="N37" s="182">
        <v>20</v>
      </c>
      <c r="O37" s="180">
        <v>0.185</v>
      </c>
      <c r="P37" s="181">
        <v>0</v>
      </c>
      <c r="Q37" s="182">
        <v>0</v>
      </c>
      <c r="R37" s="68" t="s">
        <v>36</v>
      </c>
      <c r="S37" s="170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79</v>
      </c>
      <c r="D38" s="170"/>
      <c r="E38" s="171"/>
      <c r="F38" s="180">
        <v>105.751</v>
      </c>
      <c r="G38" s="181">
        <v>110</v>
      </c>
      <c r="H38" s="182">
        <v>120</v>
      </c>
      <c r="I38" s="180">
        <v>235.751</v>
      </c>
      <c r="J38" s="181">
        <v>240</v>
      </c>
      <c r="K38" s="182">
        <v>250</v>
      </c>
      <c r="L38" s="180">
        <v>48</v>
      </c>
      <c r="M38" s="181">
        <v>50</v>
      </c>
      <c r="N38" s="182">
        <v>50</v>
      </c>
      <c r="O38" s="180">
        <v>178</v>
      </c>
      <c r="P38" s="181">
        <v>180</v>
      </c>
      <c r="Q38" s="182">
        <v>180</v>
      </c>
      <c r="R38" s="68" t="s">
        <v>37</v>
      </c>
      <c r="S38" s="170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80</v>
      </c>
      <c r="D39" s="170"/>
      <c r="E39" s="171"/>
      <c r="F39" s="180">
        <v>63</v>
      </c>
      <c r="G39" s="181">
        <v>63</v>
      </c>
      <c r="H39" s="182">
        <v>63</v>
      </c>
      <c r="I39" s="180">
        <v>63</v>
      </c>
      <c r="J39" s="181">
        <v>63</v>
      </c>
      <c r="K39" s="182">
        <v>63</v>
      </c>
      <c r="L39" s="180">
        <v>0</v>
      </c>
      <c r="M39" s="181">
        <v>0</v>
      </c>
      <c r="N39" s="182">
        <v>0</v>
      </c>
      <c r="O39" s="180">
        <v>0</v>
      </c>
      <c r="P39" s="181">
        <v>0</v>
      </c>
      <c r="Q39" s="182">
        <v>0</v>
      </c>
      <c r="R39" s="68" t="s">
        <v>93</v>
      </c>
      <c r="S39" s="170"/>
      <c r="T39" s="5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 t="s">
        <v>307</v>
      </c>
      <c r="AK39" t="s">
        <v>307</v>
      </c>
      <c r="AL39" t="s">
        <v>307</v>
      </c>
      <c r="AM39" t="s">
        <v>307</v>
      </c>
      <c r="AN39" t="s">
        <v>307</v>
      </c>
      <c r="AO39" t="s">
        <v>307</v>
      </c>
      <c r="AP39">
        <v>3</v>
      </c>
    </row>
    <row r="40" spans="3:42" ht="12.75">
      <c r="C40" s="46" t="s">
        <v>81</v>
      </c>
      <c r="D40" s="170"/>
      <c r="E40" s="171"/>
      <c r="F40" s="180">
        <v>3413</v>
      </c>
      <c r="G40" s="181">
        <v>3374</v>
      </c>
      <c r="H40" s="182">
        <v>3374</v>
      </c>
      <c r="I40" s="180">
        <v>3337</v>
      </c>
      <c r="J40" s="181">
        <v>3300</v>
      </c>
      <c r="K40" s="182">
        <v>3300</v>
      </c>
      <c r="L40" s="180">
        <v>77</v>
      </c>
      <c r="M40" s="181">
        <v>75</v>
      </c>
      <c r="N40" s="182">
        <v>75</v>
      </c>
      <c r="O40" s="180">
        <v>1</v>
      </c>
      <c r="P40" s="181">
        <v>1</v>
      </c>
      <c r="Q40" s="182">
        <v>1</v>
      </c>
      <c r="R40" s="68" t="s">
        <v>38</v>
      </c>
      <c r="S40" s="170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3.5" thickBot="1">
      <c r="C41" s="46" t="s">
        <v>82</v>
      </c>
      <c r="D41" s="170"/>
      <c r="E41" s="171"/>
      <c r="F41" s="180">
        <v>74.56741156218905</v>
      </c>
      <c r="G41" s="181">
        <v>70</v>
      </c>
      <c r="H41" s="182">
        <v>70</v>
      </c>
      <c r="I41" s="180">
        <v>63.72</v>
      </c>
      <c r="J41" s="181">
        <v>60</v>
      </c>
      <c r="K41" s="182">
        <v>60</v>
      </c>
      <c r="L41" s="180">
        <v>10.84744089552239</v>
      </c>
      <c r="M41" s="181">
        <v>10</v>
      </c>
      <c r="N41" s="182">
        <v>10</v>
      </c>
      <c r="O41" s="180">
        <v>2.9333333333333302E-05</v>
      </c>
      <c r="P41" s="181">
        <v>0</v>
      </c>
      <c r="Q41" s="182">
        <v>0</v>
      </c>
      <c r="R41" s="68" t="s">
        <v>41</v>
      </c>
      <c r="S41" s="170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7</v>
      </c>
      <c r="D42" s="174"/>
      <c r="E42" s="175"/>
      <c r="F42" s="152">
        <v>33631.30159051123</v>
      </c>
      <c r="G42" s="153">
        <v>33648.40829622313</v>
      </c>
      <c r="H42" s="154">
        <v>34283.39900839211</v>
      </c>
      <c r="I42" s="152">
        <v>34331.003</v>
      </c>
      <c r="J42" s="153">
        <v>33903.88773522788</v>
      </c>
      <c r="K42" s="154">
        <v>34324.2283858921</v>
      </c>
      <c r="L42" s="152">
        <v>4051.0687101310878</v>
      </c>
      <c r="M42" s="153">
        <v>4277.447367213628</v>
      </c>
      <c r="N42" s="154">
        <v>4489.5506225</v>
      </c>
      <c r="O42" s="152">
        <v>4750.770119619852</v>
      </c>
      <c r="P42" s="153">
        <v>4532.926806218376</v>
      </c>
      <c r="Q42" s="154">
        <v>4530.38</v>
      </c>
      <c r="R42" s="14" t="s">
        <v>7</v>
      </c>
      <c r="S42" s="174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3:42" ht="13.5" thickTop="1">
      <c r="C43" s="46" t="s">
        <v>83</v>
      </c>
      <c r="D43" s="170"/>
      <c r="E43" s="171"/>
      <c r="F43" s="180">
        <v>1256</v>
      </c>
      <c r="G43" s="181">
        <v>1256</v>
      </c>
      <c r="H43" s="182">
        <v>1256</v>
      </c>
      <c r="I43" s="180">
        <v>1256</v>
      </c>
      <c r="J43" s="181">
        <v>1256</v>
      </c>
      <c r="K43" s="182">
        <v>1256</v>
      </c>
      <c r="L43" s="180">
        <v>0</v>
      </c>
      <c r="M43" s="181">
        <v>0</v>
      </c>
      <c r="N43" s="182">
        <v>0</v>
      </c>
      <c r="O43" s="180">
        <v>0</v>
      </c>
      <c r="P43" s="181">
        <v>0</v>
      </c>
      <c r="Q43" s="182">
        <v>0</v>
      </c>
      <c r="R43" s="68" t="s">
        <v>42</v>
      </c>
      <c r="S43" s="170"/>
      <c r="T43" s="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 t="s">
        <v>307</v>
      </c>
      <c r="AK43" t="s">
        <v>307</v>
      </c>
      <c r="AL43" t="s">
        <v>307</v>
      </c>
      <c r="AM43" t="s">
        <v>307</v>
      </c>
      <c r="AN43" t="s">
        <v>307</v>
      </c>
      <c r="AO43" t="s">
        <v>307</v>
      </c>
      <c r="AP43">
        <v>3</v>
      </c>
    </row>
    <row r="44" spans="3:42" ht="12.75">
      <c r="C44" s="46" t="s">
        <v>84</v>
      </c>
      <c r="D44" s="170"/>
      <c r="E44" s="171"/>
      <c r="F44" s="180">
        <v>51.69</v>
      </c>
      <c r="G44" s="181">
        <v>51.69</v>
      </c>
      <c r="H44" s="182">
        <v>51.69</v>
      </c>
      <c r="I44" s="180">
        <v>51.69</v>
      </c>
      <c r="J44" s="181">
        <v>51.69</v>
      </c>
      <c r="K44" s="182">
        <v>51.69</v>
      </c>
      <c r="L44" s="180">
        <v>0</v>
      </c>
      <c r="M44" s="181">
        <v>0</v>
      </c>
      <c r="N44" s="182">
        <v>0</v>
      </c>
      <c r="O44" s="180">
        <v>0</v>
      </c>
      <c r="P44" s="181">
        <v>0</v>
      </c>
      <c r="Q44" s="182">
        <v>0</v>
      </c>
      <c r="R44" s="68" t="s">
        <v>43</v>
      </c>
      <c r="S44" s="170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 t="s">
        <v>307</v>
      </c>
      <c r="AK44" t="s">
        <v>307</v>
      </c>
      <c r="AL44" t="s">
        <v>307</v>
      </c>
      <c r="AM44" t="s">
        <v>307</v>
      </c>
      <c r="AN44" t="s">
        <v>307</v>
      </c>
      <c r="AO44" t="s">
        <v>307</v>
      </c>
      <c r="AP44">
        <v>3</v>
      </c>
    </row>
    <row r="45" spans="3:42" ht="12.75">
      <c r="C45" s="46" t="s">
        <v>86</v>
      </c>
      <c r="D45" s="170"/>
      <c r="E45" s="171"/>
      <c r="F45" s="180">
        <v>3.26</v>
      </c>
      <c r="G45" s="181">
        <v>3.26</v>
      </c>
      <c r="H45" s="182">
        <v>3.26</v>
      </c>
      <c r="I45" s="180">
        <v>3.26</v>
      </c>
      <c r="J45" s="181">
        <v>3.26</v>
      </c>
      <c r="K45" s="182">
        <v>3.26</v>
      </c>
      <c r="L45" s="180">
        <v>0</v>
      </c>
      <c r="M45" s="181">
        <v>0</v>
      </c>
      <c r="N45" s="182">
        <v>0</v>
      </c>
      <c r="O45" s="180">
        <v>0</v>
      </c>
      <c r="P45" s="181">
        <v>0</v>
      </c>
      <c r="Q45" s="182">
        <v>0</v>
      </c>
      <c r="R45" s="68" t="s">
        <v>44</v>
      </c>
      <c r="S45" s="170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 t="s">
        <v>307</v>
      </c>
      <c r="AK45" t="s">
        <v>307</v>
      </c>
      <c r="AL45" t="s">
        <v>307</v>
      </c>
      <c r="AM45" t="s">
        <v>307</v>
      </c>
      <c r="AN45" t="s">
        <v>307</v>
      </c>
      <c r="AO45" t="s">
        <v>307</v>
      </c>
      <c r="AP45">
        <v>3</v>
      </c>
    </row>
    <row r="46" spans="3:42" ht="12.75">
      <c r="C46" s="46" t="s">
        <v>87</v>
      </c>
      <c r="D46" s="170"/>
      <c r="E46" s="171"/>
      <c r="F46" s="180">
        <v>26</v>
      </c>
      <c r="G46" s="181">
        <v>26</v>
      </c>
      <c r="H46" s="182">
        <v>26</v>
      </c>
      <c r="I46" s="180">
        <v>26</v>
      </c>
      <c r="J46" s="181">
        <v>26</v>
      </c>
      <c r="K46" s="182">
        <v>26</v>
      </c>
      <c r="L46" s="180">
        <v>0</v>
      </c>
      <c r="M46" s="181">
        <v>0</v>
      </c>
      <c r="N46" s="182">
        <v>0</v>
      </c>
      <c r="O46" s="180">
        <v>0</v>
      </c>
      <c r="P46" s="181">
        <v>0</v>
      </c>
      <c r="Q46" s="182">
        <v>0</v>
      </c>
      <c r="R46" s="68" t="s">
        <v>4</v>
      </c>
      <c r="S46" s="170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 t="s">
        <v>307</v>
      </c>
      <c r="AK46" t="s">
        <v>307</v>
      </c>
      <c r="AL46" t="s">
        <v>307</v>
      </c>
      <c r="AM46" t="s">
        <v>307</v>
      </c>
      <c r="AN46" t="s">
        <v>307</v>
      </c>
      <c r="AO46" t="s">
        <v>307</v>
      </c>
      <c r="AP46">
        <v>3</v>
      </c>
    </row>
    <row r="47" spans="3:42" ht="12.75">
      <c r="C47" s="46" t="s">
        <v>88</v>
      </c>
      <c r="D47" s="170"/>
      <c r="E47" s="171"/>
      <c r="F47" s="180">
        <v>24000</v>
      </c>
      <c r="G47" s="181">
        <v>24600</v>
      </c>
      <c r="H47" s="182">
        <v>24500</v>
      </c>
      <c r="I47" s="180">
        <v>27000</v>
      </c>
      <c r="J47" s="181">
        <v>27800</v>
      </c>
      <c r="K47" s="182">
        <v>28000</v>
      </c>
      <c r="L47" s="180">
        <v>0</v>
      </c>
      <c r="M47" s="181">
        <v>0</v>
      </c>
      <c r="N47" s="182">
        <v>0</v>
      </c>
      <c r="O47" s="180">
        <v>3000</v>
      </c>
      <c r="P47" s="181">
        <v>3200</v>
      </c>
      <c r="Q47" s="182">
        <v>3500</v>
      </c>
      <c r="R47" s="68" t="s">
        <v>45</v>
      </c>
      <c r="S47" s="170"/>
      <c r="T47" s="5"/>
      <c r="AA47">
        <v>3</v>
      </c>
      <c r="AD47">
        <v>3</v>
      </c>
      <c r="AE47">
        <v>2</v>
      </c>
      <c r="AF47">
        <v>2</v>
      </c>
      <c r="AG47">
        <v>3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3:42" ht="13.5" thickBot="1">
      <c r="C48" s="46" t="s">
        <v>89</v>
      </c>
      <c r="D48" s="170"/>
      <c r="E48" s="171"/>
      <c r="F48" s="180">
        <v>991.6</v>
      </c>
      <c r="G48" s="181">
        <v>991.6</v>
      </c>
      <c r="H48" s="182">
        <v>991.6</v>
      </c>
      <c r="I48" s="180">
        <v>1279</v>
      </c>
      <c r="J48" s="181">
        <v>1279</v>
      </c>
      <c r="K48" s="182">
        <v>1279</v>
      </c>
      <c r="L48" s="180">
        <v>3.7</v>
      </c>
      <c r="M48" s="181">
        <v>3.7</v>
      </c>
      <c r="N48" s="182">
        <v>3.7</v>
      </c>
      <c r="O48" s="180">
        <v>291.1</v>
      </c>
      <c r="P48" s="181">
        <v>291.1</v>
      </c>
      <c r="Q48" s="182">
        <v>291.1</v>
      </c>
      <c r="R48" s="68" t="s">
        <v>6</v>
      </c>
      <c r="S48" s="170"/>
      <c r="T48" s="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4.25" thickBot="1" thickTop="1">
      <c r="C49" s="14" t="s">
        <v>329</v>
      </c>
      <c r="D49" s="174"/>
      <c r="E49" s="175"/>
      <c r="F49" s="152">
        <v>26328.55</v>
      </c>
      <c r="G49" s="153">
        <v>26928.55</v>
      </c>
      <c r="H49" s="154">
        <v>26828.55</v>
      </c>
      <c r="I49" s="152">
        <v>29615.95</v>
      </c>
      <c r="J49" s="153">
        <v>30415.95</v>
      </c>
      <c r="K49" s="154">
        <v>30615.95</v>
      </c>
      <c r="L49" s="152">
        <v>3.7</v>
      </c>
      <c r="M49" s="153">
        <v>3.7</v>
      </c>
      <c r="N49" s="154">
        <v>3.7</v>
      </c>
      <c r="O49" s="152">
        <v>3291.1</v>
      </c>
      <c r="P49" s="153">
        <v>3491.1</v>
      </c>
      <c r="Q49" s="154">
        <v>3791.1</v>
      </c>
      <c r="R49" s="14" t="s">
        <v>330</v>
      </c>
      <c r="S49" s="174"/>
      <c r="T49" s="13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42" ht="13.5" thickTop="1">
      <c r="C50" s="167" t="s">
        <v>90</v>
      </c>
      <c r="D50" s="168"/>
      <c r="E50" s="169"/>
      <c r="F50" s="177">
        <v>12297.647</v>
      </c>
      <c r="G50" s="178">
        <v>12297.647</v>
      </c>
      <c r="H50" s="179">
        <v>12297.647</v>
      </c>
      <c r="I50" s="177">
        <v>11065.2</v>
      </c>
      <c r="J50" s="178">
        <v>11065.2</v>
      </c>
      <c r="K50" s="179">
        <v>11065.2</v>
      </c>
      <c r="L50" s="177">
        <v>1491.751</v>
      </c>
      <c r="M50" s="178">
        <v>1491.751</v>
      </c>
      <c r="N50" s="179">
        <v>1491.751</v>
      </c>
      <c r="O50" s="177">
        <v>259.304</v>
      </c>
      <c r="P50" s="178">
        <v>259.304</v>
      </c>
      <c r="Q50" s="179">
        <v>259.304</v>
      </c>
      <c r="R50" s="80" t="s">
        <v>1</v>
      </c>
      <c r="S50" s="168"/>
      <c r="T50" s="4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3:42" ht="13.5" thickBot="1">
      <c r="C51" s="100" t="s">
        <v>91</v>
      </c>
      <c r="D51" s="172"/>
      <c r="E51" s="173"/>
      <c r="F51" s="183">
        <v>41288</v>
      </c>
      <c r="G51" s="184">
        <v>41844</v>
      </c>
      <c r="H51" s="185">
        <v>42676</v>
      </c>
      <c r="I51" s="183">
        <v>43704</v>
      </c>
      <c r="J51" s="184">
        <v>44260</v>
      </c>
      <c r="K51" s="185">
        <v>45092</v>
      </c>
      <c r="L51" s="183">
        <v>1550</v>
      </c>
      <c r="M51" s="184">
        <v>1550</v>
      </c>
      <c r="N51" s="185">
        <v>1550</v>
      </c>
      <c r="O51" s="183">
        <v>3966</v>
      </c>
      <c r="P51" s="184">
        <v>3966</v>
      </c>
      <c r="Q51" s="185">
        <v>3966</v>
      </c>
      <c r="R51" s="101" t="s">
        <v>46</v>
      </c>
      <c r="S51" s="172"/>
      <c r="T51" s="9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4.25" thickBot="1" thickTop="1">
      <c r="C52" s="14" t="s">
        <v>8</v>
      </c>
      <c r="D52" s="12"/>
      <c r="E52" s="13"/>
      <c r="F52" s="152">
        <v>53585.647</v>
      </c>
      <c r="G52" s="153">
        <v>54141.647</v>
      </c>
      <c r="H52" s="154">
        <v>54973.647</v>
      </c>
      <c r="I52" s="152">
        <v>54769.2</v>
      </c>
      <c r="J52" s="153">
        <v>55325.2</v>
      </c>
      <c r="K52" s="154">
        <v>56157.2</v>
      </c>
      <c r="L52" s="152">
        <v>3041.751</v>
      </c>
      <c r="M52" s="153">
        <v>3041.751</v>
      </c>
      <c r="N52" s="154">
        <v>3041.751</v>
      </c>
      <c r="O52" s="152">
        <v>4225.304</v>
      </c>
      <c r="P52" s="153">
        <v>4225.304</v>
      </c>
      <c r="Q52" s="154">
        <v>4225.304</v>
      </c>
      <c r="R52" s="16" t="s">
        <v>92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5" thickTop="1">
      <c r="C53" s="42"/>
      <c r="D53" s="1"/>
      <c r="E53" s="44" t="s">
        <v>187</v>
      </c>
      <c r="G53" s="43"/>
      <c r="H53" s="43"/>
      <c r="I53" s="43"/>
      <c r="J53" s="43"/>
      <c r="K53" s="43"/>
      <c r="L53" s="44" t="s">
        <v>200</v>
      </c>
      <c r="M53" s="43"/>
      <c r="N53" s="43"/>
      <c r="O53" s="43"/>
      <c r="P53" s="43"/>
      <c r="Q53" s="43"/>
      <c r="R53" s="42"/>
      <c r="S53" s="1"/>
      <c r="T53" s="1"/>
    </row>
    <row r="54" spans="3:20" ht="12.75">
      <c r="C54" s="38" t="str">
        <f ca="1">CELL("filename")</f>
        <v>C:\MyFiles\Timber\Timber Committee\TCQ2016\publish\[tb-69-6.xls]List of tables</v>
      </c>
      <c r="T54" s="40" t="str">
        <f ca="1">CONCATENATE("printed on ",DAY(NOW()),"/",MONTH(NOW()))</f>
        <v>printed on 8/5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277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243</v>
      </c>
      <c r="G3" s="262"/>
      <c r="H3" s="262"/>
      <c r="I3" s="262"/>
      <c r="J3" s="262"/>
      <c r="K3" s="262"/>
      <c r="L3" s="262" t="s">
        <v>303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5" thickTop="1">
      <c r="C6" s="2"/>
      <c r="D6" s="3"/>
      <c r="E6" s="4"/>
      <c r="F6" s="298" t="s">
        <v>255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93" t="s">
        <v>256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9.64</v>
      </c>
      <c r="G9" s="178">
        <v>9.64</v>
      </c>
      <c r="H9" s="179">
        <v>9.64</v>
      </c>
      <c r="I9" s="235">
        <v>9.64</v>
      </c>
      <c r="J9" s="239">
        <v>9.64</v>
      </c>
      <c r="K9" s="186">
        <v>9.64</v>
      </c>
      <c r="L9" s="177">
        <v>0</v>
      </c>
      <c r="M9" s="178">
        <v>0</v>
      </c>
      <c r="N9" s="179">
        <v>0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3</v>
      </c>
    </row>
    <row r="10" spans="3:42" ht="12.75">
      <c r="C10" s="46" t="s">
        <v>53</v>
      </c>
      <c r="D10" s="170"/>
      <c r="E10" s="171"/>
      <c r="F10" s="180">
        <v>610.8299999999999</v>
      </c>
      <c r="G10" s="181">
        <v>550</v>
      </c>
      <c r="H10" s="182">
        <v>570</v>
      </c>
      <c r="I10" s="236">
        <v>296.83</v>
      </c>
      <c r="J10" s="240">
        <v>285</v>
      </c>
      <c r="K10" s="187">
        <v>290</v>
      </c>
      <c r="L10" s="180">
        <v>400</v>
      </c>
      <c r="M10" s="181">
        <v>354</v>
      </c>
      <c r="N10" s="182">
        <v>340</v>
      </c>
      <c r="O10" s="180">
        <v>86</v>
      </c>
      <c r="P10" s="181">
        <v>89</v>
      </c>
      <c r="Q10" s="182">
        <v>60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770.49</v>
      </c>
      <c r="G11" s="181">
        <v>770.49</v>
      </c>
      <c r="H11" s="182">
        <v>770.49</v>
      </c>
      <c r="I11" s="236">
        <v>715.49</v>
      </c>
      <c r="J11" s="240">
        <v>715.49</v>
      </c>
      <c r="K11" s="187">
        <v>715.49</v>
      </c>
      <c r="L11" s="180">
        <v>225</v>
      </c>
      <c r="M11" s="181">
        <v>225</v>
      </c>
      <c r="N11" s="182">
        <v>225</v>
      </c>
      <c r="O11" s="180">
        <v>170</v>
      </c>
      <c r="P11" s="181">
        <v>170</v>
      </c>
      <c r="Q11" s="182">
        <v>170</v>
      </c>
      <c r="R11" s="68" t="s">
        <v>103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54</v>
      </c>
      <c r="D12" s="170"/>
      <c r="E12" s="171"/>
      <c r="F12" s="180">
        <v>652.94</v>
      </c>
      <c r="G12" s="181">
        <v>655</v>
      </c>
      <c r="H12" s="182">
        <v>660</v>
      </c>
      <c r="I12" s="236">
        <v>654.94</v>
      </c>
      <c r="J12" s="240">
        <v>667</v>
      </c>
      <c r="K12" s="187">
        <v>670</v>
      </c>
      <c r="L12" s="180">
        <v>9</v>
      </c>
      <c r="M12" s="181">
        <v>5</v>
      </c>
      <c r="N12" s="182">
        <v>7</v>
      </c>
      <c r="O12" s="180">
        <v>11</v>
      </c>
      <c r="P12" s="181">
        <v>17</v>
      </c>
      <c r="Q12" s="182">
        <v>17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41.800000000000004</v>
      </c>
      <c r="G13" s="181">
        <v>41.800000000000004</v>
      </c>
      <c r="H13" s="182">
        <v>41.800000000000004</v>
      </c>
      <c r="I13" s="236">
        <v>381.68</v>
      </c>
      <c r="J13" s="240">
        <v>381.68</v>
      </c>
      <c r="K13" s="187">
        <v>381.68</v>
      </c>
      <c r="L13" s="180">
        <v>0.12000000000000001</v>
      </c>
      <c r="M13" s="181">
        <v>0.12000000000000001</v>
      </c>
      <c r="N13" s="182">
        <v>0.12000000000000001</v>
      </c>
      <c r="O13" s="180">
        <v>340</v>
      </c>
      <c r="P13" s="181">
        <v>340</v>
      </c>
      <c r="Q13" s="182">
        <v>340</v>
      </c>
      <c r="R13" s="68" t="s">
        <v>18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3:42" ht="12.75">
      <c r="C14" s="46" t="s">
        <v>56</v>
      </c>
      <c r="D14" s="170"/>
      <c r="E14" s="171"/>
      <c r="F14" s="180">
        <v>1901</v>
      </c>
      <c r="G14" s="181">
        <v>1950</v>
      </c>
      <c r="H14" s="182">
        <v>2005</v>
      </c>
      <c r="I14" s="236">
        <v>1959</v>
      </c>
      <c r="J14" s="240">
        <v>2000</v>
      </c>
      <c r="K14" s="187">
        <v>2050</v>
      </c>
      <c r="L14" s="180">
        <v>23</v>
      </c>
      <c r="M14" s="181">
        <v>30</v>
      </c>
      <c r="N14" s="182">
        <v>35</v>
      </c>
      <c r="O14" s="180">
        <v>81</v>
      </c>
      <c r="P14" s="181">
        <v>80</v>
      </c>
      <c r="Q14" s="182">
        <v>80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58</v>
      </c>
      <c r="D15" s="170"/>
      <c r="E15" s="171"/>
      <c r="F15" s="180">
        <v>464.2</v>
      </c>
      <c r="G15" s="181">
        <v>469.2</v>
      </c>
      <c r="H15" s="182">
        <v>483.1</v>
      </c>
      <c r="I15" s="236">
        <v>496</v>
      </c>
      <c r="J15" s="240">
        <v>502</v>
      </c>
      <c r="K15" s="187">
        <v>517</v>
      </c>
      <c r="L15" s="180">
        <v>151.2</v>
      </c>
      <c r="M15" s="181">
        <v>152.2</v>
      </c>
      <c r="N15" s="182">
        <v>156.1</v>
      </c>
      <c r="O15" s="180">
        <v>183</v>
      </c>
      <c r="P15" s="181">
        <v>185</v>
      </c>
      <c r="Q15" s="182">
        <v>190</v>
      </c>
      <c r="R15" s="68" t="s">
        <v>40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59</v>
      </c>
      <c r="D16" s="170"/>
      <c r="E16" s="171"/>
      <c r="F16" s="180">
        <v>154.07999999999998</v>
      </c>
      <c r="G16" s="181">
        <v>154.07999999999998</v>
      </c>
      <c r="H16" s="182">
        <v>154.07999999999998</v>
      </c>
      <c r="I16" s="236">
        <v>126.08</v>
      </c>
      <c r="J16" s="240">
        <v>126.08</v>
      </c>
      <c r="K16" s="187">
        <v>126.08</v>
      </c>
      <c r="L16" s="180">
        <v>77</v>
      </c>
      <c r="M16" s="181">
        <v>77</v>
      </c>
      <c r="N16" s="182">
        <v>77</v>
      </c>
      <c r="O16" s="180">
        <v>49</v>
      </c>
      <c r="P16" s="181">
        <v>49</v>
      </c>
      <c r="Q16" s="182">
        <v>49</v>
      </c>
      <c r="R16" s="68" t="s">
        <v>21</v>
      </c>
      <c r="S16" s="170"/>
      <c r="T16" s="171"/>
      <c r="AA16">
        <v>3</v>
      </c>
      <c r="AD16">
        <v>3</v>
      </c>
      <c r="AE16">
        <v>3</v>
      </c>
      <c r="AF16">
        <v>3</v>
      </c>
      <c r="AG16">
        <v>5</v>
      </c>
      <c r="AH16">
        <v>5</v>
      </c>
      <c r="AI16">
        <v>5</v>
      </c>
      <c r="AJ16">
        <v>2</v>
      </c>
      <c r="AK16">
        <v>3</v>
      </c>
      <c r="AL16">
        <v>3</v>
      </c>
      <c r="AM16">
        <v>2</v>
      </c>
      <c r="AN16">
        <v>3</v>
      </c>
      <c r="AO16">
        <v>3</v>
      </c>
      <c r="AP16">
        <v>3</v>
      </c>
    </row>
    <row r="17" spans="3:42" ht="12.75">
      <c r="C17" s="46" t="s">
        <v>60</v>
      </c>
      <c r="D17" s="170"/>
      <c r="E17" s="171"/>
      <c r="F17" s="180">
        <v>619.3620999999999</v>
      </c>
      <c r="G17" s="181">
        <v>624.99</v>
      </c>
      <c r="H17" s="182">
        <v>644.99</v>
      </c>
      <c r="I17" s="236">
        <v>766.67</v>
      </c>
      <c r="J17" s="240">
        <v>775</v>
      </c>
      <c r="K17" s="187">
        <v>775</v>
      </c>
      <c r="L17" s="180">
        <v>14.5005</v>
      </c>
      <c r="M17" s="181">
        <v>19.99</v>
      </c>
      <c r="N17" s="182">
        <v>19.99</v>
      </c>
      <c r="O17" s="180">
        <v>161.80840000000003</v>
      </c>
      <c r="P17" s="181">
        <v>170</v>
      </c>
      <c r="Q17" s="182">
        <v>150</v>
      </c>
      <c r="R17" s="68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61</v>
      </c>
      <c r="D18" s="170"/>
      <c r="E18" s="171"/>
      <c r="F18" s="180">
        <v>1084</v>
      </c>
      <c r="G18" s="181">
        <v>1071</v>
      </c>
      <c r="H18" s="182">
        <v>995</v>
      </c>
      <c r="I18" s="236">
        <v>963</v>
      </c>
      <c r="J18" s="240">
        <v>874</v>
      </c>
      <c r="K18" s="187">
        <v>818</v>
      </c>
      <c r="L18" s="180">
        <v>121</v>
      </c>
      <c r="M18" s="181">
        <v>197</v>
      </c>
      <c r="N18" s="182">
        <v>177</v>
      </c>
      <c r="O18" s="180">
        <v>0</v>
      </c>
      <c r="P18" s="181">
        <v>0</v>
      </c>
      <c r="Q18" s="182">
        <v>0</v>
      </c>
      <c r="R18" s="68" t="s">
        <v>23</v>
      </c>
      <c r="S18" s="170"/>
      <c r="T18" s="171"/>
      <c r="AA18">
        <v>3</v>
      </c>
      <c r="AD18">
        <v>2</v>
      </c>
      <c r="AE18">
        <v>3</v>
      </c>
      <c r="AF18">
        <v>3</v>
      </c>
      <c r="AG18">
        <v>2</v>
      </c>
      <c r="AH18">
        <v>2</v>
      </c>
      <c r="AI18">
        <v>2</v>
      </c>
      <c r="AJ18">
        <v>2</v>
      </c>
      <c r="AK18">
        <v>3</v>
      </c>
      <c r="AL18">
        <v>3</v>
      </c>
      <c r="AM18">
        <v>2</v>
      </c>
      <c r="AN18">
        <v>3</v>
      </c>
      <c r="AO18">
        <v>3</v>
      </c>
      <c r="AP18">
        <v>3</v>
      </c>
    </row>
    <row r="19" spans="3:42" ht="12.75">
      <c r="C19" s="46" t="s">
        <v>62</v>
      </c>
      <c r="D19" s="170"/>
      <c r="E19" s="171"/>
      <c r="F19" s="180">
        <v>3537.956718739047</v>
      </c>
      <c r="G19" s="181">
        <v>3811.5838651842605</v>
      </c>
      <c r="H19" s="182">
        <v>3919</v>
      </c>
      <c r="I19" s="236">
        <v>4543</v>
      </c>
      <c r="J19" s="240">
        <v>4650</v>
      </c>
      <c r="K19" s="187">
        <v>4700</v>
      </c>
      <c r="L19" s="180">
        <v>123.70000106056504</v>
      </c>
      <c r="M19" s="181">
        <v>101.96196007077077</v>
      </c>
      <c r="N19" s="182">
        <v>115</v>
      </c>
      <c r="O19" s="180">
        <v>1128.743282321518</v>
      </c>
      <c r="P19" s="181">
        <v>940.3780948865102</v>
      </c>
      <c r="Q19" s="182">
        <v>896</v>
      </c>
      <c r="R19" s="68" t="s">
        <v>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63</v>
      </c>
      <c r="D20" s="170"/>
      <c r="E20" s="171"/>
      <c r="F20" s="180">
        <v>2642.88</v>
      </c>
      <c r="G20" s="181">
        <v>1853.9478390461995</v>
      </c>
      <c r="H20" s="182">
        <v>1886.7347242921014</v>
      </c>
      <c r="I20" s="236">
        <v>3356.88</v>
      </c>
      <c r="J20" s="240">
        <v>2566.9478390461995</v>
      </c>
      <c r="K20" s="187">
        <v>2599.7347242921014</v>
      </c>
      <c r="L20" s="180">
        <v>184</v>
      </c>
      <c r="M20" s="181">
        <v>135</v>
      </c>
      <c r="N20" s="182">
        <v>185</v>
      </c>
      <c r="O20" s="180">
        <v>898</v>
      </c>
      <c r="P20" s="181">
        <v>848</v>
      </c>
      <c r="Q20" s="182">
        <v>898</v>
      </c>
      <c r="R20" s="68" t="s">
        <v>24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64</v>
      </c>
      <c r="D21" s="170"/>
      <c r="E21" s="171"/>
      <c r="F21" s="180">
        <v>148.91</v>
      </c>
      <c r="G21" s="181">
        <v>148.91</v>
      </c>
      <c r="H21" s="182">
        <v>148.91</v>
      </c>
      <c r="I21" s="236">
        <v>117</v>
      </c>
      <c r="J21" s="240">
        <v>117</v>
      </c>
      <c r="K21" s="187">
        <v>117</v>
      </c>
      <c r="L21" s="180">
        <v>32.29</v>
      </c>
      <c r="M21" s="181">
        <v>32.29</v>
      </c>
      <c r="N21" s="182">
        <v>32.29</v>
      </c>
      <c r="O21" s="180">
        <v>0.38</v>
      </c>
      <c r="P21" s="181">
        <v>0.38</v>
      </c>
      <c r="Q21" s="182">
        <v>0.38</v>
      </c>
      <c r="R21" s="68" t="s">
        <v>39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  <c r="AP21">
        <v>3</v>
      </c>
    </row>
    <row r="22" spans="3:42" ht="12.75">
      <c r="C22" s="46" t="s">
        <v>65</v>
      </c>
      <c r="D22" s="170"/>
      <c r="E22" s="171"/>
      <c r="F22" s="180">
        <v>792.4</v>
      </c>
      <c r="G22" s="181">
        <v>792.4</v>
      </c>
      <c r="H22" s="182">
        <v>792.4</v>
      </c>
      <c r="I22" s="236">
        <v>919.4</v>
      </c>
      <c r="J22" s="240">
        <v>919.4</v>
      </c>
      <c r="K22" s="187">
        <v>919.4</v>
      </c>
      <c r="L22" s="180">
        <v>23</v>
      </c>
      <c r="M22" s="181">
        <v>23</v>
      </c>
      <c r="N22" s="182">
        <v>23</v>
      </c>
      <c r="O22" s="180">
        <v>150</v>
      </c>
      <c r="P22" s="181">
        <v>150</v>
      </c>
      <c r="Q22" s="182">
        <v>150</v>
      </c>
      <c r="R22" s="68" t="s">
        <v>25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3:42" ht="12.75">
      <c r="C23" s="46" t="s">
        <v>66</v>
      </c>
      <c r="D23" s="170"/>
      <c r="E23" s="171"/>
      <c r="F23" s="180">
        <v>3.06</v>
      </c>
      <c r="G23" s="181">
        <v>3</v>
      </c>
      <c r="H23" s="182">
        <v>3</v>
      </c>
      <c r="I23" s="236">
        <v>3.06</v>
      </c>
      <c r="J23" s="240">
        <v>3</v>
      </c>
      <c r="K23" s="187">
        <v>3</v>
      </c>
      <c r="L23" s="180">
        <v>0</v>
      </c>
      <c r="M23" s="181">
        <v>0</v>
      </c>
      <c r="N23" s="182">
        <v>0</v>
      </c>
      <c r="O23" s="180">
        <v>0</v>
      </c>
      <c r="P23" s="181">
        <v>0</v>
      </c>
      <c r="Q23" s="182">
        <v>0</v>
      </c>
      <c r="R23" s="68" t="s">
        <v>26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67</v>
      </c>
      <c r="D24" s="170"/>
      <c r="E24" s="171"/>
      <c r="F24" s="180">
        <v>1862.35</v>
      </c>
      <c r="G24" s="181">
        <v>1883</v>
      </c>
      <c r="H24" s="182">
        <v>1921</v>
      </c>
      <c r="I24" s="236">
        <v>381.35</v>
      </c>
      <c r="J24" s="240">
        <v>389</v>
      </c>
      <c r="K24" s="187">
        <v>397</v>
      </c>
      <c r="L24" s="180">
        <v>1522</v>
      </c>
      <c r="M24" s="181">
        <v>1528</v>
      </c>
      <c r="N24" s="182">
        <v>1559</v>
      </c>
      <c r="O24" s="180">
        <v>41</v>
      </c>
      <c r="P24" s="181">
        <v>34</v>
      </c>
      <c r="Q24" s="182">
        <v>35</v>
      </c>
      <c r="R24" s="68" t="s">
        <v>27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68</v>
      </c>
      <c r="D25" s="170"/>
      <c r="E25" s="171"/>
      <c r="F25" s="180">
        <v>1497.886</v>
      </c>
      <c r="G25" s="181">
        <v>1565.1605714285713</v>
      </c>
      <c r="H25" s="182">
        <v>1670</v>
      </c>
      <c r="I25" s="236">
        <v>1821</v>
      </c>
      <c r="J25" s="240">
        <v>1900</v>
      </c>
      <c r="K25" s="187">
        <v>2000</v>
      </c>
      <c r="L25" s="180">
        <v>34.107</v>
      </c>
      <c r="M25" s="181">
        <v>52.50685714285714</v>
      </c>
      <c r="N25" s="182">
        <v>50</v>
      </c>
      <c r="O25" s="180">
        <v>357.221</v>
      </c>
      <c r="P25" s="181">
        <v>387.3462857142857</v>
      </c>
      <c r="Q25" s="182">
        <v>380</v>
      </c>
      <c r="R25" s="68" t="s">
        <v>28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69</v>
      </c>
      <c r="D26" s="170"/>
      <c r="E26" s="171"/>
      <c r="F26" s="180">
        <v>1124.641992</v>
      </c>
      <c r="G26" s="181">
        <v>1254.1334982003877</v>
      </c>
      <c r="H26" s="182">
        <v>1320</v>
      </c>
      <c r="I26" s="236">
        <v>1116</v>
      </c>
      <c r="J26" s="240">
        <v>1115.4408161816852</v>
      </c>
      <c r="K26" s="187">
        <v>1150</v>
      </c>
      <c r="L26" s="180">
        <v>156.106624</v>
      </c>
      <c r="M26" s="181">
        <v>250</v>
      </c>
      <c r="N26" s="182">
        <v>300</v>
      </c>
      <c r="O26" s="180">
        <v>147.464632</v>
      </c>
      <c r="P26" s="181">
        <v>111.30731798129737</v>
      </c>
      <c r="Q26" s="182">
        <v>130</v>
      </c>
      <c r="R26" s="68" t="s">
        <v>267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105</v>
      </c>
      <c r="D27" s="170"/>
      <c r="E27" s="171"/>
      <c r="F27" s="180">
        <v>202.48</v>
      </c>
      <c r="G27" s="181">
        <v>202.48</v>
      </c>
      <c r="H27" s="182">
        <v>202.48</v>
      </c>
      <c r="I27" s="236">
        <v>40.48</v>
      </c>
      <c r="J27" s="240">
        <v>40.48</v>
      </c>
      <c r="K27" s="187">
        <v>40.48</v>
      </c>
      <c r="L27" s="180">
        <v>167</v>
      </c>
      <c r="M27" s="181">
        <v>167</v>
      </c>
      <c r="N27" s="182">
        <v>167</v>
      </c>
      <c r="O27" s="180">
        <v>5</v>
      </c>
      <c r="P27" s="181">
        <v>5</v>
      </c>
      <c r="Q27" s="182">
        <v>5</v>
      </c>
      <c r="R27" s="68" t="s">
        <v>104</v>
      </c>
      <c r="S27" s="170"/>
      <c r="T27" s="171"/>
      <c r="AA27">
        <v>3</v>
      </c>
      <c r="AD27">
        <v>3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3</v>
      </c>
      <c r="AK27">
        <v>3</v>
      </c>
      <c r="AL27">
        <v>3</v>
      </c>
      <c r="AM27">
        <v>3</v>
      </c>
      <c r="AN27">
        <v>3</v>
      </c>
      <c r="AO27">
        <v>3</v>
      </c>
      <c r="AP27">
        <v>3</v>
      </c>
    </row>
    <row r="28" spans="3:42" ht="12.75">
      <c r="C28" s="46" t="s">
        <v>70</v>
      </c>
      <c r="D28" s="170"/>
      <c r="E28" s="171"/>
      <c r="F28" s="180">
        <v>101.9</v>
      </c>
      <c r="G28" s="181">
        <v>105.3</v>
      </c>
      <c r="H28" s="182">
        <v>101.6</v>
      </c>
      <c r="I28" s="236">
        <v>92.9</v>
      </c>
      <c r="J28" s="240">
        <v>98</v>
      </c>
      <c r="K28" s="187">
        <v>98</v>
      </c>
      <c r="L28" s="180">
        <v>64.7</v>
      </c>
      <c r="M28" s="181">
        <v>63</v>
      </c>
      <c r="N28" s="182">
        <v>59.3</v>
      </c>
      <c r="O28" s="180">
        <v>55.7</v>
      </c>
      <c r="P28" s="181">
        <v>55.7</v>
      </c>
      <c r="Q28" s="182">
        <v>55.7</v>
      </c>
      <c r="R28" s="68" t="s">
        <v>29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71</v>
      </c>
      <c r="D29" s="170"/>
      <c r="E29" s="171"/>
      <c r="F29" s="180">
        <v>0.83</v>
      </c>
      <c r="G29" s="181">
        <v>1</v>
      </c>
      <c r="H29" s="182">
        <v>1</v>
      </c>
      <c r="I29" s="236">
        <v>0.83</v>
      </c>
      <c r="J29" s="240">
        <v>1</v>
      </c>
      <c r="K29" s="187">
        <v>1</v>
      </c>
      <c r="L29" s="180">
        <v>0</v>
      </c>
      <c r="M29" s="181">
        <v>0</v>
      </c>
      <c r="N29" s="182">
        <v>0</v>
      </c>
      <c r="O29" s="180">
        <v>0</v>
      </c>
      <c r="P29" s="181">
        <v>0</v>
      </c>
      <c r="Q29" s="182">
        <v>0</v>
      </c>
      <c r="R29" s="68" t="s">
        <v>30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72</v>
      </c>
      <c r="D30" s="170"/>
      <c r="E30" s="171"/>
      <c r="F30" s="180">
        <v>3027.495</v>
      </c>
      <c r="G30" s="181">
        <v>3073</v>
      </c>
      <c r="H30" s="182">
        <v>3128</v>
      </c>
      <c r="I30" s="236">
        <v>3070.878</v>
      </c>
      <c r="J30" s="240">
        <v>3120</v>
      </c>
      <c r="K30" s="187">
        <v>3180</v>
      </c>
      <c r="L30" s="180">
        <v>92.63799999999999</v>
      </c>
      <c r="M30" s="181">
        <v>93</v>
      </c>
      <c r="N30" s="182">
        <v>93</v>
      </c>
      <c r="O30" s="180">
        <v>136.02100000000002</v>
      </c>
      <c r="P30" s="181">
        <v>140</v>
      </c>
      <c r="Q30" s="182">
        <v>145</v>
      </c>
      <c r="R30" s="68" t="s">
        <v>31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73</v>
      </c>
      <c r="D31" s="170"/>
      <c r="E31" s="171"/>
      <c r="F31" s="180">
        <v>39.35199999999999</v>
      </c>
      <c r="G31" s="181">
        <v>39.692519999999995</v>
      </c>
      <c r="H31" s="182">
        <v>38.34293240999999</v>
      </c>
      <c r="I31" s="236">
        <v>48.754</v>
      </c>
      <c r="J31" s="240">
        <v>49.729079999999996</v>
      </c>
      <c r="K31" s="187">
        <v>50.72366159999999</v>
      </c>
      <c r="L31" s="180">
        <v>-15.120000000000001</v>
      </c>
      <c r="M31" s="181">
        <v>-15.81174</v>
      </c>
      <c r="N31" s="182">
        <v>-18.21366099</v>
      </c>
      <c r="O31" s="180">
        <v>-5.718</v>
      </c>
      <c r="P31" s="181">
        <v>-5.77518</v>
      </c>
      <c r="Q31" s="182">
        <v>-5.8329318</v>
      </c>
      <c r="R31" s="68" t="s">
        <v>5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74</v>
      </c>
      <c r="D32" s="170"/>
      <c r="E32" s="171"/>
      <c r="F32" s="180">
        <v>4620.46</v>
      </c>
      <c r="G32" s="181">
        <v>4849</v>
      </c>
      <c r="H32" s="182">
        <v>4849</v>
      </c>
      <c r="I32" s="236">
        <v>4569.46</v>
      </c>
      <c r="J32" s="240">
        <v>4700</v>
      </c>
      <c r="K32" s="187">
        <v>4700</v>
      </c>
      <c r="L32" s="180">
        <v>147</v>
      </c>
      <c r="M32" s="181">
        <v>249</v>
      </c>
      <c r="N32" s="182">
        <v>249</v>
      </c>
      <c r="O32" s="180">
        <v>96</v>
      </c>
      <c r="P32" s="181">
        <v>100</v>
      </c>
      <c r="Q32" s="182">
        <v>100</v>
      </c>
      <c r="R32" s="68" t="s">
        <v>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327</v>
      </c>
      <c r="D33" s="170"/>
      <c r="E33" s="171"/>
      <c r="F33" s="180">
        <v>982</v>
      </c>
      <c r="G33" s="181">
        <v>988</v>
      </c>
      <c r="H33" s="182">
        <v>994</v>
      </c>
      <c r="I33" s="236">
        <v>978</v>
      </c>
      <c r="J33" s="240">
        <v>985</v>
      </c>
      <c r="K33" s="187">
        <v>992</v>
      </c>
      <c r="L33" s="180">
        <v>17</v>
      </c>
      <c r="M33" s="181">
        <v>20</v>
      </c>
      <c r="N33" s="182">
        <v>22</v>
      </c>
      <c r="O33" s="180">
        <v>13</v>
      </c>
      <c r="P33" s="181">
        <v>17</v>
      </c>
      <c r="Q33" s="182">
        <v>20</v>
      </c>
      <c r="R33" s="68" t="s">
        <v>326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75</v>
      </c>
      <c r="D34" s="170"/>
      <c r="E34" s="171"/>
      <c r="F34" s="180">
        <v>1444</v>
      </c>
      <c r="G34" s="181">
        <v>1450</v>
      </c>
      <c r="H34" s="182">
        <v>1450</v>
      </c>
      <c r="I34" s="236">
        <v>1559</v>
      </c>
      <c r="J34" s="240">
        <v>1550</v>
      </c>
      <c r="K34" s="187">
        <v>1550</v>
      </c>
      <c r="L34" s="180">
        <v>30</v>
      </c>
      <c r="M34" s="181">
        <v>100</v>
      </c>
      <c r="N34" s="182">
        <v>100</v>
      </c>
      <c r="O34" s="180">
        <v>145</v>
      </c>
      <c r="P34" s="181">
        <v>200</v>
      </c>
      <c r="Q34" s="182">
        <v>200</v>
      </c>
      <c r="R34" s="68" t="s">
        <v>33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76</v>
      </c>
      <c r="D35" s="170"/>
      <c r="E35" s="171"/>
      <c r="F35" s="180">
        <v>167.82</v>
      </c>
      <c r="G35" s="181">
        <v>191</v>
      </c>
      <c r="H35" s="182">
        <v>189</v>
      </c>
      <c r="I35" s="236">
        <v>320.82</v>
      </c>
      <c r="J35" s="240">
        <v>300</v>
      </c>
      <c r="K35" s="187">
        <v>300</v>
      </c>
      <c r="L35" s="180">
        <v>46</v>
      </c>
      <c r="M35" s="181">
        <v>51</v>
      </c>
      <c r="N35" s="182">
        <v>49</v>
      </c>
      <c r="O35" s="180">
        <v>199</v>
      </c>
      <c r="P35" s="181">
        <v>160</v>
      </c>
      <c r="Q35" s="182">
        <v>160</v>
      </c>
      <c r="R35" s="68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77</v>
      </c>
      <c r="D36" s="170"/>
      <c r="E36" s="171"/>
      <c r="F36" s="180">
        <v>1078</v>
      </c>
      <c r="G36" s="181">
        <v>1135</v>
      </c>
      <c r="H36" s="182">
        <v>1317</v>
      </c>
      <c r="I36" s="236">
        <v>1123</v>
      </c>
      <c r="J36" s="240">
        <v>1200</v>
      </c>
      <c r="K36" s="187">
        <v>1300</v>
      </c>
      <c r="L36" s="180">
        <v>53</v>
      </c>
      <c r="M36" s="181">
        <v>19</v>
      </c>
      <c r="N36" s="182">
        <v>116</v>
      </c>
      <c r="O36" s="180">
        <v>98</v>
      </c>
      <c r="P36" s="181">
        <v>84</v>
      </c>
      <c r="Q36" s="182">
        <v>99</v>
      </c>
      <c r="R36" s="68" t="s">
        <v>35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78</v>
      </c>
      <c r="D37" s="170"/>
      <c r="E37" s="171"/>
      <c r="F37" s="180">
        <v>221.617</v>
      </c>
      <c r="G37" s="181">
        <v>219</v>
      </c>
      <c r="H37" s="182">
        <v>219</v>
      </c>
      <c r="I37" s="236">
        <v>200</v>
      </c>
      <c r="J37" s="240">
        <v>200</v>
      </c>
      <c r="K37" s="187">
        <v>200</v>
      </c>
      <c r="L37" s="180">
        <v>21.802</v>
      </c>
      <c r="M37" s="181">
        <v>19</v>
      </c>
      <c r="N37" s="182">
        <v>19</v>
      </c>
      <c r="O37" s="180">
        <v>0.185</v>
      </c>
      <c r="P37" s="181">
        <v>0</v>
      </c>
      <c r="Q37" s="182">
        <v>0</v>
      </c>
      <c r="R37" s="68" t="s">
        <v>36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79</v>
      </c>
      <c r="D38" s="170"/>
      <c r="E38" s="171"/>
      <c r="F38" s="180">
        <v>105.751</v>
      </c>
      <c r="G38" s="181">
        <v>110</v>
      </c>
      <c r="H38" s="182">
        <v>120</v>
      </c>
      <c r="I38" s="236">
        <v>235.751</v>
      </c>
      <c r="J38" s="240">
        <v>240</v>
      </c>
      <c r="K38" s="187">
        <v>250</v>
      </c>
      <c r="L38" s="180">
        <v>48</v>
      </c>
      <c r="M38" s="181">
        <v>50</v>
      </c>
      <c r="N38" s="182">
        <v>50</v>
      </c>
      <c r="O38" s="180">
        <v>178</v>
      </c>
      <c r="P38" s="181">
        <v>180</v>
      </c>
      <c r="Q38" s="182">
        <v>180</v>
      </c>
      <c r="R38" s="68" t="s">
        <v>37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80</v>
      </c>
      <c r="D39" s="170"/>
      <c r="E39" s="171"/>
      <c r="F39" s="180">
        <v>63</v>
      </c>
      <c r="G39" s="181">
        <v>63</v>
      </c>
      <c r="H39" s="182">
        <v>63</v>
      </c>
      <c r="I39" s="236">
        <v>63</v>
      </c>
      <c r="J39" s="240">
        <v>63</v>
      </c>
      <c r="K39" s="187">
        <v>63</v>
      </c>
      <c r="L39" s="180">
        <v>0</v>
      </c>
      <c r="M39" s="181">
        <v>0</v>
      </c>
      <c r="N39" s="182">
        <v>0</v>
      </c>
      <c r="O39" s="180">
        <v>0</v>
      </c>
      <c r="P39" s="181">
        <v>0</v>
      </c>
      <c r="Q39" s="182">
        <v>0</v>
      </c>
      <c r="R39" s="68" t="s">
        <v>93</v>
      </c>
      <c r="S39" s="170"/>
      <c r="T39" s="171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3:42" ht="12.75">
      <c r="C40" s="46" t="s">
        <v>81</v>
      </c>
      <c r="D40" s="170"/>
      <c r="E40" s="171"/>
      <c r="F40" s="180">
        <v>3388</v>
      </c>
      <c r="G40" s="181">
        <v>3353</v>
      </c>
      <c r="H40" s="182">
        <v>3353</v>
      </c>
      <c r="I40" s="236">
        <v>3337</v>
      </c>
      <c r="J40" s="240">
        <v>3300</v>
      </c>
      <c r="K40" s="187">
        <v>3300</v>
      </c>
      <c r="L40" s="180">
        <v>51</v>
      </c>
      <c r="M40" s="181">
        <v>53</v>
      </c>
      <c r="N40" s="182">
        <v>53</v>
      </c>
      <c r="O40" s="180">
        <v>0</v>
      </c>
      <c r="P40" s="181">
        <v>0</v>
      </c>
      <c r="Q40" s="182">
        <v>0</v>
      </c>
      <c r="R40" s="68" t="s">
        <v>38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3.5" thickBot="1">
      <c r="C41" s="46" t="s">
        <v>82</v>
      </c>
      <c r="D41" s="170"/>
      <c r="E41" s="171"/>
      <c r="F41" s="180">
        <v>68.75599156218905</v>
      </c>
      <c r="G41" s="181">
        <v>60</v>
      </c>
      <c r="H41" s="182">
        <v>60</v>
      </c>
      <c r="I41" s="236">
        <v>63.72</v>
      </c>
      <c r="J41" s="240">
        <v>60</v>
      </c>
      <c r="K41" s="187">
        <v>60</v>
      </c>
      <c r="L41" s="180">
        <v>5.036020895522389</v>
      </c>
      <c r="M41" s="181">
        <v>0</v>
      </c>
      <c r="N41" s="182">
        <v>0</v>
      </c>
      <c r="O41" s="180">
        <v>2.9333333333333302E-05</v>
      </c>
      <c r="P41" s="181">
        <v>0</v>
      </c>
      <c r="Q41" s="182">
        <v>0</v>
      </c>
      <c r="R41" s="68" t="s">
        <v>41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7</v>
      </c>
      <c r="D42" s="174"/>
      <c r="E42" s="175"/>
      <c r="F42" s="152">
        <v>33430.277802301236</v>
      </c>
      <c r="G42" s="152">
        <v>33447.808293859416</v>
      </c>
      <c r="H42" s="152">
        <v>34080.5676567021</v>
      </c>
      <c r="I42" s="237">
        <v>34331.003</v>
      </c>
      <c r="J42" s="241">
        <v>33903.88773522788</v>
      </c>
      <c r="K42" s="189">
        <v>34324.2283858921</v>
      </c>
      <c r="L42" s="152">
        <v>3824.0801459560876</v>
      </c>
      <c r="M42" s="153">
        <v>4051.257077213628</v>
      </c>
      <c r="N42" s="154">
        <v>4260.58633901</v>
      </c>
      <c r="O42" s="152">
        <v>4724.805343654853</v>
      </c>
      <c r="P42" s="153">
        <v>4507.336518582093</v>
      </c>
      <c r="Q42" s="154">
        <v>4504.2470682</v>
      </c>
      <c r="R42" s="14" t="s">
        <v>7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3:42" ht="13.5" thickTop="1">
      <c r="C43" s="46" t="s">
        <v>83</v>
      </c>
      <c r="D43" s="170"/>
      <c r="E43" s="171"/>
      <c r="F43" s="180">
        <v>1256</v>
      </c>
      <c r="G43" s="181">
        <v>1256</v>
      </c>
      <c r="H43" s="182">
        <v>1256</v>
      </c>
      <c r="I43" s="236">
        <v>1256</v>
      </c>
      <c r="J43" s="240">
        <v>1256</v>
      </c>
      <c r="K43" s="187">
        <v>1256</v>
      </c>
      <c r="L43" s="180">
        <v>0</v>
      </c>
      <c r="M43" s="181">
        <v>0</v>
      </c>
      <c r="N43" s="182">
        <v>0</v>
      </c>
      <c r="O43" s="180">
        <v>0</v>
      </c>
      <c r="P43" s="181">
        <v>0</v>
      </c>
      <c r="Q43" s="182">
        <v>0</v>
      </c>
      <c r="R43" s="68" t="s">
        <v>42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3</v>
      </c>
    </row>
    <row r="44" spans="3:42" ht="12.75">
      <c r="C44" s="46" t="s">
        <v>84</v>
      </c>
      <c r="D44" s="170"/>
      <c r="E44" s="171"/>
      <c r="F44" s="180">
        <v>51.69</v>
      </c>
      <c r="G44" s="181">
        <v>51.69</v>
      </c>
      <c r="H44" s="182">
        <v>51.69</v>
      </c>
      <c r="I44" s="236">
        <v>51.69</v>
      </c>
      <c r="J44" s="240">
        <v>51.69</v>
      </c>
      <c r="K44" s="187">
        <v>51.69</v>
      </c>
      <c r="L44" s="180">
        <v>0</v>
      </c>
      <c r="M44" s="181">
        <v>0</v>
      </c>
      <c r="N44" s="182">
        <v>0</v>
      </c>
      <c r="O44" s="180">
        <v>0</v>
      </c>
      <c r="P44" s="181">
        <v>0</v>
      </c>
      <c r="Q44" s="182">
        <v>0</v>
      </c>
      <c r="R44" s="68" t="s">
        <v>43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3:42" ht="12.75">
      <c r="C45" s="46" t="s">
        <v>86</v>
      </c>
      <c r="D45" s="170"/>
      <c r="E45" s="171"/>
      <c r="F45" s="180">
        <v>3.26</v>
      </c>
      <c r="G45" s="181">
        <v>3.26</v>
      </c>
      <c r="H45" s="182">
        <v>3.26</v>
      </c>
      <c r="I45" s="236">
        <v>3.26</v>
      </c>
      <c r="J45" s="240">
        <v>3.26</v>
      </c>
      <c r="K45" s="187">
        <v>3.26</v>
      </c>
      <c r="L45" s="180">
        <v>0</v>
      </c>
      <c r="M45" s="181">
        <v>0</v>
      </c>
      <c r="N45" s="182">
        <v>0</v>
      </c>
      <c r="O45" s="180">
        <v>0</v>
      </c>
      <c r="P45" s="181">
        <v>0</v>
      </c>
      <c r="Q45" s="182">
        <v>0</v>
      </c>
      <c r="R45" s="68" t="s">
        <v>44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3</v>
      </c>
    </row>
    <row r="46" spans="3:42" ht="12.75">
      <c r="C46" s="46" t="s">
        <v>87</v>
      </c>
      <c r="D46" s="170"/>
      <c r="E46" s="171"/>
      <c r="F46" s="180">
        <v>26</v>
      </c>
      <c r="G46" s="181">
        <v>26</v>
      </c>
      <c r="H46" s="182">
        <v>26</v>
      </c>
      <c r="I46" s="236">
        <v>26</v>
      </c>
      <c r="J46" s="240">
        <v>26</v>
      </c>
      <c r="K46" s="187">
        <v>26</v>
      </c>
      <c r="L46" s="180">
        <v>0</v>
      </c>
      <c r="M46" s="181">
        <v>0</v>
      </c>
      <c r="N46" s="182">
        <v>0</v>
      </c>
      <c r="O46" s="180">
        <v>0</v>
      </c>
      <c r="P46" s="181">
        <v>0</v>
      </c>
      <c r="Q46" s="182">
        <v>0</v>
      </c>
      <c r="R46" s="68" t="s">
        <v>4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3</v>
      </c>
    </row>
    <row r="47" spans="3:42" ht="12.75">
      <c r="C47" s="46" t="s">
        <v>88</v>
      </c>
      <c r="D47" s="170"/>
      <c r="E47" s="171"/>
      <c r="F47" s="180">
        <v>24000</v>
      </c>
      <c r="G47" s="181">
        <v>24600</v>
      </c>
      <c r="H47" s="182">
        <v>24500</v>
      </c>
      <c r="I47" s="236">
        <v>27000</v>
      </c>
      <c r="J47" s="240">
        <v>27800</v>
      </c>
      <c r="K47" s="187">
        <v>28000</v>
      </c>
      <c r="L47" s="180">
        <v>0</v>
      </c>
      <c r="M47" s="181">
        <v>0</v>
      </c>
      <c r="N47" s="182">
        <v>0</v>
      </c>
      <c r="O47" s="180">
        <v>3000</v>
      </c>
      <c r="P47" s="181">
        <v>3200</v>
      </c>
      <c r="Q47" s="182">
        <v>3500</v>
      </c>
      <c r="R47" s="68" t="s">
        <v>45</v>
      </c>
      <c r="S47" s="170"/>
      <c r="T47" s="171"/>
      <c r="AA47">
        <v>3</v>
      </c>
      <c r="AD47">
        <v>3</v>
      </c>
      <c r="AE47">
        <v>2</v>
      </c>
      <c r="AF47">
        <v>2</v>
      </c>
      <c r="AG47">
        <v>3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3:42" ht="13.5" thickBot="1">
      <c r="C48" s="46" t="s">
        <v>89</v>
      </c>
      <c r="D48" s="170"/>
      <c r="E48" s="171"/>
      <c r="F48" s="180">
        <v>991.6</v>
      </c>
      <c r="G48" s="181">
        <v>991.6</v>
      </c>
      <c r="H48" s="182">
        <v>991.6</v>
      </c>
      <c r="I48" s="236">
        <v>1279</v>
      </c>
      <c r="J48" s="240">
        <v>1279</v>
      </c>
      <c r="K48" s="187">
        <v>1279</v>
      </c>
      <c r="L48" s="180">
        <v>3.7</v>
      </c>
      <c r="M48" s="181">
        <v>3.7</v>
      </c>
      <c r="N48" s="182">
        <v>3.7</v>
      </c>
      <c r="O48" s="180">
        <v>291.1</v>
      </c>
      <c r="P48" s="181">
        <v>291.1</v>
      </c>
      <c r="Q48" s="182">
        <v>291.1</v>
      </c>
      <c r="R48" s="68" t="s">
        <v>6</v>
      </c>
      <c r="S48" s="170"/>
      <c r="T48" s="171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3:42" ht="14.25" thickBot="1" thickTop="1">
      <c r="C49" s="14" t="s">
        <v>329</v>
      </c>
      <c r="D49" s="174"/>
      <c r="E49" s="175"/>
      <c r="F49" s="152">
        <v>26328.55</v>
      </c>
      <c r="G49" s="152">
        <v>26928.55</v>
      </c>
      <c r="H49" s="152">
        <v>26828.55</v>
      </c>
      <c r="I49" s="237">
        <v>29615.95</v>
      </c>
      <c r="J49" s="241">
        <v>30415.95</v>
      </c>
      <c r="K49" s="189">
        <v>30615.95</v>
      </c>
      <c r="L49" s="152">
        <v>3.7</v>
      </c>
      <c r="M49" s="153">
        <v>3.7</v>
      </c>
      <c r="N49" s="154">
        <v>3.7</v>
      </c>
      <c r="O49" s="152">
        <v>3291.1</v>
      </c>
      <c r="P49" s="153">
        <v>3491.1</v>
      </c>
      <c r="Q49" s="154">
        <v>3791.1</v>
      </c>
      <c r="R49" s="14" t="s">
        <v>330</v>
      </c>
      <c r="S49" s="174"/>
      <c r="T49" s="175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42" ht="13.5" thickTop="1">
      <c r="C50" s="167" t="s">
        <v>90</v>
      </c>
      <c r="D50" s="168"/>
      <c r="E50" s="169"/>
      <c r="F50" s="177">
        <v>12296.647</v>
      </c>
      <c r="G50" s="178">
        <v>12296.647</v>
      </c>
      <c r="H50" s="179">
        <v>12296.647</v>
      </c>
      <c r="I50" s="235">
        <v>11065.2</v>
      </c>
      <c r="J50" s="239">
        <v>11065.2</v>
      </c>
      <c r="K50" s="186">
        <v>11065.2</v>
      </c>
      <c r="L50" s="177">
        <v>1490.751</v>
      </c>
      <c r="M50" s="178">
        <v>1490.751</v>
      </c>
      <c r="N50" s="179">
        <v>1490.751</v>
      </c>
      <c r="O50" s="177">
        <v>259.304</v>
      </c>
      <c r="P50" s="178">
        <v>259.304</v>
      </c>
      <c r="Q50" s="179">
        <v>259.304</v>
      </c>
      <c r="R50" s="80" t="s">
        <v>1</v>
      </c>
      <c r="S50" s="168"/>
      <c r="T50" s="169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3:42" ht="13.5" thickBot="1">
      <c r="C51" s="100" t="s">
        <v>91</v>
      </c>
      <c r="D51" s="172"/>
      <c r="E51" s="173"/>
      <c r="F51" s="183">
        <v>41287</v>
      </c>
      <c r="G51" s="184">
        <v>41843</v>
      </c>
      <c r="H51" s="185">
        <v>42675</v>
      </c>
      <c r="I51" s="238">
        <v>43704</v>
      </c>
      <c r="J51" s="242">
        <v>44260</v>
      </c>
      <c r="K51" s="188">
        <v>45092</v>
      </c>
      <c r="L51" s="183">
        <v>1547</v>
      </c>
      <c r="M51" s="184">
        <v>1547</v>
      </c>
      <c r="N51" s="185">
        <v>1547</v>
      </c>
      <c r="O51" s="183">
        <v>3964</v>
      </c>
      <c r="P51" s="184">
        <v>3964</v>
      </c>
      <c r="Q51" s="185">
        <v>3964</v>
      </c>
      <c r="R51" s="101" t="s">
        <v>46</v>
      </c>
      <c r="S51" s="172"/>
      <c r="T51" s="173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4.25" thickBot="1" thickTop="1">
      <c r="C52" s="14" t="s">
        <v>8</v>
      </c>
      <c r="D52" s="12"/>
      <c r="E52" s="13"/>
      <c r="F52" s="152">
        <v>53583.647</v>
      </c>
      <c r="G52" s="152">
        <v>54139.647</v>
      </c>
      <c r="H52" s="152">
        <v>54971.647</v>
      </c>
      <c r="I52" s="237">
        <v>54769.2</v>
      </c>
      <c r="J52" s="241">
        <v>55325.2</v>
      </c>
      <c r="K52" s="189">
        <v>56157.2</v>
      </c>
      <c r="L52" s="152">
        <v>3037.751</v>
      </c>
      <c r="M52" s="153">
        <v>3037.751</v>
      </c>
      <c r="N52" s="154">
        <v>3037.751</v>
      </c>
      <c r="O52" s="152">
        <v>4223.304</v>
      </c>
      <c r="P52" s="153">
        <v>4223.304</v>
      </c>
      <c r="Q52" s="154">
        <v>4223.304</v>
      </c>
      <c r="R52" s="16" t="s">
        <v>92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5" thickTop="1">
      <c r="C53" s="42"/>
      <c r="D53" s="1"/>
      <c r="E53" s="44" t="s">
        <v>187</v>
      </c>
      <c r="G53" s="43"/>
      <c r="H53" s="43"/>
      <c r="I53" s="43"/>
      <c r="J53" s="43"/>
      <c r="K53" s="43"/>
      <c r="L53" s="44" t="s">
        <v>200</v>
      </c>
      <c r="M53" s="190"/>
      <c r="N53" s="190"/>
      <c r="O53" s="190"/>
      <c r="P53" s="190"/>
      <c r="Q53" s="190"/>
      <c r="R53" s="42"/>
      <c r="S53" s="1"/>
      <c r="T53" s="1"/>
    </row>
    <row r="54" spans="3:20" ht="14.25">
      <c r="C54" s="42"/>
      <c r="D54" s="1"/>
      <c r="E54" s="44"/>
      <c r="G54" s="43"/>
      <c r="H54" s="43"/>
      <c r="I54" s="43"/>
      <c r="J54" s="43"/>
      <c r="K54" s="43"/>
      <c r="L54" s="44"/>
      <c r="M54" s="43"/>
      <c r="N54" s="43"/>
      <c r="O54" s="43"/>
      <c r="P54" s="43"/>
      <c r="Q54" s="43"/>
      <c r="R54" s="42"/>
      <c r="S54" s="1"/>
      <c r="T54" s="1"/>
    </row>
    <row r="55" spans="3:20" ht="12.75">
      <c r="C55" s="38" t="str">
        <f ca="1">CELL("filename")</f>
        <v>C:\MyFiles\Timber\Timber Committee\TCQ2016\publish\[tb-69-6.xls]List of tables</v>
      </c>
      <c r="T55" s="40" t="str">
        <f ca="1">CONCATENATE("printed on ",DAY(NOW()),"/",MONTH(NOW()))</f>
        <v>printed on 8/5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2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278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244</v>
      </c>
      <c r="G3" s="262"/>
      <c r="H3" s="262"/>
      <c r="I3" s="262"/>
      <c r="J3" s="262"/>
      <c r="K3" s="262"/>
      <c r="L3" s="262" t="s">
        <v>264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126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99" t="s">
        <v>257</v>
      </c>
      <c r="G7" s="300"/>
      <c r="H7" s="301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46" t="s">
        <v>102</v>
      </c>
      <c r="D9" s="170"/>
      <c r="E9" s="171"/>
      <c r="F9" s="180">
        <v>-15</v>
      </c>
      <c r="G9" s="181">
        <v>-15</v>
      </c>
      <c r="H9" s="182">
        <v>-15</v>
      </c>
      <c r="I9" s="158"/>
      <c r="J9" s="159"/>
      <c r="K9" s="160"/>
      <c r="L9" s="180">
        <v>25</v>
      </c>
      <c r="M9" s="181">
        <v>25</v>
      </c>
      <c r="N9" s="182">
        <v>25</v>
      </c>
      <c r="O9" s="180">
        <v>10</v>
      </c>
      <c r="P9" s="181">
        <v>10</v>
      </c>
      <c r="Q9" s="182">
        <v>10</v>
      </c>
      <c r="R9" s="68" t="s">
        <v>103</v>
      </c>
      <c r="S9" s="170"/>
      <c r="T9" s="171"/>
      <c r="AA9">
        <v>3</v>
      </c>
      <c r="AD9">
        <v>3</v>
      </c>
      <c r="AE9">
        <v>3</v>
      </c>
      <c r="AF9">
        <v>3</v>
      </c>
      <c r="AG9" t="s">
        <v>312</v>
      </c>
      <c r="AH9" t="s">
        <v>312</v>
      </c>
      <c r="AI9" t="s">
        <v>312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57</v>
      </c>
      <c r="D10" s="170"/>
      <c r="E10" s="171"/>
      <c r="F10" s="180">
        <v>0</v>
      </c>
      <c r="G10" s="181">
        <v>0</v>
      </c>
      <c r="H10" s="182">
        <v>0</v>
      </c>
      <c r="I10" s="158"/>
      <c r="J10" s="159"/>
      <c r="K10" s="160"/>
      <c r="L10" s="180">
        <v>0</v>
      </c>
      <c r="M10" s="181">
        <v>0</v>
      </c>
      <c r="N10" s="182">
        <v>0</v>
      </c>
      <c r="O10" s="180">
        <v>0</v>
      </c>
      <c r="P10" s="181">
        <v>0</v>
      </c>
      <c r="Q10" s="182">
        <v>0</v>
      </c>
      <c r="R10" s="68" t="s">
        <v>20</v>
      </c>
      <c r="S10" s="170"/>
      <c r="T10" s="171"/>
      <c r="AA10">
        <v>2</v>
      </c>
      <c r="AD10">
        <v>2</v>
      </c>
      <c r="AE10">
        <v>2</v>
      </c>
      <c r="AF10">
        <v>2</v>
      </c>
      <c r="AG10" t="s">
        <v>312</v>
      </c>
      <c r="AH10" t="s">
        <v>312</v>
      </c>
      <c r="AI10" t="s">
        <v>312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58</v>
      </c>
      <c r="D11" s="170"/>
      <c r="E11" s="171"/>
      <c r="F11" s="180">
        <v>-0.8</v>
      </c>
      <c r="G11" s="181">
        <v>-0.8</v>
      </c>
      <c r="H11" s="182">
        <v>-0.9</v>
      </c>
      <c r="I11" s="158"/>
      <c r="J11" s="159"/>
      <c r="K11" s="160"/>
      <c r="L11" s="180">
        <v>0.8</v>
      </c>
      <c r="M11" s="181">
        <v>0.8</v>
      </c>
      <c r="N11" s="182">
        <v>0.9</v>
      </c>
      <c r="O11" s="180">
        <v>0</v>
      </c>
      <c r="P11" s="181">
        <v>0</v>
      </c>
      <c r="Q11" s="182">
        <v>0</v>
      </c>
      <c r="R11" s="68" t="s">
        <v>40</v>
      </c>
      <c r="S11" s="170"/>
      <c r="T11" s="171"/>
      <c r="AA11">
        <v>2</v>
      </c>
      <c r="AD11">
        <v>2</v>
      </c>
      <c r="AE11">
        <v>2</v>
      </c>
      <c r="AF11">
        <v>2</v>
      </c>
      <c r="AG11" t="s">
        <v>312</v>
      </c>
      <c r="AH11" t="s">
        <v>312</v>
      </c>
      <c r="AI11" t="s">
        <v>312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3:42" ht="12.75">
      <c r="C12" s="46" t="s">
        <v>59</v>
      </c>
      <c r="D12" s="170"/>
      <c r="E12" s="171"/>
      <c r="F12" s="180">
        <v>-2</v>
      </c>
      <c r="G12" s="181">
        <v>-2</v>
      </c>
      <c r="H12" s="182">
        <v>-2</v>
      </c>
      <c r="I12" s="158"/>
      <c r="J12" s="159"/>
      <c r="K12" s="160"/>
      <c r="L12" s="180">
        <v>3</v>
      </c>
      <c r="M12" s="181">
        <v>3</v>
      </c>
      <c r="N12" s="182">
        <v>3</v>
      </c>
      <c r="O12" s="180">
        <v>1</v>
      </c>
      <c r="P12" s="181">
        <v>1</v>
      </c>
      <c r="Q12" s="182">
        <v>1</v>
      </c>
      <c r="R12" s="68" t="s">
        <v>21</v>
      </c>
      <c r="S12" s="170"/>
      <c r="T12" s="171"/>
      <c r="AA12">
        <v>3</v>
      </c>
      <c r="AD12">
        <v>2</v>
      </c>
      <c r="AE12">
        <v>3</v>
      </c>
      <c r="AF12">
        <v>3</v>
      </c>
      <c r="AG12" t="s">
        <v>312</v>
      </c>
      <c r="AH12" t="s">
        <v>312</v>
      </c>
      <c r="AI12" t="s">
        <v>312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3:42" ht="12.75">
      <c r="C13" s="46" t="s">
        <v>62</v>
      </c>
      <c r="D13" s="170"/>
      <c r="E13" s="171"/>
      <c r="F13" s="180">
        <v>-74.57636820999998</v>
      </c>
      <c r="G13" s="181">
        <v>-75.48489236371678</v>
      </c>
      <c r="H13" s="182">
        <v>-71</v>
      </c>
      <c r="I13" s="158"/>
      <c r="J13" s="159"/>
      <c r="K13" s="160"/>
      <c r="L13" s="180">
        <v>79.36914417499999</v>
      </c>
      <c r="M13" s="181">
        <v>79</v>
      </c>
      <c r="N13" s="182">
        <v>75</v>
      </c>
      <c r="O13" s="180">
        <v>4.792775965</v>
      </c>
      <c r="P13" s="181">
        <v>3.51510763628322</v>
      </c>
      <c r="Q13" s="182">
        <v>4</v>
      </c>
      <c r="R13" s="68" t="s">
        <v>2</v>
      </c>
      <c r="S13" s="170"/>
      <c r="T13" s="171"/>
      <c r="AA13">
        <v>2</v>
      </c>
      <c r="AD13">
        <v>2</v>
      </c>
      <c r="AE13">
        <v>2</v>
      </c>
      <c r="AF13">
        <v>2</v>
      </c>
      <c r="AG13" t="s">
        <v>312</v>
      </c>
      <c r="AH13" t="s">
        <v>312</v>
      </c>
      <c r="AI13" t="s">
        <v>312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3:42" ht="12.75">
      <c r="C14" s="46" t="s">
        <v>63</v>
      </c>
      <c r="D14" s="170"/>
      <c r="E14" s="171"/>
      <c r="F14" s="180">
        <v>-14</v>
      </c>
      <c r="G14" s="181">
        <v>-13</v>
      </c>
      <c r="H14" s="182">
        <v>-13</v>
      </c>
      <c r="I14" s="158"/>
      <c r="J14" s="159"/>
      <c r="K14" s="160"/>
      <c r="L14" s="180">
        <v>16</v>
      </c>
      <c r="M14" s="181">
        <v>15</v>
      </c>
      <c r="N14" s="182">
        <v>15</v>
      </c>
      <c r="O14" s="180">
        <v>2</v>
      </c>
      <c r="P14" s="181">
        <v>2</v>
      </c>
      <c r="Q14" s="182">
        <v>2</v>
      </c>
      <c r="R14" s="68" t="s">
        <v>24</v>
      </c>
      <c r="S14" s="170"/>
      <c r="T14" s="171"/>
      <c r="AA14">
        <v>2</v>
      </c>
      <c r="AD14">
        <v>2</v>
      </c>
      <c r="AE14">
        <v>2</v>
      </c>
      <c r="AF14">
        <v>2</v>
      </c>
      <c r="AG14" t="s">
        <v>312</v>
      </c>
      <c r="AH14" t="s">
        <v>312</v>
      </c>
      <c r="AI14" t="s">
        <v>312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67</v>
      </c>
      <c r="D15" s="170"/>
      <c r="E15" s="171"/>
      <c r="F15" s="180">
        <v>-16</v>
      </c>
      <c r="G15" s="181">
        <v>-21</v>
      </c>
      <c r="H15" s="182">
        <v>-21</v>
      </c>
      <c r="I15" s="158"/>
      <c r="J15" s="159"/>
      <c r="K15" s="160"/>
      <c r="L15" s="180">
        <v>16</v>
      </c>
      <c r="M15" s="181">
        <v>22</v>
      </c>
      <c r="N15" s="182">
        <v>22</v>
      </c>
      <c r="O15" s="180">
        <v>0</v>
      </c>
      <c r="P15" s="181">
        <v>1</v>
      </c>
      <c r="Q15" s="182">
        <v>1</v>
      </c>
      <c r="R15" s="68" t="s">
        <v>27</v>
      </c>
      <c r="S15" s="170"/>
      <c r="T15" s="171"/>
      <c r="AA15">
        <v>2</v>
      </c>
      <c r="AD15">
        <v>2</v>
      </c>
      <c r="AE15">
        <v>2</v>
      </c>
      <c r="AF15">
        <v>2</v>
      </c>
      <c r="AG15" t="s">
        <v>312</v>
      </c>
      <c r="AH15" t="s">
        <v>312</v>
      </c>
      <c r="AI15" t="s">
        <v>312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70</v>
      </c>
      <c r="D16" s="170"/>
      <c r="E16" s="171"/>
      <c r="F16" s="180">
        <v>-11.399999999999999</v>
      </c>
      <c r="G16" s="181">
        <v>-7.7</v>
      </c>
      <c r="H16" s="182">
        <v>-11.399999999999999</v>
      </c>
      <c r="I16" s="158"/>
      <c r="J16" s="159"/>
      <c r="K16" s="160"/>
      <c r="L16" s="180">
        <v>11.7</v>
      </c>
      <c r="M16" s="181">
        <v>8</v>
      </c>
      <c r="N16" s="182">
        <v>11.7</v>
      </c>
      <c r="O16" s="180">
        <v>0.3</v>
      </c>
      <c r="P16" s="181">
        <v>0.3</v>
      </c>
      <c r="Q16" s="182">
        <v>0.3</v>
      </c>
      <c r="R16" s="68" t="s">
        <v>29</v>
      </c>
      <c r="S16" s="170"/>
      <c r="T16" s="171"/>
      <c r="AA16">
        <v>2</v>
      </c>
      <c r="AD16">
        <v>2</v>
      </c>
      <c r="AE16">
        <v>2</v>
      </c>
      <c r="AF16">
        <v>2</v>
      </c>
      <c r="AG16" t="s">
        <v>312</v>
      </c>
      <c r="AH16" t="s">
        <v>312</v>
      </c>
      <c r="AI16" t="s">
        <v>312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72</v>
      </c>
      <c r="D17" s="170"/>
      <c r="E17" s="171"/>
      <c r="F17" s="180">
        <v>-1.915</v>
      </c>
      <c r="G17" s="181">
        <v>-2</v>
      </c>
      <c r="H17" s="182">
        <v>-2</v>
      </c>
      <c r="I17" s="158"/>
      <c r="J17" s="159"/>
      <c r="K17" s="160"/>
      <c r="L17" s="180">
        <v>2.069</v>
      </c>
      <c r="M17" s="181">
        <v>2</v>
      </c>
      <c r="N17" s="182">
        <v>2</v>
      </c>
      <c r="O17" s="180">
        <v>0.154</v>
      </c>
      <c r="P17" s="181">
        <v>0</v>
      </c>
      <c r="Q17" s="182">
        <v>0</v>
      </c>
      <c r="R17" s="68" t="s">
        <v>31</v>
      </c>
      <c r="S17" s="170"/>
      <c r="T17" s="171"/>
      <c r="AA17">
        <v>2</v>
      </c>
      <c r="AD17">
        <v>2</v>
      </c>
      <c r="AE17">
        <v>2</v>
      </c>
      <c r="AF17">
        <v>2</v>
      </c>
      <c r="AG17" t="s">
        <v>312</v>
      </c>
      <c r="AH17" t="s">
        <v>312</v>
      </c>
      <c r="AI17" t="s">
        <v>312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73</v>
      </c>
      <c r="D18" s="170"/>
      <c r="E18" s="171"/>
      <c r="F18" s="180">
        <v>-18.411</v>
      </c>
      <c r="G18" s="181">
        <v>-18.595110000000002</v>
      </c>
      <c r="H18" s="182">
        <v>-20.51135169</v>
      </c>
      <c r="I18" s="158"/>
      <c r="J18" s="159"/>
      <c r="K18" s="160"/>
      <c r="L18" s="180">
        <v>24.129</v>
      </c>
      <c r="M18" s="181">
        <v>24.37029</v>
      </c>
      <c r="N18" s="182">
        <v>26.344283490000002</v>
      </c>
      <c r="O18" s="180">
        <v>5.718</v>
      </c>
      <c r="P18" s="181">
        <v>5.77518</v>
      </c>
      <c r="Q18" s="182">
        <v>5.8329318</v>
      </c>
      <c r="R18" s="68" t="s">
        <v>5</v>
      </c>
      <c r="S18" s="170"/>
      <c r="T18" s="171"/>
      <c r="AA18">
        <v>2</v>
      </c>
      <c r="AD18">
        <v>2</v>
      </c>
      <c r="AE18">
        <v>2</v>
      </c>
      <c r="AF18">
        <v>2</v>
      </c>
      <c r="AG18" t="s">
        <v>312</v>
      </c>
      <c r="AH18" t="s">
        <v>312</v>
      </c>
      <c r="AI18" t="s">
        <v>312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77</v>
      </c>
      <c r="D19" s="170"/>
      <c r="E19" s="171"/>
      <c r="F19" s="180">
        <v>-6</v>
      </c>
      <c r="G19" s="181">
        <v>-4</v>
      </c>
      <c r="H19" s="182">
        <v>-4</v>
      </c>
      <c r="I19" s="158"/>
      <c r="J19" s="159"/>
      <c r="K19" s="160"/>
      <c r="L19" s="180">
        <v>7</v>
      </c>
      <c r="M19" s="181">
        <v>5</v>
      </c>
      <c r="N19" s="182">
        <v>5</v>
      </c>
      <c r="O19" s="180">
        <v>1</v>
      </c>
      <c r="P19" s="181">
        <v>1</v>
      </c>
      <c r="Q19" s="182">
        <v>1</v>
      </c>
      <c r="R19" s="68" t="s">
        <v>35</v>
      </c>
      <c r="S19" s="170"/>
      <c r="T19" s="171"/>
      <c r="AA19">
        <v>2</v>
      </c>
      <c r="AD19">
        <v>2</v>
      </c>
      <c r="AE19">
        <v>2</v>
      </c>
      <c r="AF19">
        <v>2</v>
      </c>
      <c r="AG19" t="s">
        <v>312</v>
      </c>
      <c r="AH19" t="s">
        <v>312</v>
      </c>
      <c r="AI19" t="s">
        <v>312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78</v>
      </c>
      <c r="D20" s="170"/>
      <c r="E20" s="171"/>
      <c r="F20" s="180">
        <v>-1</v>
      </c>
      <c r="G20" s="181">
        <v>-1</v>
      </c>
      <c r="H20" s="182">
        <v>-1</v>
      </c>
      <c r="I20" s="158"/>
      <c r="J20" s="159"/>
      <c r="K20" s="160"/>
      <c r="L20" s="180">
        <v>1</v>
      </c>
      <c r="M20" s="181">
        <v>1</v>
      </c>
      <c r="N20" s="182">
        <v>1</v>
      </c>
      <c r="O20" s="180">
        <v>0</v>
      </c>
      <c r="P20" s="181">
        <v>0</v>
      </c>
      <c r="Q20" s="182">
        <v>0</v>
      </c>
      <c r="R20" s="68" t="s">
        <v>36</v>
      </c>
      <c r="S20" s="170"/>
      <c r="T20" s="171"/>
      <c r="AA20">
        <v>2</v>
      </c>
      <c r="AD20">
        <v>2</v>
      </c>
      <c r="AE20">
        <v>2</v>
      </c>
      <c r="AF20">
        <v>2</v>
      </c>
      <c r="AG20" t="s">
        <v>312</v>
      </c>
      <c r="AH20" t="s">
        <v>312</v>
      </c>
      <c r="AI20" t="s">
        <v>312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79</v>
      </c>
      <c r="D21" s="170"/>
      <c r="E21" s="171"/>
      <c r="F21" s="180">
        <v>0</v>
      </c>
      <c r="G21" s="181">
        <v>0</v>
      </c>
      <c r="H21" s="182">
        <v>0</v>
      </c>
      <c r="I21" s="158"/>
      <c r="J21" s="159"/>
      <c r="K21" s="160"/>
      <c r="L21" s="180">
        <v>0</v>
      </c>
      <c r="M21" s="181">
        <v>0</v>
      </c>
      <c r="N21" s="182">
        <v>0</v>
      </c>
      <c r="O21" s="180">
        <v>0</v>
      </c>
      <c r="P21" s="181">
        <v>0</v>
      </c>
      <c r="Q21" s="182">
        <v>0</v>
      </c>
      <c r="R21" s="68" t="s">
        <v>37</v>
      </c>
      <c r="S21" s="170"/>
      <c r="T21" s="171"/>
      <c r="AA21">
        <v>2</v>
      </c>
      <c r="AD21">
        <v>2</v>
      </c>
      <c r="AE21">
        <v>2</v>
      </c>
      <c r="AF21">
        <v>2</v>
      </c>
      <c r="AG21" t="s">
        <v>312</v>
      </c>
      <c r="AH21" t="s">
        <v>312</v>
      </c>
      <c r="AI21" t="s">
        <v>312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81</v>
      </c>
      <c r="D22" s="170"/>
      <c r="E22" s="171"/>
      <c r="F22" s="180">
        <v>-25</v>
      </c>
      <c r="G22" s="181">
        <v>-21</v>
      </c>
      <c r="H22" s="182">
        <v>-21</v>
      </c>
      <c r="I22" s="158"/>
      <c r="J22" s="159"/>
      <c r="K22" s="160"/>
      <c r="L22" s="180">
        <v>26</v>
      </c>
      <c r="M22" s="181">
        <v>22</v>
      </c>
      <c r="N22" s="182">
        <v>22</v>
      </c>
      <c r="O22" s="180">
        <v>1</v>
      </c>
      <c r="P22" s="181">
        <v>1</v>
      </c>
      <c r="Q22" s="182">
        <v>1</v>
      </c>
      <c r="R22" s="68" t="s">
        <v>38</v>
      </c>
      <c r="S22" s="170"/>
      <c r="T22" s="171"/>
      <c r="AA22">
        <v>2</v>
      </c>
      <c r="AD22">
        <v>2</v>
      </c>
      <c r="AE22">
        <v>2</v>
      </c>
      <c r="AF22">
        <v>2</v>
      </c>
      <c r="AG22" t="s">
        <v>312</v>
      </c>
      <c r="AH22" t="s">
        <v>312</v>
      </c>
      <c r="AI22" t="s">
        <v>312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3.5" thickBot="1">
      <c r="C23" s="46" t="s">
        <v>82</v>
      </c>
      <c r="D23" s="170"/>
      <c r="E23" s="171"/>
      <c r="F23" s="180">
        <v>-5.81142</v>
      </c>
      <c r="G23" s="181">
        <v>-10</v>
      </c>
      <c r="H23" s="182">
        <v>-10</v>
      </c>
      <c r="I23" s="158"/>
      <c r="J23" s="159"/>
      <c r="K23" s="160"/>
      <c r="L23" s="180">
        <v>5.81142</v>
      </c>
      <c r="M23" s="181">
        <v>10</v>
      </c>
      <c r="N23" s="182">
        <v>10</v>
      </c>
      <c r="O23" s="180">
        <v>0</v>
      </c>
      <c r="P23" s="181">
        <v>0</v>
      </c>
      <c r="Q23" s="182">
        <v>0</v>
      </c>
      <c r="R23" s="68" t="s">
        <v>41</v>
      </c>
      <c r="S23" s="170"/>
      <c r="T23" s="171"/>
      <c r="AA23">
        <v>2</v>
      </c>
      <c r="AD23">
        <v>2</v>
      </c>
      <c r="AE23">
        <v>2</v>
      </c>
      <c r="AF23">
        <v>2</v>
      </c>
      <c r="AG23" t="s">
        <v>312</v>
      </c>
      <c r="AH23" t="s">
        <v>312</v>
      </c>
      <c r="AI23" t="s">
        <v>312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4.25" thickBot="1" thickTop="1">
      <c r="C24" s="14" t="s">
        <v>7</v>
      </c>
      <c r="D24" s="174"/>
      <c r="E24" s="175"/>
      <c r="F24" s="152">
        <v>-201.02378820999996</v>
      </c>
      <c r="G24" s="153">
        <v>-200.60000236371678</v>
      </c>
      <c r="H24" s="154">
        <v>-202.83135169000002</v>
      </c>
      <c r="I24" s="164"/>
      <c r="J24" s="165"/>
      <c r="K24" s="166"/>
      <c r="L24" s="152">
        <v>226.98856417499996</v>
      </c>
      <c r="M24" s="153">
        <v>226.19029</v>
      </c>
      <c r="N24" s="154">
        <v>228.96428349</v>
      </c>
      <c r="O24" s="152">
        <v>25.964775965</v>
      </c>
      <c r="P24" s="153">
        <v>25.590287636283218</v>
      </c>
      <c r="Q24" s="154">
        <v>26.1329318</v>
      </c>
      <c r="R24" s="14" t="s">
        <v>7</v>
      </c>
      <c r="S24" s="174"/>
      <c r="T24" s="175"/>
      <c r="AA24" t="e">
        <v>#REF!</v>
      </c>
      <c r="AD24" t="e">
        <v>#REF!</v>
      </c>
      <c r="AE24" t="e">
        <v>#REF!</v>
      </c>
      <c r="AF24" t="e">
        <v>#REF!</v>
      </c>
      <c r="AG24" t="s">
        <v>312</v>
      </c>
      <c r="AH24" t="s">
        <v>312</v>
      </c>
      <c r="AI24" t="s">
        <v>312</v>
      </c>
      <c r="AJ24" t="e">
        <v>#REF!</v>
      </c>
      <c r="AK24" t="e">
        <v>#REF!</v>
      </c>
      <c r="AL24" t="e">
        <v>#REF!</v>
      </c>
      <c r="AM24" t="e">
        <v>#REF!</v>
      </c>
      <c r="AN24" t="e">
        <v>#REF!</v>
      </c>
      <c r="AO24" t="e">
        <v>#REF!</v>
      </c>
      <c r="AP24" t="e">
        <v>#REF!</v>
      </c>
    </row>
    <row r="25" spans="3:42" ht="13.5" thickTop="1">
      <c r="C25" s="167" t="s">
        <v>90</v>
      </c>
      <c r="D25" s="168"/>
      <c r="E25" s="169"/>
      <c r="F25" s="177">
        <v>-1</v>
      </c>
      <c r="G25" s="178">
        <v>-1</v>
      </c>
      <c r="H25" s="179">
        <v>-1</v>
      </c>
      <c r="I25" s="155"/>
      <c r="J25" s="156"/>
      <c r="K25" s="157"/>
      <c r="L25" s="177">
        <v>1</v>
      </c>
      <c r="M25" s="178">
        <v>1</v>
      </c>
      <c r="N25" s="179">
        <v>1</v>
      </c>
      <c r="O25" s="177">
        <v>0</v>
      </c>
      <c r="P25" s="178">
        <v>0</v>
      </c>
      <c r="Q25" s="179">
        <v>0</v>
      </c>
      <c r="R25" s="80" t="s">
        <v>1</v>
      </c>
      <c r="S25" s="168"/>
      <c r="T25" s="169"/>
      <c r="AA25">
        <v>3</v>
      </c>
      <c r="AD25">
        <v>3</v>
      </c>
      <c r="AE25">
        <v>3</v>
      </c>
      <c r="AF25">
        <v>3</v>
      </c>
      <c r="AG25" t="s">
        <v>312</v>
      </c>
      <c r="AH25" t="s">
        <v>312</v>
      </c>
      <c r="AI25" t="s">
        <v>312</v>
      </c>
      <c r="AJ25">
        <v>5</v>
      </c>
      <c r="AK25">
        <v>5</v>
      </c>
      <c r="AL25">
        <v>5</v>
      </c>
      <c r="AM25">
        <v>5</v>
      </c>
      <c r="AN25">
        <v>5</v>
      </c>
      <c r="AO25">
        <v>5</v>
      </c>
      <c r="AP25">
        <v>3</v>
      </c>
    </row>
    <row r="26" spans="3:42" ht="13.5" thickBot="1">
      <c r="C26" s="7" t="s">
        <v>91</v>
      </c>
      <c r="D26" s="8"/>
      <c r="E26" s="9"/>
      <c r="F26" s="149">
        <v>-1</v>
      </c>
      <c r="G26" s="150">
        <v>-1</v>
      </c>
      <c r="H26" s="151">
        <v>-1</v>
      </c>
      <c r="I26" s="161"/>
      <c r="J26" s="162"/>
      <c r="K26" s="163"/>
      <c r="L26" s="149">
        <v>3</v>
      </c>
      <c r="M26" s="150">
        <v>3</v>
      </c>
      <c r="N26" s="151">
        <v>3</v>
      </c>
      <c r="O26" s="149">
        <v>2</v>
      </c>
      <c r="P26" s="150">
        <v>2</v>
      </c>
      <c r="Q26" s="151">
        <v>2</v>
      </c>
      <c r="R26" s="18" t="s">
        <v>46</v>
      </c>
      <c r="S26" s="8"/>
      <c r="T26" s="9"/>
      <c r="AA26">
        <v>2</v>
      </c>
      <c r="AD26">
        <v>2</v>
      </c>
      <c r="AE26">
        <v>2</v>
      </c>
      <c r="AF26">
        <v>2</v>
      </c>
      <c r="AG26" t="s">
        <v>312</v>
      </c>
      <c r="AH26" t="s">
        <v>312</v>
      </c>
      <c r="AI26" t="s">
        <v>312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4.25" thickBot="1" thickTop="1">
      <c r="C27" s="14" t="s">
        <v>8</v>
      </c>
      <c r="D27" s="12"/>
      <c r="E27" s="13"/>
      <c r="F27" s="152">
        <v>-2</v>
      </c>
      <c r="G27" s="153">
        <v>-2</v>
      </c>
      <c r="H27" s="154">
        <v>-2</v>
      </c>
      <c r="I27" s="164"/>
      <c r="J27" s="165"/>
      <c r="K27" s="166"/>
      <c r="L27" s="152">
        <v>4</v>
      </c>
      <c r="M27" s="153">
        <v>4</v>
      </c>
      <c r="N27" s="154">
        <v>4</v>
      </c>
      <c r="O27" s="152">
        <v>2</v>
      </c>
      <c r="P27" s="153">
        <v>2</v>
      </c>
      <c r="Q27" s="154">
        <v>2</v>
      </c>
      <c r="R27" s="16" t="s">
        <v>92</v>
      </c>
      <c r="S27" s="8"/>
      <c r="T27" s="9"/>
      <c r="AA27" t="e">
        <v>#REF!</v>
      </c>
      <c r="AD27" t="e">
        <v>#REF!</v>
      </c>
      <c r="AE27" t="e">
        <v>#REF!</v>
      </c>
      <c r="AF27" t="e">
        <v>#REF!</v>
      </c>
      <c r="AG27" t="s">
        <v>312</v>
      </c>
      <c r="AH27" t="s">
        <v>312</v>
      </c>
      <c r="AI27" t="s">
        <v>312</v>
      </c>
      <c r="AJ27" t="e">
        <v>#REF!</v>
      </c>
      <c r="AK27" t="e">
        <v>#REF!</v>
      </c>
      <c r="AL27" t="e">
        <v>#REF!</v>
      </c>
      <c r="AM27" t="e">
        <v>#REF!</v>
      </c>
      <c r="AN27" t="e">
        <v>#REF!</v>
      </c>
      <c r="AO27" t="e">
        <v>#REF!</v>
      </c>
      <c r="AP27" t="e">
        <v>#REF!</v>
      </c>
    </row>
    <row r="28" spans="3:20" ht="13.5" thickTop="1">
      <c r="C28" s="38" t="str">
        <f ca="1">CELL("filename")</f>
        <v>C:\MyFiles\Timber\Timber Committee\TCQ2016\publish\[tb-69-6.xls]List of tables</v>
      </c>
      <c r="T28" s="40" t="str">
        <f ca="1">CONCATENATE("printed on ",DAY(NOW()),"/",MONTH(NOW()))</f>
        <v>printed on 8/5</v>
      </c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2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176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121</v>
      </c>
      <c r="G3" s="262"/>
      <c r="H3" s="262"/>
      <c r="I3" s="262"/>
      <c r="J3" s="262"/>
      <c r="K3" s="262"/>
      <c r="L3" s="262" t="s">
        <v>122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5" thickTop="1">
      <c r="C6" s="2"/>
      <c r="D6" s="3"/>
      <c r="E6" s="4"/>
      <c r="F6" s="298" t="s">
        <v>255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93" t="s">
        <v>256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-34</v>
      </c>
      <c r="G9" s="178">
        <v>-34</v>
      </c>
      <c r="H9" s="179">
        <v>-34</v>
      </c>
      <c r="I9" s="177">
        <v>5</v>
      </c>
      <c r="J9" s="178">
        <v>5</v>
      </c>
      <c r="K9" s="179">
        <v>5</v>
      </c>
      <c r="L9" s="177">
        <v>0</v>
      </c>
      <c r="M9" s="178">
        <v>0</v>
      </c>
      <c r="N9" s="179">
        <v>0</v>
      </c>
      <c r="O9" s="177">
        <v>39</v>
      </c>
      <c r="P9" s="178">
        <v>39</v>
      </c>
      <c r="Q9" s="179">
        <v>39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3:42" ht="12.75">
      <c r="C10" s="46" t="s">
        <v>53</v>
      </c>
      <c r="D10" s="170"/>
      <c r="E10" s="171"/>
      <c r="F10" s="180">
        <v>12005.68</v>
      </c>
      <c r="G10" s="181">
        <v>12943</v>
      </c>
      <c r="H10" s="182">
        <v>12796</v>
      </c>
      <c r="I10" s="180">
        <v>9007.68</v>
      </c>
      <c r="J10" s="181">
        <v>9225</v>
      </c>
      <c r="K10" s="182">
        <v>9420</v>
      </c>
      <c r="L10" s="180">
        <v>3905</v>
      </c>
      <c r="M10" s="181">
        <v>4696</v>
      </c>
      <c r="N10" s="182">
        <v>4280</v>
      </c>
      <c r="O10" s="180">
        <v>907</v>
      </c>
      <c r="P10" s="181">
        <v>978</v>
      </c>
      <c r="Q10" s="182">
        <v>904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5721.57</v>
      </c>
      <c r="G11" s="181">
        <v>5781.57</v>
      </c>
      <c r="H11" s="182">
        <v>5791.57</v>
      </c>
      <c r="I11" s="180">
        <v>2342.91</v>
      </c>
      <c r="J11" s="181">
        <v>2392.91</v>
      </c>
      <c r="K11" s="182">
        <v>2392.91</v>
      </c>
      <c r="L11" s="180">
        <v>4553.29</v>
      </c>
      <c r="M11" s="181">
        <v>4553.29</v>
      </c>
      <c r="N11" s="182">
        <v>4553.29</v>
      </c>
      <c r="O11" s="180">
        <v>1174.63</v>
      </c>
      <c r="P11" s="181">
        <v>1164.63</v>
      </c>
      <c r="Q11" s="182">
        <v>1154.63</v>
      </c>
      <c r="R11" s="68" t="s">
        <v>103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54</v>
      </c>
      <c r="D12" s="170"/>
      <c r="E12" s="171"/>
      <c r="F12" s="180">
        <v>638.44</v>
      </c>
      <c r="G12" s="181">
        <v>640</v>
      </c>
      <c r="H12" s="182">
        <v>658</v>
      </c>
      <c r="I12" s="180">
        <v>688.19</v>
      </c>
      <c r="J12" s="181">
        <v>702</v>
      </c>
      <c r="K12" s="182">
        <v>716</v>
      </c>
      <c r="L12" s="180">
        <v>22.77</v>
      </c>
      <c r="M12" s="181">
        <v>16</v>
      </c>
      <c r="N12" s="182">
        <v>19</v>
      </c>
      <c r="O12" s="180">
        <v>72.52000000000001</v>
      </c>
      <c r="P12" s="181">
        <v>78</v>
      </c>
      <c r="Q12" s="182">
        <v>77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1860.5099999999998</v>
      </c>
      <c r="G13" s="181">
        <v>1860.5099999999998</v>
      </c>
      <c r="H13" s="182">
        <v>1860.5099999999998</v>
      </c>
      <c r="I13" s="180">
        <v>2495.7599999999998</v>
      </c>
      <c r="J13" s="181">
        <v>2495.7599999999998</v>
      </c>
      <c r="K13" s="182">
        <v>2495.7599999999998</v>
      </c>
      <c r="L13" s="180">
        <v>6.169999999999999</v>
      </c>
      <c r="M13" s="181">
        <v>6.169999999999999</v>
      </c>
      <c r="N13" s="182">
        <v>6.169999999999999</v>
      </c>
      <c r="O13" s="180">
        <v>641.42</v>
      </c>
      <c r="P13" s="181">
        <v>641.42</v>
      </c>
      <c r="Q13" s="182">
        <v>641.42</v>
      </c>
      <c r="R13" s="68" t="s">
        <v>18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3:42" ht="12.75">
      <c r="C14" s="46" t="s">
        <v>56</v>
      </c>
      <c r="D14" s="170"/>
      <c r="E14" s="171"/>
      <c r="F14" s="180">
        <v>599</v>
      </c>
      <c r="G14" s="181">
        <v>770</v>
      </c>
      <c r="H14" s="182">
        <v>820</v>
      </c>
      <c r="I14" s="180">
        <v>1578</v>
      </c>
      <c r="J14" s="181">
        <v>1600</v>
      </c>
      <c r="K14" s="182">
        <v>1600</v>
      </c>
      <c r="L14" s="180">
        <v>37</v>
      </c>
      <c r="M14" s="181">
        <v>40</v>
      </c>
      <c r="N14" s="182">
        <v>40</v>
      </c>
      <c r="O14" s="180">
        <v>1016</v>
      </c>
      <c r="P14" s="181">
        <v>870</v>
      </c>
      <c r="Q14" s="182">
        <v>820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9.22</v>
      </c>
      <c r="G15" s="181">
        <v>10</v>
      </c>
      <c r="H15" s="182">
        <v>10</v>
      </c>
      <c r="I15" s="180">
        <v>8.07</v>
      </c>
      <c r="J15" s="181">
        <v>9</v>
      </c>
      <c r="K15" s="182">
        <v>9</v>
      </c>
      <c r="L15" s="180">
        <v>1.15</v>
      </c>
      <c r="M15" s="181">
        <v>1</v>
      </c>
      <c r="N15" s="182">
        <v>1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6071.7</v>
      </c>
      <c r="G16" s="181">
        <v>6162</v>
      </c>
      <c r="H16" s="182">
        <v>6341</v>
      </c>
      <c r="I16" s="180">
        <v>6244</v>
      </c>
      <c r="J16" s="181">
        <v>6338</v>
      </c>
      <c r="K16" s="182">
        <v>6525</v>
      </c>
      <c r="L16" s="180">
        <v>1837.2</v>
      </c>
      <c r="M16" s="181">
        <v>1885</v>
      </c>
      <c r="N16" s="182">
        <v>1948</v>
      </c>
      <c r="O16" s="180">
        <v>2009.5</v>
      </c>
      <c r="P16" s="181">
        <v>2061</v>
      </c>
      <c r="Q16" s="182">
        <v>2132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797.33</v>
      </c>
      <c r="G17" s="181">
        <v>797.33</v>
      </c>
      <c r="H17" s="182">
        <v>797.33</v>
      </c>
      <c r="I17" s="180">
        <v>501.33000000000004</v>
      </c>
      <c r="J17" s="181">
        <v>501.33000000000004</v>
      </c>
      <c r="K17" s="182">
        <v>501.33000000000004</v>
      </c>
      <c r="L17" s="180">
        <v>338</v>
      </c>
      <c r="M17" s="181">
        <v>338</v>
      </c>
      <c r="N17" s="182">
        <v>338</v>
      </c>
      <c r="O17" s="180">
        <v>42</v>
      </c>
      <c r="P17" s="181">
        <v>42</v>
      </c>
      <c r="Q17" s="182">
        <v>42</v>
      </c>
      <c r="R17" s="68" t="s">
        <v>21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2</v>
      </c>
      <c r="AK17">
        <v>3</v>
      </c>
      <c r="AL17">
        <v>3</v>
      </c>
      <c r="AM17">
        <v>2</v>
      </c>
      <c r="AN17">
        <v>3</v>
      </c>
      <c r="AO17">
        <v>3</v>
      </c>
      <c r="AP17">
        <v>3</v>
      </c>
    </row>
    <row r="18" spans="3:42" ht="12.75">
      <c r="C18" s="46" t="s">
        <v>60</v>
      </c>
      <c r="D18" s="170"/>
      <c r="E18" s="171"/>
      <c r="F18" s="180">
        <v>3127.8752999999997</v>
      </c>
      <c r="G18" s="181">
        <v>3213.5162461781947</v>
      </c>
      <c r="H18" s="182">
        <v>3240</v>
      </c>
      <c r="I18" s="180">
        <v>5335</v>
      </c>
      <c r="J18" s="181">
        <v>5300</v>
      </c>
      <c r="K18" s="182">
        <v>5300</v>
      </c>
      <c r="L18" s="180">
        <v>232.0193</v>
      </c>
      <c r="M18" s="181">
        <v>311.3243259216654</v>
      </c>
      <c r="N18" s="182">
        <v>310</v>
      </c>
      <c r="O18" s="180">
        <v>2439.1440000000002</v>
      </c>
      <c r="P18" s="181">
        <v>2397.808079743471</v>
      </c>
      <c r="Q18" s="182">
        <v>2370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50386.79</v>
      </c>
      <c r="G19" s="181">
        <v>50725</v>
      </c>
      <c r="H19" s="182">
        <v>52647</v>
      </c>
      <c r="I19" s="180">
        <v>42952.04</v>
      </c>
      <c r="J19" s="181">
        <v>43397</v>
      </c>
      <c r="K19" s="182">
        <v>45566</v>
      </c>
      <c r="L19" s="180">
        <v>8091</v>
      </c>
      <c r="M19" s="181">
        <v>8191</v>
      </c>
      <c r="N19" s="182">
        <v>7944</v>
      </c>
      <c r="O19" s="180">
        <v>656.25</v>
      </c>
      <c r="P19" s="181">
        <v>863</v>
      </c>
      <c r="Q19" s="182">
        <v>863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33214.63641349296</v>
      </c>
      <c r="G20" s="181">
        <v>34460.446402652655</v>
      </c>
      <c r="H20" s="182">
        <v>35130</v>
      </c>
      <c r="I20" s="180">
        <v>34379.240000000005</v>
      </c>
      <c r="J20" s="181">
        <v>34880</v>
      </c>
      <c r="K20" s="182">
        <v>35440</v>
      </c>
      <c r="L20" s="180">
        <v>2341.735690026435</v>
      </c>
      <c r="M20" s="181">
        <v>2834.329735515781</v>
      </c>
      <c r="N20" s="182">
        <v>2990</v>
      </c>
      <c r="O20" s="180">
        <v>3506.3392765334825</v>
      </c>
      <c r="P20" s="181">
        <v>3253.883332863125</v>
      </c>
      <c r="Q20" s="182">
        <v>3300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28671.01</v>
      </c>
      <c r="G21" s="181">
        <v>28498.344594706345</v>
      </c>
      <c r="H21" s="182">
        <v>29027.978504526232</v>
      </c>
      <c r="I21" s="180">
        <v>25831.87</v>
      </c>
      <c r="J21" s="181">
        <v>25748.344594706345</v>
      </c>
      <c r="K21" s="182">
        <v>26227.978504526232</v>
      </c>
      <c r="L21" s="180">
        <v>6763.25</v>
      </c>
      <c r="M21" s="181">
        <v>6750</v>
      </c>
      <c r="N21" s="182">
        <v>6600</v>
      </c>
      <c r="O21" s="180">
        <v>3924.11</v>
      </c>
      <c r="P21" s="181">
        <v>4000</v>
      </c>
      <c r="Q21" s="182">
        <v>3800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286.95</v>
      </c>
      <c r="G22" s="181">
        <v>286.95</v>
      </c>
      <c r="H22" s="182">
        <v>286.95</v>
      </c>
      <c r="I22" s="180">
        <v>7</v>
      </c>
      <c r="J22" s="181">
        <v>7</v>
      </c>
      <c r="K22" s="182">
        <v>7</v>
      </c>
      <c r="L22" s="180">
        <v>303.33</v>
      </c>
      <c r="M22" s="181">
        <v>303.33</v>
      </c>
      <c r="N22" s="182">
        <v>303.33</v>
      </c>
      <c r="O22" s="180">
        <v>23.380000000000003</v>
      </c>
      <c r="P22" s="181">
        <v>23.380000000000003</v>
      </c>
      <c r="Q22" s="182">
        <v>23.380000000000003</v>
      </c>
      <c r="R22" s="68" t="s">
        <v>39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3:42" ht="12.75">
      <c r="C23" s="46" t="s">
        <v>65</v>
      </c>
      <c r="D23" s="170"/>
      <c r="E23" s="171"/>
      <c r="F23" s="180">
        <v>1009.44</v>
      </c>
      <c r="G23" s="181">
        <v>1009.44</v>
      </c>
      <c r="H23" s="182">
        <v>1009.44</v>
      </c>
      <c r="I23" s="180">
        <v>1522.88</v>
      </c>
      <c r="J23" s="181">
        <v>1522.88</v>
      </c>
      <c r="K23" s="182">
        <v>1522.88</v>
      </c>
      <c r="L23" s="180">
        <v>275.55</v>
      </c>
      <c r="M23" s="181">
        <v>275.55</v>
      </c>
      <c r="N23" s="182">
        <v>275.55</v>
      </c>
      <c r="O23" s="180">
        <v>788.99</v>
      </c>
      <c r="P23" s="181">
        <v>788.99</v>
      </c>
      <c r="Q23" s="182">
        <v>788.99</v>
      </c>
      <c r="R23" s="68" t="s">
        <v>25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3:42" ht="12.75">
      <c r="C24" s="46" t="s">
        <v>66</v>
      </c>
      <c r="D24" s="170"/>
      <c r="E24" s="171"/>
      <c r="F24" s="180">
        <v>1746.78</v>
      </c>
      <c r="G24" s="181">
        <v>1733</v>
      </c>
      <c r="H24" s="182">
        <v>1724</v>
      </c>
      <c r="I24" s="180">
        <v>1775.1599999999999</v>
      </c>
      <c r="J24" s="181">
        <v>1763</v>
      </c>
      <c r="K24" s="182">
        <v>1754</v>
      </c>
      <c r="L24" s="180">
        <v>106.97</v>
      </c>
      <c r="M24" s="181">
        <v>110</v>
      </c>
      <c r="N24" s="182">
        <v>110</v>
      </c>
      <c r="O24" s="180">
        <v>135.35</v>
      </c>
      <c r="P24" s="181">
        <v>140</v>
      </c>
      <c r="Q24" s="182">
        <v>140</v>
      </c>
      <c r="R24" s="68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67</v>
      </c>
      <c r="D25" s="170"/>
      <c r="E25" s="171"/>
      <c r="F25" s="180">
        <v>6778.17</v>
      </c>
      <c r="G25" s="181">
        <v>7137</v>
      </c>
      <c r="H25" s="182">
        <v>7280</v>
      </c>
      <c r="I25" s="180">
        <v>5468.98</v>
      </c>
      <c r="J25" s="181">
        <v>5962</v>
      </c>
      <c r="K25" s="182">
        <v>6082</v>
      </c>
      <c r="L25" s="180">
        <v>1340.31</v>
      </c>
      <c r="M25" s="181">
        <v>1206</v>
      </c>
      <c r="N25" s="182">
        <v>1230</v>
      </c>
      <c r="O25" s="180">
        <v>31.12</v>
      </c>
      <c r="P25" s="181">
        <v>31</v>
      </c>
      <c r="Q25" s="182">
        <v>32</v>
      </c>
      <c r="R25" s="68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68</v>
      </c>
      <c r="D26" s="170"/>
      <c r="E26" s="171"/>
      <c r="F26" s="180">
        <v>4215.0379308500005</v>
      </c>
      <c r="G26" s="181">
        <v>4542.127428571429</v>
      </c>
      <c r="H26" s="182">
        <v>4530</v>
      </c>
      <c r="I26" s="180">
        <v>7081.182220000001</v>
      </c>
      <c r="J26" s="181">
        <v>7000</v>
      </c>
      <c r="K26" s="182">
        <v>7000</v>
      </c>
      <c r="L26" s="180">
        <v>815.2038961599999</v>
      </c>
      <c r="M26" s="181">
        <v>870.2005714285715</v>
      </c>
      <c r="N26" s="182">
        <v>830</v>
      </c>
      <c r="O26" s="180">
        <v>3681.3481853099997</v>
      </c>
      <c r="P26" s="181">
        <v>3328.0731428571426</v>
      </c>
      <c r="Q26" s="182">
        <v>3300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2706.53955513</v>
      </c>
      <c r="G27" s="181">
        <v>3054.51896264983</v>
      </c>
      <c r="H27" s="182">
        <v>3148.768099744568</v>
      </c>
      <c r="I27" s="180">
        <v>3063</v>
      </c>
      <c r="J27" s="181">
        <v>3144.93904409837</v>
      </c>
      <c r="K27" s="182">
        <v>3203.768099744568</v>
      </c>
      <c r="L27" s="180">
        <v>544.9901799</v>
      </c>
      <c r="M27" s="181">
        <v>718.9221699665828</v>
      </c>
      <c r="N27" s="182">
        <v>785</v>
      </c>
      <c r="O27" s="180">
        <v>901.4506247699999</v>
      </c>
      <c r="P27" s="181">
        <v>809.3422514151225</v>
      </c>
      <c r="Q27" s="182">
        <v>840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820.46</v>
      </c>
      <c r="G28" s="181">
        <v>820.46</v>
      </c>
      <c r="H28" s="182">
        <v>820.46</v>
      </c>
      <c r="I28" s="180">
        <v>719.25</v>
      </c>
      <c r="J28" s="181">
        <v>719.25</v>
      </c>
      <c r="K28" s="182">
        <v>719.25</v>
      </c>
      <c r="L28" s="180">
        <v>223.13</v>
      </c>
      <c r="M28" s="181">
        <v>223.13</v>
      </c>
      <c r="N28" s="182">
        <v>223.13</v>
      </c>
      <c r="O28" s="180">
        <v>121.92</v>
      </c>
      <c r="P28" s="181">
        <v>121.92</v>
      </c>
      <c r="Q28" s="182">
        <v>121.92</v>
      </c>
      <c r="R28" s="68" t="s">
        <v>104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3:42" ht="12.75">
      <c r="C29" s="46" t="s">
        <v>70</v>
      </c>
      <c r="D29" s="170"/>
      <c r="E29" s="171"/>
      <c r="F29" s="180">
        <v>733.46</v>
      </c>
      <c r="G29" s="181">
        <v>807</v>
      </c>
      <c r="H29" s="182">
        <v>822</v>
      </c>
      <c r="I29" s="180">
        <v>1320.76</v>
      </c>
      <c r="J29" s="181">
        <v>1387</v>
      </c>
      <c r="K29" s="182">
        <v>1402</v>
      </c>
      <c r="L29" s="180">
        <v>503</v>
      </c>
      <c r="M29" s="181">
        <v>450</v>
      </c>
      <c r="N29" s="182">
        <v>450</v>
      </c>
      <c r="O29" s="180">
        <v>1090.3</v>
      </c>
      <c r="P29" s="181">
        <v>1030</v>
      </c>
      <c r="Q29" s="182">
        <v>1030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2938.27</v>
      </c>
      <c r="G30" s="181">
        <v>2922.64</v>
      </c>
      <c r="H30" s="182">
        <v>3072.64</v>
      </c>
      <c r="I30" s="180">
        <v>6735.63</v>
      </c>
      <c r="J30" s="181">
        <v>6730</v>
      </c>
      <c r="K30" s="182">
        <v>6730</v>
      </c>
      <c r="L30" s="180">
        <v>1150.6799999999998</v>
      </c>
      <c r="M30" s="181">
        <v>1130.6799999999998</v>
      </c>
      <c r="N30" s="182">
        <v>1130.6799999999998</v>
      </c>
      <c r="O30" s="180">
        <v>4948.04</v>
      </c>
      <c r="P30" s="181">
        <v>4938.04</v>
      </c>
      <c r="Q30" s="182">
        <v>4788.04</v>
      </c>
      <c r="R30" s="68" t="s">
        <v>30</v>
      </c>
      <c r="S30" s="170"/>
      <c r="T30" s="171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3:42" ht="12.75">
      <c r="C31" s="46" t="s">
        <v>72</v>
      </c>
      <c r="D31" s="170"/>
      <c r="E31" s="171"/>
      <c r="F31" s="180">
        <v>29870.468</v>
      </c>
      <c r="G31" s="181">
        <v>30515</v>
      </c>
      <c r="H31" s="182">
        <v>31195</v>
      </c>
      <c r="I31" s="180">
        <v>28356.163</v>
      </c>
      <c r="J31" s="181">
        <v>29020</v>
      </c>
      <c r="K31" s="182">
        <v>29710</v>
      </c>
      <c r="L31" s="180">
        <v>3475.819</v>
      </c>
      <c r="M31" s="181">
        <v>3450</v>
      </c>
      <c r="N31" s="182">
        <v>3450</v>
      </c>
      <c r="O31" s="180">
        <v>1961.514</v>
      </c>
      <c r="P31" s="181">
        <v>1955</v>
      </c>
      <c r="Q31" s="182">
        <v>1965</v>
      </c>
      <c r="R31" s="68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14590.776</v>
      </c>
      <c r="G32" s="181">
        <v>14929.943720000001</v>
      </c>
      <c r="H32" s="182">
        <v>15278.738716956002</v>
      </c>
      <c r="I32" s="180">
        <v>12146.554</v>
      </c>
      <c r="J32" s="181">
        <v>12319.764200000001</v>
      </c>
      <c r="K32" s="182">
        <v>12495.565463356</v>
      </c>
      <c r="L32" s="180">
        <v>3078.876</v>
      </c>
      <c r="M32" s="181">
        <v>3229.27095</v>
      </c>
      <c r="N32" s="182">
        <v>3387.1146705</v>
      </c>
      <c r="O32" s="180">
        <v>634.654</v>
      </c>
      <c r="P32" s="181">
        <v>619.09143</v>
      </c>
      <c r="Q32" s="182">
        <v>603.9414169</v>
      </c>
      <c r="R32" s="68" t="s">
        <v>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2622.38</v>
      </c>
      <c r="G33" s="181">
        <v>2870</v>
      </c>
      <c r="H33" s="182">
        <v>2870</v>
      </c>
      <c r="I33" s="180">
        <v>2971.38</v>
      </c>
      <c r="J33" s="181">
        <v>3250</v>
      </c>
      <c r="K33" s="182">
        <v>3250</v>
      </c>
      <c r="L33" s="180">
        <v>26</v>
      </c>
      <c r="M33" s="181">
        <v>30</v>
      </c>
      <c r="N33" s="182">
        <v>30</v>
      </c>
      <c r="O33" s="180">
        <v>375</v>
      </c>
      <c r="P33" s="181">
        <v>410</v>
      </c>
      <c r="Q33" s="182">
        <v>410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617</v>
      </c>
      <c r="G34" s="181">
        <v>632</v>
      </c>
      <c r="H34" s="182">
        <v>642</v>
      </c>
      <c r="I34" s="180">
        <v>612</v>
      </c>
      <c r="J34" s="181">
        <v>627</v>
      </c>
      <c r="K34" s="182">
        <v>638</v>
      </c>
      <c r="L34" s="180">
        <v>26</v>
      </c>
      <c r="M34" s="181">
        <v>30</v>
      </c>
      <c r="N34" s="182">
        <v>32</v>
      </c>
      <c r="O34" s="180">
        <v>21</v>
      </c>
      <c r="P34" s="181">
        <v>25</v>
      </c>
      <c r="Q34" s="182">
        <v>28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4774.92</v>
      </c>
      <c r="G35" s="181">
        <v>4470</v>
      </c>
      <c r="H35" s="182">
        <v>4470</v>
      </c>
      <c r="I35" s="180">
        <v>5000.13</v>
      </c>
      <c r="J35" s="181">
        <v>4820</v>
      </c>
      <c r="K35" s="182">
        <v>4820</v>
      </c>
      <c r="L35" s="180">
        <v>776.94</v>
      </c>
      <c r="M35" s="181">
        <v>600</v>
      </c>
      <c r="N35" s="182">
        <v>600</v>
      </c>
      <c r="O35" s="180">
        <v>1002.15</v>
      </c>
      <c r="P35" s="181">
        <v>950</v>
      </c>
      <c r="Q35" s="182">
        <v>950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1260.6799999999998</v>
      </c>
      <c r="G36" s="181">
        <v>1220</v>
      </c>
      <c r="H36" s="182">
        <v>1250</v>
      </c>
      <c r="I36" s="180">
        <v>2209.21</v>
      </c>
      <c r="J36" s="181">
        <v>2150</v>
      </c>
      <c r="K36" s="182">
        <v>2090</v>
      </c>
      <c r="L36" s="180">
        <v>597.37</v>
      </c>
      <c r="M36" s="181">
        <v>595</v>
      </c>
      <c r="N36" s="182">
        <v>610</v>
      </c>
      <c r="O36" s="180">
        <v>1545.9</v>
      </c>
      <c r="P36" s="181">
        <v>1525</v>
      </c>
      <c r="Q36" s="182">
        <v>1450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11149</v>
      </c>
      <c r="G37" s="181">
        <v>11229</v>
      </c>
      <c r="H37" s="182">
        <v>11213</v>
      </c>
      <c r="I37" s="180">
        <v>12534</v>
      </c>
      <c r="J37" s="181">
        <v>12650</v>
      </c>
      <c r="K37" s="182">
        <v>12650</v>
      </c>
      <c r="L37" s="180">
        <v>423</v>
      </c>
      <c r="M37" s="181">
        <v>214</v>
      </c>
      <c r="N37" s="182">
        <v>223</v>
      </c>
      <c r="O37" s="180">
        <v>1808</v>
      </c>
      <c r="P37" s="181">
        <v>1635</v>
      </c>
      <c r="Q37" s="182">
        <v>1660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56855.838</v>
      </c>
      <c r="G38" s="181">
        <v>56850</v>
      </c>
      <c r="H38" s="182">
        <v>57700</v>
      </c>
      <c r="I38" s="180">
        <v>51040</v>
      </c>
      <c r="J38" s="181">
        <v>51000</v>
      </c>
      <c r="K38" s="182">
        <v>51800</v>
      </c>
      <c r="L38" s="180">
        <v>6535.821</v>
      </c>
      <c r="M38" s="181">
        <v>6565</v>
      </c>
      <c r="N38" s="182">
        <v>6615</v>
      </c>
      <c r="O38" s="180">
        <v>719.983</v>
      </c>
      <c r="P38" s="181">
        <v>715</v>
      </c>
      <c r="Q38" s="182">
        <v>715</v>
      </c>
      <c r="R38" s="68" t="s">
        <v>36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79</v>
      </c>
      <c r="D39" s="170"/>
      <c r="E39" s="171"/>
      <c r="F39" s="180">
        <v>1709.314</v>
      </c>
      <c r="G39" s="181">
        <v>1725</v>
      </c>
      <c r="H39" s="182">
        <v>1740</v>
      </c>
      <c r="I39" s="180">
        <v>1189.332</v>
      </c>
      <c r="J39" s="181">
        <v>1250</v>
      </c>
      <c r="K39" s="182">
        <v>1290</v>
      </c>
      <c r="L39" s="180">
        <v>760.241</v>
      </c>
      <c r="M39" s="181">
        <v>720</v>
      </c>
      <c r="N39" s="182">
        <v>710</v>
      </c>
      <c r="O39" s="180">
        <v>240.259</v>
      </c>
      <c r="P39" s="181">
        <v>245</v>
      </c>
      <c r="Q39" s="182">
        <v>260</v>
      </c>
      <c r="R39" s="68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81</v>
      </c>
      <c r="D40" s="170"/>
      <c r="E40" s="171"/>
      <c r="F40" s="180">
        <v>12968</v>
      </c>
      <c r="G40" s="181">
        <v>13099</v>
      </c>
      <c r="H40" s="182">
        <v>13099</v>
      </c>
      <c r="I40" s="180">
        <v>9840</v>
      </c>
      <c r="J40" s="181">
        <v>10100</v>
      </c>
      <c r="K40" s="182">
        <v>10100</v>
      </c>
      <c r="L40" s="180">
        <v>3128</v>
      </c>
      <c r="M40" s="181">
        <v>3000</v>
      </c>
      <c r="N40" s="182">
        <v>3000</v>
      </c>
      <c r="O40" s="180">
        <v>0</v>
      </c>
      <c r="P40" s="181">
        <v>1</v>
      </c>
      <c r="Q40" s="182">
        <v>1</v>
      </c>
      <c r="R40" s="68" t="s">
        <v>38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3.5" thickBot="1">
      <c r="C41" s="46" t="s">
        <v>82</v>
      </c>
      <c r="D41" s="170"/>
      <c r="E41" s="171"/>
      <c r="F41" s="180">
        <v>5070.530333806244</v>
      </c>
      <c r="G41" s="181">
        <v>5180</v>
      </c>
      <c r="H41" s="182">
        <v>5390</v>
      </c>
      <c r="I41" s="180">
        <v>4922.926599240543</v>
      </c>
      <c r="J41" s="181">
        <v>5140</v>
      </c>
      <c r="K41" s="182">
        <v>5350</v>
      </c>
      <c r="L41" s="180">
        <v>348.64290528570126</v>
      </c>
      <c r="M41" s="181">
        <v>240</v>
      </c>
      <c r="N41" s="182">
        <v>240</v>
      </c>
      <c r="O41" s="180">
        <v>201.03917072</v>
      </c>
      <c r="P41" s="181">
        <v>200</v>
      </c>
      <c r="Q41" s="182">
        <v>200</v>
      </c>
      <c r="R41" s="68" t="s">
        <v>41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7</v>
      </c>
      <c r="D42" s="174"/>
      <c r="E42" s="175"/>
      <c r="F42" s="152">
        <v>305793.8155332792</v>
      </c>
      <c r="G42" s="153">
        <v>310860.83735475846</v>
      </c>
      <c r="H42" s="154">
        <v>316627.42532122676</v>
      </c>
      <c r="I42" s="152">
        <v>289884.6278192406</v>
      </c>
      <c r="J42" s="153">
        <v>293157.1778388047</v>
      </c>
      <c r="K42" s="154">
        <v>298813.4420676268</v>
      </c>
      <c r="L42" s="152">
        <v>52568.49897137216</v>
      </c>
      <c r="M42" s="153">
        <v>53583.237752832596</v>
      </c>
      <c r="N42" s="154">
        <v>53264.3046705</v>
      </c>
      <c r="O42" s="152">
        <v>36659.31125733348</v>
      </c>
      <c r="P42" s="153">
        <v>35879.578236878864</v>
      </c>
      <c r="Q42" s="154">
        <v>35450.3214169</v>
      </c>
      <c r="R42" s="14" t="s">
        <v>7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3:42" ht="13.5" thickTop="1">
      <c r="C43" s="46" t="s">
        <v>83</v>
      </c>
      <c r="D43" s="170"/>
      <c r="E43" s="171"/>
      <c r="F43" s="180">
        <v>5619.6</v>
      </c>
      <c r="G43" s="181">
        <v>5619.6</v>
      </c>
      <c r="H43" s="182">
        <v>5619.6</v>
      </c>
      <c r="I43" s="180">
        <v>6295</v>
      </c>
      <c r="J43" s="181">
        <v>6295</v>
      </c>
      <c r="K43" s="182">
        <v>6295</v>
      </c>
      <c r="L43" s="180">
        <v>2.6</v>
      </c>
      <c r="M43" s="181">
        <v>2.6</v>
      </c>
      <c r="N43" s="182">
        <v>2.6</v>
      </c>
      <c r="O43" s="180">
        <v>678</v>
      </c>
      <c r="P43" s="181">
        <v>678</v>
      </c>
      <c r="Q43" s="182">
        <v>678</v>
      </c>
      <c r="R43" s="68" t="s">
        <v>42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3</v>
      </c>
      <c r="AH43">
        <v>3</v>
      </c>
      <c r="AI43">
        <v>3</v>
      </c>
      <c r="AJ43">
        <v>2</v>
      </c>
      <c r="AK43">
        <v>3</v>
      </c>
      <c r="AL43">
        <v>3</v>
      </c>
      <c r="AM43">
        <v>2</v>
      </c>
      <c r="AN43">
        <v>3</v>
      </c>
      <c r="AO43">
        <v>3</v>
      </c>
      <c r="AP43">
        <v>3</v>
      </c>
    </row>
    <row r="44" spans="3:42" ht="12.75">
      <c r="C44" s="46" t="s">
        <v>84</v>
      </c>
      <c r="D44" s="170"/>
      <c r="E44" s="171"/>
      <c r="F44" s="180">
        <v>123.63</v>
      </c>
      <c r="G44" s="181">
        <v>123.63</v>
      </c>
      <c r="H44" s="182">
        <v>123.63</v>
      </c>
      <c r="I44" s="180">
        <v>120.8</v>
      </c>
      <c r="J44" s="181">
        <v>120.8</v>
      </c>
      <c r="K44" s="182">
        <v>120.8</v>
      </c>
      <c r="L44" s="180">
        <v>2.83</v>
      </c>
      <c r="M44" s="181">
        <v>2.83</v>
      </c>
      <c r="N44" s="182">
        <v>2.83</v>
      </c>
      <c r="O44" s="180">
        <v>0</v>
      </c>
      <c r="P44" s="181">
        <v>0</v>
      </c>
      <c r="Q44" s="182">
        <v>0</v>
      </c>
      <c r="R44" s="68" t="s">
        <v>43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3:42" ht="12.75">
      <c r="C45" s="46" t="s">
        <v>85</v>
      </c>
      <c r="D45" s="170"/>
      <c r="E45" s="171"/>
      <c r="F45" s="180">
        <v>7.58</v>
      </c>
      <c r="G45" s="181">
        <v>7.58</v>
      </c>
      <c r="H45" s="182">
        <v>7.58</v>
      </c>
      <c r="I45" s="180">
        <v>5.53</v>
      </c>
      <c r="J45" s="181">
        <v>5.53</v>
      </c>
      <c r="K45" s="182">
        <v>5.53</v>
      </c>
      <c r="L45" s="180">
        <v>2.05</v>
      </c>
      <c r="M45" s="181">
        <v>2.05</v>
      </c>
      <c r="N45" s="182">
        <v>2.05</v>
      </c>
      <c r="O45" s="180">
        <v>0</v>
      </c>
      <c r="P45" s="181">
        <v>0</v>
      </c>
      <c r="Q45" s="182">
        <v>0</v>
      </c>
      <c r="R45" s="68" t="s">
        <v>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3:42" ht="12.75">
      <c r="C46" s="46" t="s">
        <v>86</v>
      </c>
      <c r="D46" s="170"/>
      <c r="E46" s="171"/>
      <c r="F46" s="180">
        <v>11.360000000000001</v>
      </c>
      <c r="G46" s="181">
        <v>11.360000000000001</v>
      </c>
      <c r="H46" s="182">
        <v>11.360000000000001</v>
      </c>
      <c r="I46" s="180">
        <v>11.3</v>
      </c>
      <c r="J46" s="181">
        <v>11.3</v>
      </c>
      <c r="K46" s="182">
        <v>11.3</v>
      </c>
      <c r="L46" s="180">
        <v>0.06</v>
      </c>
      <c r="M46" s="181">
        <v>0.06</v>
      </c>
      <c r="N46" s="182">
        <v>0.06</v>
      </c>
      <c r="O46" s="180">
        <v>0</v>
      </c>
      <c r="P46" s="181">
        <v>0</v>
      </c>
      <c r="Q46" s="182">
        <v>0</v>
      </c>
      <c r="R46" s="68" t="s">
        <v>44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3</v>
      </c>
    </row>
    <row r="47" spans="3:42" ht="12.75">
      <c r="C47" s="46" t="s">
        <v>87</v>
      </c>
      <c r="D47" s="170"/>
      <c r="E47" s="171"/>
      <c r="F47" s="180">
        <v>11.4</v>
      </c>
      <c r="G47" s="181">
        <v>11.4</v>
      </c>
      <c r="H47" s="182">
        <v>11.4</v>
      </c>
      <c r="I47" s="180">
        <v>10</v>
      </c>
      <c r="J47" s="181">
        <v>10</v>
      </c>
      <c r="K47" s="182">
        <v>10</v>
      </c>
      <c r="L47" s="180">
        <v>1.5</v>
      </c>
      <c r="M47" s="181">
        <v>1.5</v>
      </c>
      <c r="N47" s="182">
        <v>1.5</v>
      </c>
      <c r="O47" s="180">
        <v>0.1</v>
      </c>
      <c r="P47" s="181">
        <v>0.1</v>
      </c>
      <c r="Q47" s="182">
        <v>0.1</v>
      </c>
      <c r="R47" s="68" t="s">
        <v>4</v>
      </c>
      <c r="S47" s="170"/>
      <c r="T47" s="171"/>
      <c r="AA47">
        <v>3</v>
      </c>
      <c r="AD47">
        <v>2</v>
      </c>
      <c r="AE47">
        <v>3</v>
      </c>
      <c r="AF47">
        <v>3</v>
      </c>
      <c r="AG47">
        <v>2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3:42" ht="12.75">
      <c r="C48" s="46" t="s">
        <v>88</v>
      </c>
      <c r="D48" s="170"/>
      <c r="E48" s="171"/>
      <c r="F48" s="180">
        <v>49227.659999999996</v>
      </c>
      <c r="G48" s="181">
        <v>51773.853017</v>
      </c>
      <c r="H48" s="182">
        <v>53603</v>
      </c>
      <c r="I48" s="180">
        <v>61518.05</v>
      </c>
      <c r="J48" s="181">
        <v>64400</v>
      </c>
      <c r="K48" s="182">
        <v>66000</v>
      </c>
      <c r="L48" s="180">
        <v>103.38</v>
      </c>
      <c r="M48" s="181">
        <v>103</v>
      </c>
      <c r="N48" s="182">
        <v>103</v>
      </c>
      <c r="O48" s="180">
        <v>12393.77</v>
      </c>
      <c r="P48" s="181">
        <v>12729.146983</v>
      </c>
      <c r="Q48" s="182">
        <v>12500</v>
      </c>
      <c r="R48" s="68" t="s">
        <v>45</v>
      </c>
      <c r="S48" s="170"/>
      <c r="T48" s="171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3:42" ht="13.5" thickBot="1">
      <c r="C49" s="46" t="s">
        <v>89</v>
      </c>
      <c r="D49" s="170"/>
      <c r="E49" s="171"/>
      <c r="F49" s="180">
        <v>932.02</v>
      </c>
      <c r="G49" s="181">
        <v>932.02</v>
      </c>
      <c r="H49" s="182">
        <v>932.02</v>
      </c>
      <c r="I49" s="180">
        <v>2099</v>
      </c>
      <c r="J49" s="181">
        <v>2099</v>
      </c>
      <c r="K49" s="182">
        <v>2099</v>
      </c>
      <c r="L49" s="180">
        <v>1.49</v>
      </c>
      <c r="M49" s="181">
        <v>1.49</v>
      </c>
      <c r="N49" s="182">
        <v>1.49</v>
      </c>
      <c r="O49" s="180">
        <v>1168.47</v>
      </c>
      <c r="P49" s="181">
        <v>1168.47</v>
      </c>
      <c r="Q49" s="182">
        <v>1168.47</v>
      </c>
      <c r="R49" s="68" t="s">
        <v>6</v>
      </c>
      <c r="S49" s="170"/>
      <c r="T49" s="171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3</v>
      </c>
    </row>
    <row r="50" spans="3:42" ht="14.25" thickBot="1" thickTop="1">
      <c r="C50" s="14" t="s">
        <v>329</v>
      </c>
      <c r="D50" s="174"/>
      <c r="E50" s="175"/>
      <c r="F50" s="152">
        <v>55933.24999999999</v>
      </c>
      <c r="G50" s="153">
        <v>58479.443017</v>
      </c>
      <c r="H50" s="154">
        <v>60308.59</v>
      </c>
      <c r="I50" s="152">
        <v>70059.68000000001</v>
      </c>
      <c r="J50" s="153">
        <v>72941.63</v>
      </c>
      <c r="K50" s="154">
        <v>74541.63</v>
      </c>
      <c r="L50" s="152">
        <v>113.90999999999998</v>
      </c>
      <c r="M50" s="153">
        <v>113.52999999999999</v>
      </c>
      <c r="N50" s="154">
        <v>113.52999999999999</v>
      </c>
      <c r="O50" s="152">
        <v>14240.34</v>
      </c>
      <c r="P50" s="153">
        <v>14575.716983</v>
      </c>
      <c r="Q50" s="154">
        <v>14346.57</v>
      </c>
      <c r="R50" s="14" t="s">
        <v>330</v>
      </c>
      <c r="S50" s="174"/>
      <c r="T50" s="175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42" ht="13.5" thickTop="1">
      <c r="C51" s="167" t="s">
        <v>90</v>
      </c>
      <c r="D51" s="168"/>
      <c r="E51" s="169"/>
      <c r="F51" s="177">
        <v>58734.479527</v>
      </c>
      <c r="G51" s="178">
        <v>58734.379527000005</v>
      </c>
      <c r="H51" s="179">
        <v>58734.379527000005</v>
      </c>
      <c r="I51" s="177">
        <v>56729</v>
      </c>
      <c r="J51" s="178">
        <v>56728.9</v>
      </c>
      <c r="K51" s="179">
        <v>56728.9</v>
      </c>
      <c r="L51" s="177">
        <v>3412.327527</v>
      </c>
      <c r="M51" s="178">
        <v>3412.327527</v>
      </c>
      <c r="N51" s="179">
        <v>3412.327527</v>
      </c>
      <c r="O51" s="177">
        <v>1406.848</v>
      </c>
      <c r="P51" s="178">
        <v>1406.848</v>
      </c>
      <c r="Q51" s="179">
        <v>1406.848</v>
      </c>
      <c r="R51" s="80" t="s">
        <v>1</v>
      </c>
      <c r="S51" s="168"/>
      <c r="T51" s="169"/>
      <c r="AA51">
        <v>3</v>
      </c>
      <c r="AD51">
        <v>2</v>
      </c>
      <c r="AE51">
        <v>3</v>
      </c>
      <c r="AF51">
        <v>3</v>
      </c>
      <c r="AG51">
        <v>2</v>
      </c>
      <c r="AH51">
        <v>3</v>
      </c>
      <c r="AI51">
        <v>3</v>
      </c>
      <c r="AJ51">
        <v>2</v>
      </c>
      <c r="AK51">
        <v>3</v>
      </c>
      <c r="AL51">
        <v>3</v>
      </c>
      <c r="AM51">
        <v>2</v>
      </c>
      <c r="AN51">
        <v>3</v>
      </c>
      <c r="AO51">
        <v>3</v>
      </c>
      <c r="AP51">
        <v>3</v>
      </c>
    </row>
    <row r="52" spans="3:42" ht="13.5" thickBot="1">
      <c r="C52" s="7" t="s">
        <v>91</v>
      </c>
      <c r="D52" s="8"/>
      <c r="E52" s="9"/>
      <c r="F52" s="149">
        <v>238510.11</v>
      </c>
      <c r="G52" s="150">
        <v>241430</v>
      </c>
      <c r="H52" s="151">
        <v>244907</v>
      </c>
      <c r="I52" s="149">
        <v>243367.41</v>
      </c>
      <c r="J52" s="150">
        <v>246373</v>
      </c>
      <c r="K52" s="151">
        <v>249940</v>
      </c>
      <c r="L52" s="149">
        <v>794.55</v>
      </c>
      <c r="M52" s="150">
        <v>803</v>
      </c>
      <c r="N52" s="151">
        <v>813</v>
      </c>
      <c r="O52" s="149">
        <v>5651.85</v>
      </c>
      <c r="P52" s="150">
        <v>5746</v>
      </c>
      <c r="Q52" s="151">
        <v>5846</v>
      </c>
      <c r="R52" s="18" t="s">
        <v>46</v>
      </c>
      <c r="S52" s="8"/>
      <c r="T52" s="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4.25" thickBot="1" thickTop="1">
      <c r="C53" s="14" t="s">
        <v>8</v>
      </c>
      <c r="D53" s="12"/>
      <c r="E53" s="13"/>
      <c r="F53" s="152">
        <v>297244.589527</v>
      </c>
      <c r="G53" s="153">
        <v>300164.379527</v>
      </c>
      <c r="H53" s="154">
        <v>303641.379527</v>
      </c>
      <c r="I53" s="152">
        <v>300096.41000000003</v>
      </c>
      <c r="J53" s="153">
        <v>303101.9</v>
      </c>
      <c r="K53" s="154">
        <v>306668.9</v>
      </c>
      <c r="L53" s="152">
        <v>4206.877527</v>
      </c>
      <c r="M53" s="153">
        <v>4215.3275269999995</v>
      </c>
      <c r="N53" s="154">
        <v>4225.3275269999995</v>
      </c>
      <c r="O53" s="152">
        <v>7058.698</v>
      </c>
      <c r="P53" s="153">
        <v>7152.848</v>
      </c>
      <c r="Q53" s="154">
        <v>7252.848</v>
      </c>
      <c r="R53" s="16" t="s">
        <v>92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42"/>
      <c r="D54" s="1"/>
      <c r="E54" s="252" t="s">
        <v>339</v>
      </c>
      <c r="G54" s="43"/>
      <c r="H54" s="43"/>
      <c r="I54" s="43"/>
      <c r="J54" s="43"/>
      <c r="K54" s="43"/>
      <c r="L54" s="252" t="s">
        <v>340</v>
      </c>
      <c r="M54" s="43"/>
      <c r="N54" s="43"/>
      <c r="O54" s="43"/>
      <c r="P54" s="43"/>
      <c r="Q54" s="43"/>
      <c r="R54" s="42"/>
      <c r="S54" s="1"/>
      <c r="T54" s="1"/>
    </row>
    <row r="55" spans="3:20" ht="14.25">
      <c r="C55" s="42"/>
      <c r="D55" s="1"/>
      <c r="E55" s="44" t="s">
        <v>187</v>
      </c>
      <c r="G55" s="43"/>
      <c r="H55" s="43"/>
      <c r="I55" s="43"/>
      <c r="J55" s="43"/>
      <c r="K55" s="43"/>
      <c r="L55" s="44" t="s">
        <v>200</v>
      </c>
      <c r="M55" s="43"/>
      <c r="N55" s="43"/>
      <c r="O55" s="43"/>
      <c r="P55" s="43"/>
      <c r="Q55" s="43"/>
      <c r="R55" s="42"/>
      <c r="S55" s="1"/>
      <c r="T55" s="1"/>
    </row>
    <row r="56" spans="3:20" ht="12.75">
      <c r="C56" s="38" t="str">
        <f ca="1">CELL("filename")</f>
        <v>C:\MyFiles\Timber\Timber Committee\TCQ2016\publish\[tb-69-6.xls]List of tables</v>
      </c>
      <c r="T56" s="40" t="str">
        <f ca="1">CONCATENATE("printed on ",DAY(NOW()),"/",MONTH(NOW()))</f>
        <v>printed on 8/5</v>
      </c>
    </row>
  </sheetData>
  <sheetProtection/>
  <mergeCells count="11">
    <mergeCell ref="F3:K3"/>
    <mergeCell ref="L3:Q3"/>
    <mergeCell ref="C7:E7"/>
    <mergeCell ref="I7:K7"/>
    <mergeCell ref="L7:N7"/>
    <mergeCell ref="F7:H7"/>
    <mergeCell ref="C2:T2"/>
    <mergeCell ref="F6:H6"/>
    <mergeCell ref="R7:T7"/>
    <mergeCell ref="K5:L5"/>
    <mergeCell ref="O7:Q7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4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2" spans="3:20" ht="12.75">
      <c r="C2" s="262" t="s">
        <v>279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413</v>
      </c>
      <c r="G3" s="262"/>
      <c r="H3" s="262"/>
      <c r="I3" s="262"/>
      <c r="J3" s="262"/>
      <c r="K3" s="262"/>
      <c r="L3" s="262" t="s">
        <v>117</v>
      </c>
      <c r="M3" s="262"/>
      <c r="N3" s="262"/>
      <c r="O3" s="262"/>
      <c r="P3" s="262"/>
      <c r="Q3" s="262"/>
    </row>
    <row r="4" spans="6:17" ht="12.75">
      <c r="F4" s="297" t="s">
        <v>283</v>
      </c>
      <c r="G4" s="297"/>
      <c r="H4" s="297"/>
      <c r="I4" s="297"/>
      <c r="J4" s="297"/>
      <c r="K4" s="297"/>
      <c r="L4" s="297" t="s">
        <v>115</v>
      </c>
      <c r="M4" s="297"/>
      <c r="N4" s="297"/>
      <c r="O4" s="297"/>
      <c r="P4" s="297"/>
      <c r="Q4" s="297"/>
    </row>
    <row r="5" spans="11:15" ht="15" thickBot="1">
      <c r="K5" s="263" t="s">
        <v>49</v>
      </c>
      <c r="L5" s="263"/>
      <c r="N5" s="11"/>
      <c r="O5" s="11"/>
    </row>
    <row r="6" spans="3:20" ht="15" thickTop="1">
      <c r="C6" s="2"/>
      <c r="D6" s="3"/>
      <c r="E6" s="4"/>
      <c r="F6" s="298" t="s">
        <v>255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93" t="s">
        <v>256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46" t="s">
        <v>53</v>
      </c>
      <c r="D9" s="170"/>
      <c r="E9" s="171"/>
      <c r="F9" s="180">
        <v>3317.53</v>
      </c>
      <c r="G9" s="181">
        <v>3761</v>
      </c>
      <c r="H9" s="182">
        <v>3560</v>
      </c>
      <c r="I9" s="180">
        <v>2377.53</v>
      </c>
      <c r="J9" s="181">
        <v>2426</v>
      </c>
      <c r="K9" s="182">
        <v>2600</v>
      </c>
      <c r="L9" s="180">
        <v>1250</v>
      </c>
      <c r="M9" s="181">
        <v>1675</v>
      </c>
      <c r="N9" s="182">
        <v>1230</v>
      </c>
      <c r="O9" s="180">
        <v>310</v>
      </c>
      <c r="P9" s="181">
        <v>340</v>
      </c>
      <c r="Q9" s="182">
        <v>270</v>
      </c>
      <c r="R9" s="68" t="s">
        <v>16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3:42" ht="12.75">
      <c r="C10" s="46" t="s">
        <v>102</v>
      </c>
      <c r="D10" s="170"/>
      <c r="E10" s="171"/>
      <c r="F10" s="180">
        <v>2240</v>
      </c>
      <c r="G10" s="181">
        <v>2300</v>
      </c>
      <c r="H10" s="182">
        <v>2310</v>
      </c>
      <c r="I10" s="180">
        <v>1100</v>
      </c>
      <c r="J10" s="181">
        <v>1150</v>
      </c>
      <c r="K10" s="182">
        <v>1150</v>
      </c>
      <c r="L10" s="180">
        <v>1200</v>
      </c>
      <c r="M10" s="181">
        <v>1200</v>
      </c>
      <c r="N10" s="182">
        <v>1200</v>
      </c>
      <c r="O10" s="180">
        <v>60</v>
      </c>
      <c r="P10" s="181">
        <v>50</v>
      </c>
      <c r="Q10" s="182">
        <v>40</v>
      </c>
      <c r="R10" s="68" t="s">
        <v>103</v>
      </c>
      <c r="S10" s="170"/>
      <c r="T10" s="171"/>
      <c r="AA10">
        <v>3</v>
      </c>
      <c r="AD10">
        <v>3</v>
      </c>
      <c r="AE10">
        <v>3</v>
      </c>
      <c r="AF10">
        <v>3</v>
      </c>
      <c r="AG10">
        <v>2</v>
      </c>
      <c r="AH10">
        <v>5</v>
      </c>
      <c r="AI10">
        <v>5</v>
      </c>
      <c r="AJ10">
        <v>3</v>
      </c>
      <c r="AK10">
        <v>2</v>
      </c>
      <c r="AL10">
        <v>2</v>
      </c>
      <c r="AM10">
        <v>3</v>
      </c>
      <c r="AN10">
        <v>2</v>
      </c>
      <c r="AO10">
        <v>2</v>
      </c>
      <c r="AP10">
        <v>3</v>
      </c>
    </row>
    <row r="11" spans="3:42" ht="12.75">
      <c r="C11" s="46" t="s">
        <v>54</v>
      </c>
      <c r="D11" s="170"/>
      <c r="E11" s="171"/>
      <c r="F11" s="180">
        <v>550.11</v>
      </c>
      <c r="G11" s="181">
        <v>550</v>
      </c>
      <c r="H11" s="182">
        <v>560</v>
      </c>
      <c r="I11" s="180">
        <v>564.11</v>
      </c>
      <c r="J11" s="181">
        <v>580</v>
      </c>
      <c r="K11" s="182">
        <v>593</v>
      </c>
      <c r="L11" s="180">
        <v>16</v>
      </c>
      <c r="M11" s="181">
        <v>10</v>
      </c>
      <c r="N11" s="182">
        <v>12</v>
      </c>
      <c r="O11" s="180">
        <v>30</v>
      </c>
      <c r="P11" s="181">
        <v>40</v>
      </c>
      <c r="Q11" s="182">
        <v>45</v>
      </c>
      <c r="R11" s="68" t="s">
        <v>17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3:42" ht="12.75">
      <c r="C12" s="46" t="s">
        <v>55</v>
      </c>
      <c r="D12" s="170"/>
      <c r="E12" s="171"/>
      <c r="F12" s="180">
        <v>1069.4799999999998</v>
      </c>
      <c r="G12" s="181">
        <v>1069.4799999999998</v>
      </c>
      <c r="H12" s="182">
        <v>1069.4799999999998</v>
      </c>
      <c r="I12" s="180">
        <v>1114.08</v>
      </c>
      <c r="J12" s="181">
        <v>1114.08</v>
      </c>
      <c r="K12" s="182">
        <v>1114.08</v>
      </c>
      <c r="L12" s="180">
        <v>4.31</v>
      </c>
      <c r="M12" s="181">
        <v>4.31</v>
      </c>
      <c r="N12" s="182">
        <v>4.31</v>
      </c>
      <c r="O12" s="180">
        <v>48.91</v>
      </c>
      <c r="P12" s="181">
        <v>48.91</v>
      </c>
      <c r="Q12" s="182">
        <v>48.91</v>
      </c>
      <c r="R12" s="68" t="s">
        <v>18</v>
      </c>
      <c r="S12" s="170"/>
      <c r="T12" s="171"/>
      <c r="AA12">
        <v>3</v>
      </c>
      <c r="AD12">
        <v>3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3:42" ht="12.75">
      <c r="C13" s="46" t="s">
        <v>56</v>
      </c>
      <c r="D13" s="170"/>
      <c r="E13" s="171"/>
      <c r="F13" s="180">
        <v>261</v>
      </c>
      <c r="G13" s="181">
        <v>265</v>
      </c>
      <c r="H13" s="182">
        <v>265</v>
      </c>
      <c r="I13" s="180">
        <v>281</v>
      </c>
      <c r="J13" s="181">
        <v>280</v>
      </c>
      <c r="K13" s="182">
        <v>280</v>
      </c>
      <c r="L13" s="180">
        <v>3</v>
      </c>
      <c r="M13" s="181">
        <v>5</v>
      </c>
      <c r="N13" s="182">
        <v>5</v>
      </c>
      <c r="O13" s="180">
        <v>23</v>
      </c>
      <c r="P13" s="181">
        <v>20</v>
      </c>
      <c r="Q13" s="182">
        <v>20</v>
      </c>
      <c r="R13" s="68" t="s">
        <v>19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3:42" ht="12.75">
      <c r="C14" s="46" t="s">
        <v>58</v>
      </c>
      <c r="D14" s="170"/>
      <c r="E14" s="171"/>
      <c r="F14" s="180">
        <v>4109</v>
      </c>
      <c r="G14" s="181">
        <v>4159</v>
      </c>
      <c r="H14" s="182">
        <v>4274</v>
      </c>
      <c r="I14" s="180">
        <v>4403</v>
      </c>
      <c r="J14" s="181">
        <v>4455</v>
      </c>
      <c r="K14" s="182">
        <v>4580</v>
      </c>
      <c r="L14" s="180">
        <v>1000</v>
      </c>
      <c r="M14" s="181">
        <v>1014</v>
      </c>
      <c r="N14" s="182">
        <v>1042</v>
      </c>
      <c r="O14" s="180">
        <v>1294</v>
      </c>
      <c r="P14" s="181">
        <v>1310</v>
      </c>
      <c r="Q14" s="182">
        <v>1348</v>
      </c>
      <c r="R14" s="68" t="s">
        <v>40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326.55</v>
      </c>
      <c r="G15" s="181">
        <v>326.55</v>
      </c>
      <c r="H15" s="182">
        <v>326.55</v>
      </c>
      <c r="I15" s="180">
        <v>286.55</v>
      </c>
      <c r="J15" s="181">
        <v>286.55</v>
      </c>
      <c r="K15" s="182">
        <v>286.55</v>
      </c>
      <c r="L15" s="180">
        <v>50</v>
      </c>
      <c r="M15" s="181">
        <v>50</v>
      </c>
      <c r="N15" s="182">
        <v>50</v>
      </c>
      <c r="O15" s="180">
        <v>10</v>
      </c>
      <c r="P15" s="181">
        <v>10</v>
      </c>
      <c r="Q15" s="182">
        <v>10</v>
      </c>
      <c r="R15" s="68" t="s">
        <v>21</v>
      </c>
      <c r="S15" s="170"/>
      <c r="T15" s="171"/>
      <c r="AA15">
        <v>3</v>
      </c>
      <c r="AD15">
        <v>3</v>
      </c>
      <c r="AE15">
        <v>3</v>
      </c>
      <c r="AF15">
        <v>3</v>
      </c>
      <c r="AG15">
        <v>5</v>
      </c>
      <c r="AH15">
        <v>5</v>
      </c>
      <c r="AI15">
        <v>5</v>
      </c>
      <c r="AJ15">
        <v>2</v>
      </c>
      <c r="AK15">
        <v>5</v>
      </c>
      <c r="AL15">
        <v>5</v>
      </c>
      <c r="AM15">
        <v>2</v>
      </c>
      <c r="AN15">
        <v>5</v>
      </c>
      <c r="AO15">
        <v>5</v>
      </c>
      <c r="AP15">
        <v>3</v>
      </c>
    </row>
    <row r="16" spans="3:42" ht="12.75">
      <c r="C16" s="46" t="s">
        <v>60</v>
      </c>
      <c r="D16" s="170"/>
      <c r="E16" s="171"/>
      <c r="F16" s="180">
        <v>98.3166</v>
      </c>
      <c r="G16" s="181">
        <v>100</v>
      </c>
      <c r="H16" s="182">
        <v>100</v>
      </c>
      <c r="I16" s="180">
        <v>1100</v>
      </c>
      <c r="J16" s="181">
        <v>1000</v>
      </c>
      <c r="K16" s="182">
        <v>1000</v>
      </c>
      <c r="L16" s="180">
        <v>39.2767</v>
      </c>
      <c r="M16" s="181">
        <v>20</v>
      </c>
      <c r="N16" s="182">
        <v>20</v>
      </c>
      <c r="O16" s="180">
        <v>1040.9601</v>
      </c>
      <c r="P16" s="181">
        <v>920</v>
      </c>
      <c r="Q16" s="182">
        <v>920</v>
      </c>
      <c r="R16" s="68" t="s">
        <v>22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22057</v>
      </c>
      <c r="G17" s="181">
        <v>21596</v>
      </c>
      <c r="H17" s="182">
        <v>23004</v>
      </c>
      <c r="I17" s="180">
        <v>21745</v>
      </c>
      <c r="J17" s="181">
        <v>21251</v>
      </c>
      <c r="K17" s="182">
        <v>22689</v>
      </c>
      <c r="L17" s="180">
        <v>751</v>
      </c>
      <c r="M17" s="181">
        <v>908</v>
      </c>
      <c r="N17" s="182">
        <v>878</v>
      </c>
      <c r="O17" s="180">
        <v>439</v>
      </c>
      <c r="P17" s="181">
        <v>563</v>
      </c>
      <c r="Q17" s="182">
        <v>563</v>
      </c>
      <c r="R17" s="68" t="s">
        <v>23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4201.105874319999</v>
      </c>
      <c r="G18" s="181">
        <v>4461.193398840592</v>
      </c>
      <c r="H18" s="182">
        <v>4550</v>
      </c>
      <c r="I18" s="180">
        <v>4484</v>
      </c>
      <c r="J18" s="181">
        <v>4600</v>
      </c>
      <c r="K18" s="182">
        <v>4650</v>
      </c>
      <c r="L18" s="180">
        <v>704.9575634600001</v>
      </c>
      <c r="M18" s="181">
        <v>720.2063969513382</v>
      </c>
      <c r="N18" s="182">
        <v>750</v>
      </c>
      <c r="O18" s="180">
        <v>987.8516891400002</v>
      </c>
      <c r="P18" s="181">
        <v>859.012998110746</v>
      </c>
      <c r="Q18" s="182">
        <v>850</v>
      </c>
      <c r="R18" s="68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9975.86</v>
      </c>
      <c r="G19" s="181">
        <v>10900</v>
      </c>
      <c r="H19" s="182">
        <v>11200</v>
      </c>
      <c r="I19" s="180">
        <v>8175.86</v>
      </c>
      <c r="J19" s="181">
        <v>9050</v>
      </c>
      <c r="K19" s="182">
        <v>9200</v>
      </c>
      <c r="L19" s="180">
        <v>2600</v>
      </c>
      <c r="M19" s="181">
        <v>2650</v>
      </c>
      <c r="N19" s="182">
        <v>2700</v>
      </c>
      <c r="O19" s="180">
        <v>800</v>
      </c>
      <c r="P19" s="181">
        <v>800</v>
      </c>
      <c r="Q19" s="182">
        <v>700</v>
      </c>
      <c r="R19" s="68" t="s">
        <v>24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49.81</v>
      </c>
      <c r="G20" s="181">
        <v>49.81</v>
      </c>
      <c r="H20" s="182">
        <v>49.81</v>
      </c>
      <c r="I20" s="180">
        <v>0</v>
      </c>
      <c r="J20" s="181">
        <v>0</v>
      </c>
      <c r="K20" s="182">
        <v>0</v>
      </c>
      <c r="L20" s="180">
        <v>60.39</v>
      </c>
      <c r="M20" s="181">
        <v>60.39</v>
      </c>
      <c r="N20" s="182">
        <v>60.39</v>
      </c>
      <c r="O20" s="180">
        <v>10.58</v>
      </c>
      <c r="P20" s="181">
        <v>10.58</v>
      </c>
      <c r="Q20" s="182">
        <v>10.58</v>
      </c>
      <c r="R20" s="68" t="s">
        <v>39</v>
      </c>
      <c r="S20" s="170"/>
      <c r="T20" s="171"/>
      <c r="AA20">
        <v>3</v>
      </c>
      <c r="AD20">
        <v>3</v>
      </c>
      <c r="AE20">
        <v>3</v>
      </c>
      <c r="AF20">
        <v>3</v>
      </c>
      <c r="AG20">
        <v>5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3:42" ht="12.75">
      <c r="C21" s="46" t="s">
        <v>65</v>
      </c>
      <c r="D21" s="170"/>
      <c r="E21" s="171"/>
      <c r="F21" s="180">
        <v>273.32000000000005</v>
      </c>
      <c r="G21" s="181">
        <v>273.32000000000005</v>
      </c>
      <c r="H21" s="182">
        <v>273.32000000000005</v>
      </c>
      <c r="I21" s="180">
        <v>513.32</v>
      </c>
      <c r="J21" s="181">
        <v>513.32</v>
      </c>
      <c r="K21" s="182">
        <v>513.32</v>
      </c>
      <c r="L21" s="180">
        <v>15</v>
      </c>
      <c r="M21" s="181">
        <v>15</v>
      </c>
      <c r="N21" s="182">
        <v>15</v>
      </c>
      <c r="O21" s="180">
        <v>255</v>
      </c>
      <c r="P21" s="181">
        <v>255</v>
      </c>
      <c r="Q21" s="182">
        <v>255</v>
      </c>
      <c r="R21" s="68" t="s">
        <v>25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3:42" ht="12.75">
      <c r="C22" s="46" t="s">
        <v>66</v>
      </c>
      <c r="D22" s="170"/>
      <c r="E22" s="171"/>
      <c r="F22" s="180">
        <v>942.12</v>
      </c>
      <c r="G22" s="181">
        <v>911</v>
      </c>
      <c r="H22" s="182">
        <v>911</v>
      </c>
      <c r="I22" s="180">
        <v>982.12</v>
      </c>
      <c r="J22" s="181">
        <v>951</v>
      </c>
      <c r="K22" s="182">
        <v>951</v>
      </c>
      <c r="L22" s="180">
        <v>60</v>
      </c>
      <c r="M22" s="181">
        <v>60</v>
      </c>
      <c r="N22" s="182">
        <v>60</v>
      </c>
      <c r="O22" s="180">
        <v>100</v>
      </c>
      <c r="P22" s="181">
        <v>100</v>
      </c>
      <c r="Q22" s="182">
        <v>100</v>
      </c>
      <c r="R22" s="68" t="s">
        <v>26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2.75">
      <c r="C23" s="46" t="s">
        <v>67</v>
      </c>
      <c r="D23" s="170"/>
      <c r="E23" s="171"/>
      <c r="F23" s="180">
        <v>327.85</v>
      </c>
      <c r="G23" s="181">
        <v>334</v>
      </c>
      <c r="H23" s="182">
        <v>341</v>
      </c>
      <c r="I23" s="180">
        <v>327.85</v>
      </c>
      <c r="J23" s="181">
        <v>334</v>
      </c>
      <c r="K23" s="182">
        <v>341</v>
      </c>
      <c r="L23" s="180">
        <v>0</v>
      </c>
      <c r="M23" s="181">
        <v>0</v>
      </c>
      <c r="N23" s="182">
        <v>0</v>
      </c>
      <c r="O23" s="180">
        <v>0</v>
      </c>
      <c r="P23" s="181">
        <v>0</v>
      </c>
      <c r="Q23" s="182">
        <v>0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 t="s">
        <v>307</v>
      </c>
      <c r="AK23" t="s">
        <v>307</v>
      </c>
      <c r="AL23" t="s">
        <v>307</v>
      </c>
      <c r="AM23" t="s">
        <v>307</v>
      </c>
      <c r="AN23" t="s">
        <v>307</v>
      </c>
      <c r="AO23" t="s">
        <v>307</v>
      </c>
      <c r="AP23">
        <v>2</v>
      </c>
    </row>
    <row r="24" spans="3:42" ht="12.75">
      <c r="C24" s="46" t="s">
        <v>68</v>
      </c>
      <c r="D24" s="170"/>
      <c r="E24" s="171"/>
      <c r="F24" s="180">
        <v>1200</v>
      </c>
      <c r="G24" s="181">
        <v>1511.3194285714287</v>
      </c>
      <c r="H24" s="182">
        <v>1500</v>
      </c>
      <c r="I24" s="180">
        <v>2102.617</v>
      </c>
      <c r="J24" s="181">
        <v>2100</v>
      </c>
      <c r="K24" s="182">
        <v>2100</v>
      </c>
      <c r="L24" s="180">
        <v>297.148</v>
      </c>
      <c r="M24" s="181">
        <v>309.37714285714287</v>
      </c>
      <c r="N24" s="182">
        <v>300</v>
      </c>
      <c r="O24" s="180">
        <v>1199.765</v>
      </c>
      <c r="P24" s="181">
        <v>898.0577142857143</v>
      </c>
      <c r="Q24" s="182">
        <v>900</v>
      </c>
      <c r="R24" s="68" t="s">
        <v>28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69</v>
      </c>
      <c r="D25" s="170"/>
      <c r="E25" s="171"/>
      <c r="F25" s="180">
        <v>323.756566</v>
      </c>
      <c r="G25" s="181">
        <v>404</v>
      </c>
      <c r="H25" s="182">
        <v>405</v>
      </c>
      <c r="I25" s="180">
        <v>652</v>
      </c>
      <c r="J25" s="181">
        <v>667.3387591115512</v>
      </c>
      <c r="K25" s="182">
        <v>690</v>
      </c>
      <c r="L25" s="180">
        <v>39.887559</v>
      </c>
      <c r="M25" s="181">
        <v>53.92216996658285</v>
      </c>
      <c r="N25" s="182">
        <v>55</v>
      </c>
      <c r="O25" s="180">
        <v>368.130993</v>
      </c>
      <c r="P25" s="181">
        <v>317.26092907813404</v>
      </c>
      <c r="Q25" s="182">
        <v>340</v>
      </c>
      <c r="R25" s="68" t="s">
        <v>267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105</v>
      </c>
      <c r="D26" s="170"/>
      <c r="E26" s="171"/>
      <c r="F26" s="180">
        <v>87.31</v>
      </c>
      <c r="G26" s="181">
        <v>87.31</v>
      </c>
      <c r="H26" s="182">
        <v>87.31</v>
      </c>
      <c r="I26" s="180">
        <v>87.31</v>
      </c>
      <c r="J26" s="181">
        <v>87.31</v>
      </c>
      <c r="K26" s="182">
        <v>87.31</v>
      </c>
      <c r="L26" s="180">
        <v>0</v>
      </c>
      <c r="M26" s="181">
        <v>0</v>
      </c>
      <c r="N26" s="182">
        <v>0</v>
      </c>
      <c r="O26" s="180">
        <v>0</v>
      </c>
      <c r="P26" s="181">
        <v>0</v>
      </c>
      <c r="Q26" s="182">
        <v>0</v>
      </c>
      <c r="R26" s="68" t="s">
        <v>104</v>
      </c>
      <c r="S26" s="170"/>
      <c r="T26" s="171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 t="s">
        <v>307</v>
      </c>
      <c r="AK26" t="s">
        <v>307</v>
      </c>
      <c r="AL26" t="s">
        <v>307</v>
      </c>
      <c r="AM26" t="s">
        <v>307</v>
      </c>
      <c r="AN26" t="s">
        <v>307</v>
      </c>
      <c r="AO26" t="s">
        <v>307</v>
      </c>
      <c r="AP26">
        <v>3</v>
      </c>
    </row>
    <row r="27" spans="3:42" ht="12.75">
      <c r="C27" s="46" t="s">
        <v>70</v>
      </c>
      <c r="D27" s="170"/>
      <c r="E27" s="171"/>
      <c r="F27" s="180">
        <v>77</v>
      </c>
      <c r="G27" s="181">
        <v>80</v>
      </c>
      <c r="H27" s="182">
        <v>80</v>
      </c>
      <c r="I27" s="180">
        <v>219.7</v>
      </c>
      <c r="J27" s="181">
        <v>230</v>
      </c>
      <c r="K27" s="182">
        <v>230</v>
      </c>
      <c r="L27" s="180">
        <v>92</v>
      </c>
      <c r="M27" s="181">
        <v>80</v>
      </c>
      <c r="N27" s="182">
        <v>80</v>
      </c>
      <c r="O27" s="180">
        <v>234.7</v>
      </c>
      <c r="P27" s="181">
        <v>230</v>
      </c>
      <c r="Q27" s="182">
        <v>230</v>
      </c>
      <c r="R27" s="68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2270</v>
      </c>
      <c r="G28" s="181">
        <v>2250</v>
      </c>
      <c r="H28" s="182">
        <v>2400</v>
      </c>
      <c r="I28" s="180">
        <v>4500</v>
      </c>
      <c r="J28" s="181">
        <v>4500</v>
      </c>
      <c r="K28" s="182">
        <v>4500</v>
      </c>
      <c r="L28" s="180">
        <v>270</v>
      </c>
      <c r="M28" s="181">
        <v>250</v>
      </c>
      <c r="N28" s="182">
        <v>250</v>
      </c>
      <c r="O28" s="180">
        <v>2500</v>
      </c>
      <c r="P28" s="181">
        <v>2500</v>
      </c>
      <c r="Q28" s="182">
        <v>2350</v>
      </c>
      <c r="R28" s="68" t="s">
        <v>30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72</v>
      </c>
      <c r="D29" s="170"/>
      <c r="E29" s="171"/>
      <c r="F29" s="180">
        <v>13851.38</v>
      </c>
      <c r="G29" s="181">
        <v>14220</v>
      </c>
      <c r="H29" s="182">
        <v>14640</v>
      </c>
      <c r="I29" s="180">
        <v>13650.349</v>
      </c>
      <c r="J29" s="181">
        <v>14000</v>
      </c>
      <c r="K29" s="182">
        <v>14400</v>
      </c>
      <c r="L29" s="180">
        <v>1223.373</v>
      </c>
      <c r="M29" s="181">
        <v>1230</v>
      </c>
      <c r="N29" s="182">
        <v>1240</v>
      </c>
      <c r="O29" s="180">
        <v>1022.342</v>
      </c>
      <c r="P29" s="181">
        <v>1010</v>
      </c>
      <c r="Q29" s="182">
        <v>1000</v>
      </c>
      <c r="R29" s="68" t="s">
        <v>31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806.711</v>
      </c>
      <c r="G30" s="181">
        <v>815.96106</v>
      </c>
      <c r="H30" s="182">
        <v>825.3272796</v>
      </c>
      <c r="I30" s="180">
        <v>701.1</v>
      </c>
      <c r="J30" s="181">
        <v>708.111</v>
      </c>
      <c r="K30" s="182">
        <v>715.19211</v>
      </c>
      <c r="L30" s="180">
        <v>118.295</v>
      </c>
      <c r="M30" s="181">
        <v>120.6609</v>
      </c>
      <c r="N30" s="182">
        <v>123.074118</v>
      </c>
      <c r="O30" s="180">
        <v>12.684</v>
      </c>
      <c r="P30" s="181">
        <v>12.810839999999999</v>
      </c>
      <c r="Q30" s="182">
        <v>12.9389484</v>
      </c>
      <c r="R30" s="68" t="s">
        <v>5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266.38</v>
      </c>
      <c r="G31" s="181">
        <v>260</v>
      </c>
      <c r="H31" s="182">
        <v>260</v>
      </c>
      <c r="I31" s="180">
        <v>306.38</v>
      </c>
      <c r="J31" s="181">
        <v>300</v>
      </c>
      <c r="K31" s="182">
        <v>300</v>
      </c>
      <c r="L31" s="180">
        <v>20</v>
      </c>
      <c r="M31" s="181">
        <v>20</v>
      </c>
      <c r="N31" s="182">
        <v>20</v>
      </c>
      <c r="O31" s="180">
        <v>60</v>
      </c>
      <c r="P31" s="181">
        <v>60</v>
      </c>
      <c r="Q31" s="182">
        <v>60</v>
      </c>
      <c r="R31" s="68" t="s">
        <v>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327</v>
      </c>
      <c r="D32" s="170"/>
      <c r="E32" s="171"/>
      <c r="F32" s="180">
        <v>26</v>
      </c>
      <c r="G32" s="181">
        <v>30</v>
      </c>
      <c r="H32" s="182">
        <v>33</v>
      </c>
      <c r="I32" s="180">
        <v>26</v>
      </c>
      <c r="J32" s="181">
        <v>30</v>
      </c>
      <c r="K32" s="182">
        <v>33</v>
      </c>
      <c r="L32" s="180">
        <v>0</v>
      </c>
      <c r="M32" s="181">
        <v>0</v>
      </c>
      <c r="N32" s="182">
        <v>0</v>
      </c>
      <c r="O32" s="180">
        <v>0</v>
      </c>
      <c r="P32" s="181">
        <v>0</v>
      </c>
      <c r="Q32" s="182">
        <v>0</v>
      </c>
      <c r="R32" s="68" t="s">
        <v>326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982.51</v>
      </c>
      <c r="G33" s="181">
        <v>890</v>
      </c>
      <c r="H33" s="182">
        <v>890</v>
      </c>
      <c r="I33" s="180">
        <v>1202.51</v>
      </c>
      <c r="J33" s="181">
        <v>1090</v>
      </c>
      <c r="K33" s="182">
        <v>1090</v>
      </c>
      <c r="L33" s="180">
        <v>70</v>
      </c>
      <c r="M33" s="181">
        <v>100</v>
      </c>
      <c r="N33" s="182">
        <v>100</v>
      </c>
      <c r="O33" s="180">
        <v>290</v>
      </c>
      <c r="P33" s="181">
        <v>300</v>
      </c>
      <c r="Q33" s="182">
        <v>300</v>
      </c>
      <c r="R33" s="68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343</v>
      </c>
      <c r="G34" s="181">
        <v>305</v>
      </c>
      <c r="H34" s="182">
        <v>320</v>
      </c>
      <c r="I34" s="180">
        <v>550</v>
      </c>
      <c r="J34" s="181">
        <v>550</v>
      </c>
      <c r="K34" s="182">
        <v>500</v>
      </c>
      <c r="L34" s="180">
        <v>168</v>
      </c>
      <c r="M34" s="181">
        <v>130</v>
      </c>
      <c r="N34" s="182">
        <v>140</v>
      </c>
      <c r="O34" s="180">
        <v>375</v>
      </c>
      <c r="P34" s="181">
        <v>375</v>
      </c>
      <c r="Q34" s="182">
        <v>320</v>
      </c>
      <c r="R34" s="68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3001</v>
      </c>
      <c r="G35" s="181">
        <v>3002</v>
      </c>
      <c r="H35" s="182">
        <v>3003</v>
      </c>
      <c r="I35" s="180">
        <v>3227</v>
      </c>
      <c r="J35" s="181">
        <v>3250</v>
      </c>
      <c r="K35" s="182">
        <v>3250</v>
      </c>
      <c r="L35" s="180">
        <v>12</v>
      </c>
      <c r="M35" s="181">
        <v>13</v>
      </c>
      <c r="N35" s="182">
        <v>13</v>
      </c>
      <c r="O35" s="180">
        <v>238</v>
      </c>
      <c r="P35" s="181">
        <v>261</v>
      </c>
      <c r="Q35" s="182">
        <v>260</v>
      </c>
      <c r="R35" s="68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30509.614</v>
      </c>
      <c r="G36" s="181">
        <v>30610</v>
      </c>
      <c r="H36" s="182">
        <v>31310</v>
      </c>
      <c r="I36" s="180">
        <v>27810</v>
      </c>
      <c r="J36" s="181">
        <v>27900</v>
      </c>
      <c r="K36" s="182">
        <v>28600</v>
      </c>
      <c r="L36" s="180">
        <v>3032.614</v>
      </c>
      <c r="M36" s="181">
        <v>3040</v>
      </c>
      <c r="N36" s="182">
        <v>3040</v>
      </c>
      <c r="O36" s="180">
        <v>333</v>
      </c>
      <c r="P36" s="181">
        <v>330</v>
      </c>
      <c r="Q36" s="182">
        <v>330</v>
      </c>
      <c r="R36" s="68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279.94100000000003</v>
      </c>
      <c r="G37" s="181">
        <v>290</v>
      </c>
      <c r="H37" s="182">
        <v>300</v>
      </c>
      <c r="I37" s="180">
        <v>249.941</v>
      </c>
      <c r="J37" s="181">
        <v>270</v>
      </c>
      <c r="K37" s="182">
        <v>280</v>
      </c>
      <c r="L37" s="180">
        <v>89</v>
      </c>
      <c r="M37" s="181">
        <v>80</v>
      </c>
      <c r="N37" s="182">
        <v>80</v>
      </c>
      <c r="O37" s="180">
        <v>59</v>
      </c>
      <c r="P37" s="181">
        <v>60</v>
      </c>
      <c r="Q37" s="182">
        <v>60</v>
      </c>
      <c r="R37" s="68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81</v>
      </c>
      <c r="D38" s="170"/>
      <c r="E38" s="171"/>
      <c r="F38" s="180">
        <v>6883</v>
      </c>
      <c r="G38" s="181">
        <v>6900</v>
      </c>
      <c r="H38" s="182">
        <v>6900</v>
      </c>
      <c r="I38" s="180">
        <v>6883</v>
      </c>
      <c r="J38" s="181">
        <v>6900</v>
      </c>
      <c r="K38" s="182">
        <v>6900</v>
      </c>
      <c r="L38" s="180">
        <v>0</v>
      </c>
      <c r="M38" s="181">
        <v>0</v>
      </c>
      <c r="N38" s="182">
        <v>0</v>
      </c>
      <c r="O38" s="180">
        <v>0</v>
      </c>
      <c r="P38" s="181">
        <v>0</v>
      </c>
      <c r="Q38" s="182">
        <v>0</v>
      </c>
      <c r="R38" s="68" t="s">
        <v>38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3.5" thickBot="1">
      <c r="C39" s="46" t="s">
        <v>82</v>
      </c>
      <c r="D39" s="170"/>
      <c r="E39" s="171"/>
      <c r="F39" s="180">
        <v>1825.5854292800002</v>
      </c>
      <c r="G39" s="181">
        <v>1900</v>
      </c>
      <c r="H39" s="182">
        <v>1960</v>
      </c>
      <c r="I39" s="180">
        <v>1810.67</v>
      </c>
      <c r="J39" s="181">
        <v>1880</v>
      </c>
      <c r="K39" s="182">
        <v>1940</v>
      </c>
      <c r="L39" s="180">
        <v>88.423</v>
      </c>
      <c r="M39" s="181">
        <v>90</v>
      </c>
      <c r="N39" s="182">
        <v>90</v>
      </c>
      <c r="O39" s="180">
        <v>73.50757071999999</v>
      </c>
      <c r="P39" s="181">
        <v>70</v>
      </c>
      <c r="Q39" s="182">
        <v>70</v>
      </c>
      <c r="R39" s="68" t="s">
        <v>41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7</v>
      </c>
      <c r="D40" s="174"/>
      <c r="E40" s="175"/>
      <c r="F40" s="152">
        <v>112532.2404696</v>
      </c>
      <c r="G40" s="153">
        <v>114611.94388741202</v>
      </c>
      <c r="H40" s="154">
        <v>117707.7972796</v>
      </c>
      <c r="I40" s="152">
        <v>111432.997</v>
      </c>
      <c r="J40" s="153">
        <v>112453.70975911155</v>
      </c>
      <c r="K40" s="154">
        <v>115563.45211</v>
      </c>
      <c r="L40" s="152">
        <v>13274.67482246</v>
      </c>
      <c r="M40" s="153">
        <v>13908.866609775065</v>
      </c>
      <c r="N40" s="154">
        <v>13557.774118000001</v>
      </c>
      <c r="O40" s="152">
        <v>12175.43135286</v>
      </c>
      <c r="P40" s="153">
        <v>11750.632481474595</v>
      </c>
      <c r="Q40" s="154">
        <v>11413.4289484</v>
      </c>
      <c r="R40" s="14" t="s">
        <v>7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3:42" ht="13.5" thickTop="1">
      <c r="C41" s="46" t="s">
        <v>83</v>
      </c>
      <c r="D41" s="170"/>
      <c r="E41" s="171"/>
      <c r="F41" s="180">
        <v>2854</v>
      </c>
      <c r="G41" s="181">
        <v>2854</v>
      </c>
      <c r="H41" s="182">
        <v>2854</v>
      </c>
      <c r="I41" s="180">
        <v>2854</v>
      </c>
      <c r="J41" s="181">
        <v>2854</v>
      </c>
      <c r="K41" s="182">
        <v>2854</v>
      </c>
      <c r="L41" s="180">
        <v>0</v>
      </c>
      <c r="M41" s="181">
        <v>0</v>
      </c>
      <c r="N41" s="182">
        <v>0</v>
      </c>
      <c r="O41" s="180">
        <v>0</v>
      </c>
      <c r="P41" s="181">
        <v>0</v>
      </c>
      <c r="Q41" s="182">
        <v>0</v>
      </c>
      <c r="R41" s="68" t="s">
        <v>42</v>
      </c>
      <c r="S41" s="170"/>
      <c r="T41" s="171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 t="s">
        <v>307</v>
      </c>
      <c r="AK41" t="s">
        <v>307</v>
      </c>
      <c r="AL41" t="s">
        <v>307</v>
      </c>
      <c r="AM41" t="s">
        <v>307</v>
      </c>
      <c r="AN41" t="s">
        <v>307</v>
      </c>
      <c r="AO41" t="s">
        <v>307</v>
      </c>
      <c r="AP41">
        <v>3</v>
      </c>
    </row>
    <row r="42" spans="3:42" ht="12.75">
      <c r="C42" s="46" t="s">
        <v>88</v>
      </c>
      <c r="D42" s="170"/>
      <c r="E42" s="171"/>
      <c r="F42" s="180">
        <v>15200</v>
      </c>
      <c r="G42" s="181">
        <v>16400</v>
      </c>
      <c r="H42" s="182">
        <v>17000</v>
      </c>
      <c r="I42" s="180">
        <v>19000</v>
      </c>
      <c r="J42" s="181">
        <v>20400</v>
      </c>
      <c r="K42" s="182">
        <v>21000</v>
      </c>
      <c r="L42" s="180">
        <v>100</v>
      </c>
      <c r="M42" s="181">
        <v>100</v>
      </c>
      <c r="N42" s="182">
        <v>100</v>
      </c>
      <c r="O42" s="180">
        <v>3900</v>
      </c>
      <c r="P42" s="181">
        <v>4100</v>
      </c>
      <c r="Q42" s="182">
        <v>4100</v>
      </c>
      <c r="R42" s="68" t="s">
        <v>45</v>
      </c>
      <c r="S42" s="170"/>
      <c r="T42" s="171"/>
      <c r="AA42">
        <v>3</v>
      </c>
      <c r="AD42">
        <v>3</v>
      </c>
      <c r="AE42">
        <v>2</v>
      </c>
      <c r="AF42">
        <v>2</v>
      </c>
      <c r="AG42">
        <v>3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3:42" ht="13.5" thickBot="1">
      <c r="C43" s="46" t="s">
        <v>89</v>
      </c>
      <c r="D43" s="170"/>
      <c r="E43" s="171"/>
      <c r="F43" s="180">
        <v>154.39999999999998</v>
      </c>
      <c r="G43" s="181">
        <v>154.39999999999998</v>
      </c>
      <c r="H43" s="182">
        <v>154.39999999999998</v>
      </c>
      <c r="I43" s="180">
        <v>525</v>
      </c>
      <c r="J43" s="181">
        <v>525</v>
      </c>
      <c r="K43" s="182">
        <v>525</v>
      </c>
      <c r="L43" s="180">
        <v>0</v>
      </c>
      <c r="M43" s="181">
        <v>0</v>
      </c>
      <c r="N43" s="182">
        <v>0</v>
      </c>
      <c r="O43" s="180">
        <v>370.6</v>
      </c>
      <c r="P43" s="181">
        <v>370.6</v>
      </c>
      <c r="Q43" s="182">
        <v>370.6</v>
      </c>
      <c r="R43" s="68" t="s">
        <v>6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3:42" ht="14.25" thickBot="1" thickTop="1">
      <c r="C44" s="14" t="s">
        <v>329</v>
      </c>
      <c r="D44" s="174"/>
      <c r="E44" s="175"/>
      <c r="F44" s="152">
        <v>18208.4</v>
      </c>
      <c r="G44" s="153">
        <v>19408.4</v>
      </c>
      <c r="H44" s="154">
        <v>20008.4</v>
      </c>
      <c r="I44" s="152">
        <v>22379</v>
      </c>
      <c r="J44" s="153">
        <v>23779</v>
      </c>
      <c r="K44" s="154">
        <v>24379</v>
      </c>
      <c r="L44" s="152">
        <v>100</v>
      </c>
      <c r="M44" s="153">
        <v>100</v>
      </c>
      <c r="N44" s="154">
        <v>100</v>
      </c>
      <c r="O44" s="152">
        <v>4270.6</v>
      </c>
      <c r="P44" s="153">
        <v>4470.6</v>
      </c>
      <c r="Q44" s="154">
        <v>4470.6</v>
      </c>
      <c r="R44" s="14" t="s">
        <v>330</v>
      </c>
      <c r="S44" s="174"/>
      <c r="T44" s="175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3:42" ht="13.5" thickTop="1">
      <c r="C45" s="167" t="s">
        <v>90</v>
      </c>
      <c r="D45" s="168"/>
      <c r="E45" s="169"/>
      <c r="F45" s="177">
        <v>8188.499000000001</v>
      </c>
      <c r="G45" s="178">
        <v>8188.759000000001</v>
      </c>
      <c r="H45" s="179">
        <v>8188.759000000001</v>
      </c>
      <c r="I45" s="177">
        <v>7915</v>
      </c>
      <c r="J45" s="178">
        <v>7915.26</v>
      </c>
      <c r="K45" s="179">
        <v>7915.26</v>
      </c>
      <c r="L45" s="177">
        <v>327.975</v>
      </c>
      <c r="M45" s="178">
        <v>327.975</v>
      </c>
      <c r="N45" s="179">
        <v>327.975</v>
      </c>
      <c r="O45" s="177">
        <v>54.476</v>
      </c>
      <c r="P45" s="178">
        <v>54.476</v>
      </c>
      <c r="Q45" s="179">
        <v>54.476</v>
      </c>
      <c r="R45" s="80" t="s">
        <v>1</v>
      </c>
      <c r="S45" s="168"/>
      <c r="T45" s="169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3.5" thickBot="1">
      <c r="C46" s="7" t="s">
        <v>91</v>
      </c>
      <c r="D46" s="8"/>
      <c r="E46" s="9"/>
      <c r="F46" s="149">
        <v>130943.66</v>
      </c>
      <c r="G46" s="150">
        <v>132326</v>
      </c>
      <c r="H46" s="151">
        <v>133805</v>
      </c>
      <c r="I46" s="149">
        <v>130926.66</v>
      </c>
      <c r="J46" s="150">
        <v>132309</v>
      </c>
      <c r="K46" s="151">
        <v>133788</v>
      </c>
      <c r="L46" s="149">
        <v>460</v>
      </c>
      <c r="M46" s="150">
        <v>460</v>
      </c>
      <c r="N46" s="151">
        <v>460</v>
      </c>
      <c r="O46" s="149">
        <v>443</v>
      </c>
      <c r="P46" s="150">
        <v>443</v>
      </c>
      <c r="Q46" s="151">
        <v>443</v>
      </c>
      <c r="R46" s="18" t="s">
        <v>46</v>
      </c>
      <c r="S46" s="8"/>
      <c r="T46" s="9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3:42" ht="14.25" thickBot="1" thickTop="1">
      <c r="C47" s="14" t="s">
        <v>8</v>
      </c>
      <c r="D47" s="12"/>
      <c r="E47" s="13"/>
      <c r="F47" s="152">
        <v>139132.159</v>
      </c>
      <c r="G47" s="153">
        <v>140514.759</v>
      </c>
      <c r="H47" s="154">
        <v>141993.759</v>
      </c>
      <c r="I47" s="152">
        <v>138841.66</v>
      </c>
      <c r="J47" s="153">
        <v>140224.26</v>
      </c>
      <c r="K47" s="154">
        <v>141703.26</v>
      </c>
      <c r="L47" s="152">
        <v>787.975</v>
      </c>
      <c r="M47" s="153">
        <v>787.975</v>
      </c>
      <c r="N47" s="154">
        <v>787.975</v>
      </c>
      <c r="O47" s="152">
        <v>497.476</v>
      </c>
      <c r="P47" s="153">
        <v>497.476</v>
      </c>
      <c r="Q47" s="154">
        <v>497.476</v>
      </c>
      <c r="R47" s="16" t="s">
        <v>92</v>
      </c>
      <c r="S47" s="8"/>
      <c r="T47" s="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3:20" ht="15" thickTop="1">
      <c r="C48" s="42"/>
      <c r="D48" s="1"/>
      <c r="E48" s="44" t="s">
        <v>187</v>
      </c>
      <c r="G48" s="43"/>
      <c r="H48" s="43"/>
      <c r="I48" s="43"/>
      <c r="J48" s="43"/>
      <c r="K48" s="43"/>
      <c r="L48" s="44" t="s">
        <v>200</v>
      </c>
      <c r="M48" s="43"/>
      <c r="N48" s="43"/>
      <c r="O48" s="43"/>
      <c r="P48" s="43"/>
      <c r="Q48" s="43"/>
      <c r="R48" s="42"/>
      <c r="S48" s="1"/>
      <c r="T48" s="1"/>
    </row>
    <row r="49" spans="3:20" ht="12.75">
      <c r="C49" s="38" t="str">
        <f ca="1">CELL("filename")</f>
        <v>C:\MyFiles\Timber\Timber Committee\TCQ2016\publish\[tb-69-6.xls]List of tables</v>
      </c>
      <c r="T49" s="40" t="str">
        <f ca="1">CONCATENATE("printed on ",DAY(NOW()),"/",MONTH(NOW()))</f>
        <v>printed on 8/5</v>
      </c>
    </row>
  </sheetData>
  <sheetProtection/>
  <mergeCells count="13">
    <mergeCell ref="O7:Q7"/>
    <mergeCell ref="C7:E7"/>
    <mergeCell ref="I7:K7"/>
    <mergeCell ref="F4:K4"/>
    <mergeCell ref="L4:Q4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280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413</v>
      </c>
      <c r="G3" s="262"/>
      <c r="H3" s="262"/>
      <c r="I3" s="262"/>
      <c r="J3" s="262"/>
      <c r="K3" s="262"/>
      <c r="L3" s="262" t="s">
        <v>117</v>
      </c>
      <c r="M3" s="262"/>
      <c r="N3" s="262"/>
      <c r="O3" s="262"/>
      <c r="P3" s="262"/>
      <c r="Q3" s="262"/>
    </row>
    <row r="4" spans="6:17" ht="12.75">
      <c r="F4" s="297" t="s">
        <v>284</v>
      </c>
      <c r="G4" s="297"/>
      <c r="H4" s="297"/>
      <c r="I4" s="297"/>
      <c r="J4" s="297"/>
      <c r="K4" s="297"/>
      <c r="L4" s="297" t="s">
        <v>265</v>
      </c>
      <c r="M4" s="297"/>
      <c r="N4" s="297"/>
      <c r="O4" s="297"/>
      <c r="P4" s="297"/>
      <c r="Q4" s="297"/>
    </row>
    <row r="5" spans="11:15" ht="15" thickBot="1">
      <c r="K5" s="263" t="s">
        <v>49</v>
      </c>
      <c r="L5" s="263"/>
      <c r="N5" s="11"/>
      <c r="O5" s="11"/>
    </row>
    <row r="6" spans="3:20" ht="15" thickTop="1">
      <c r="C6" s="2"/>
      <c r="D6" s="3"/>
      <c r="E6" s="4"/>
      <c r="F6" s="298" t="s">
        <v>255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93" t="s">
        <v>256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46" t="s">
        <v>53</v>
      </c>
      <c r="D9" s="170"/>
      <c r="E9" s="171"/>
      <c r="F9" s="180">
        <v>1614.15</v>
      </c>
      <c r="G9" s="181">
        <v>1757</v>
      </c>
      <c r="H9" s="182">
        <v>1686</v>
      </c>
      <c r="I9" s="180">
        <v>702.15</v>
      </c>
      <c r="J9" s="181">
        <v>724</v>
      </c>
      <c r="K9" s="182">
        <v>720</v>
      </c>
      <c r="L9" s="180">
        <v>931</v>
      </c>
      <c r="M9" s="181">
        <v>1071</v>
      </c>
      <c r="N9" s="182">
        <v>1000</v>
      </c>
      <c r="O9" s="180">
        <v>19</v>
      </c>
      <c r="P9" s="181">
        <v>38</v>
      </c>
      <c r="Q9" s="182">
        <v>34</v>
      </c>
      <c r="R9" s="68" t="s">
        <v>16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3:42" ht="12.75">
      <c r="C10" s="46" t="s">
        <v>102</v>
      </c>
      <c r="D10" s="170"/>
      <c r="E10" s="171"/>
      <c r="F10" s="180">
        <v>1430.8</v>
      </c>
      <c r="G10" s="181">
        <v>1430.8</v>
      </c>
      <c r="H10" s="182">
        <v>1430.8</v>
      </c>
      <c r="I10" s="180">
        <v>230.8</v>
      </c>
      <c r="J10" s="181">
        <v>230.8</v>
      </c>
      <c r="K10" s="182">
        <v>230.8</v>
      </c>
      <c r="L10" s="180">
        <v>1500</v>
      </c>
      <c r="M10" s="181">
        <v>1500</v>
      </c>
      <c r="N10" s="182">
        <v>1500</v>
      </c>
      <c r="O10" s="180">
        <v>300</v>
      </c>
      <c r="P10" s="181">
        <v>300</v>
      </c>
      <c r="Q10" s="182">
        <v>300</v>
      </c>
      <c r="R10" s="68" t="s">
        <v>103</v>
      </c>
      <c r="S10" s="170"/>
      <c r="T10" s="171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3</v>
      </c>
    </row>
    <row r="11" spans="3:42" ht="12.75">
      <c r="C11" s="46" t="s">
        <v>54</v>
      </c>
      <c r="D11" s="170"/>
      <c r="E11" s="171"/>
      <c r="F11" s="180">
        <v>84.08</v>
      </c>
      <c r="G11" s="181">
        <v>85</v>
      </c>
      <c r="H11" s="182">
        <v>88</v>
      </c>
      <c r="I11" s="180">
        <v>86.08</v>
      </c>
      <c r="J11" s="181">
        <v>87</v>
      </c>
      <c r="K11" s="182">
        <v>88</v>
      </c>
      <c r="L11" s="180">
        <v>1</v>
      </c>
      <c r="M11" s="181">
        <v>1</v>
      </c>
      <c r="N11" s="182">
        <v>2</v>
      </c>
      <c r="O11" s="180">
        <v>3</v>
      </c>
      <c r="P11" s="181">
        <v>3</v>
      </c>
      <c r="Q11" s="182">
        <v>2</v>
      </c>
      <c r="R11" s="68" t="s">
        <v>17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3:42" ht="12.75">
      <c r="C12" s="46" t="s">
        <v>55</v>
      </c>
      <c r="D12" s="170"/>
      <c r="E12" s="171"/>
      <c r="F12" s="180">
        <v>680.6199999999999</v>
      </c>
      <c r="G12" s="181">
        <v>680.6199999999999</v>
      </c>
      <c r="H12" s="182">
        <v>680.6199999999999</v>
      </c>
      <c r="I12" s="180">
        <v>702.8</v>
      </c>
      <c r="J12" s="181">
        <v>702.8</v>
      </c>
      <c r="K12" s="182">
        <v>702.8</v>
      </c>
      <c r="L12" s="180">
        <v>0.02</v>
      </c>
      <c r="M12" s="181">
        <v>0.02</v>
      </c>
      <c r="N12" s="182">
        <v>0.02</v>
      </c>
      <c r="O12" s="180">
        <v>22.2</v>
      </c>
      <c r="P12" s="181">
        <v>22.2</v>
      </c>
      <c r="Q12" s="182">
        <v>22.2</v>
      </c>
      <c r="R12" s="68" t="s">
        <v>18</v>
      </c>
      <c r="S12" s="170"/>
      <c r="T12" s="171"/>
      <c r="AA12">
        <v>3</v>
      </c>
      <c r="AD12">
        <v>3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3:42" ht="12.75">
      <c r="C13" s="46" t="s">
        <v>56</v>
      </c>
      <c r="D13" s="170"/>
      <c r="E13" s="171"/>
      <c r="F13" s="180">
        <v>308</v>
      </c>
      <c r="G13" s="181">
        <v>325</v>
      </c>
      <c r="H13" s="182">
        <v>375</v>
      </c>
      <c r="I13" s="180">
        <v>668</v>
      </c>
      <c r="J13" s="181">
        <v>670</v>
      </c>
      <c r="K13" s="182">
        <v>670</v>
      </c>
      <c r="L13" s="180">
        <v>5</v>
      </c>
      <c r="M13" s="181">
        <v>5</v>
      </c>
      <c r="N13" s="182">
        <v>5</v>
      </c>
      <c r="O13" s="180">
        <v>365</v>
      </c>
      <c r="P13" s="181">
        <v>350</v>
      </c>
      <c r="Q13" s="182">
        <v>300</v>
      </c>
      <c r="R13" s="68" t="s">
        <v>19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3:42" ht="12.75">
      <c r="C14" s="46" t="s">
        <v>58</v>
      </c>
      <c r="D14" s="170"/>
      <c r="E14" s="171"/>
      <c r="F14" s="180">
        <v>552</v>
      </c>
      <c r="G14" s="181">
        <v>553</v>
      </c>
      <c r="H14" s="182">
        <v>567</v>
      </c>
      <c r="I14" s="180">
        <v>460</v>
      </c>
      <c r="J14" s="181">
        <v>463</v>
      </c>
      <c r="K14" s="182">
        <v>475</v>
      </c>
      <c r="L14" s="180">
        <v>197</v>
      </c>
      <c r="M14" s="181">
        <v>201</v>
      </c>
      <c r="N14" s="182">
        <v>206</v>
      </c>
      <c r="O14" s="180">
        <v>105</v>
      </c>
      <c r="P14" s="181">
        <v>111</v>
      </c>
      <c r="Q14" s="182">
        <v>114</v>
      </c>
      <c r="R14" s="68" t="s">
        <v>40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46.75</v>
      </c>
      <c r="G15" s="181">
        <v>46.75</v>
      </c>
      <c r="H15" s="182">
        <v>46.75</v>
      </c>
      <c r="I15" s="180">
        <v>46.75</v>
      </c>
      <c r="J15" s="181">
        <v>46.75</v>
      </c>
      <c r="K15" s="182">
        <v>46.75</v>
      </c>
      <c r="L15" s="180">
        <v>0</v>
      </c>
      <c r="M15" s="181">
        <v>0</v>
      </c>
      <c r="N15" s="182">
        <v>0</v>
      </c>
      <c r="O15" s="180">
        <v>0</v>
      </c>
      <c r="P15" s="181">
        <v>0</v>
      </c>
      <c r="Q15" s="182">
        <v>0</v>
      </c>
      <c r="R15" s="68" t="s">
        <v>21</v>
      </c>
      <c r="S15" s="170"/>
      <c r="T15" s="171"/>
      <c r="AA15">
        <v>3</v>
      </c>
      <c r="AD15">
        <v>3</v>
      </c>
      <c r="AE15">
        <v>3</v>
      </c>
      <c r="AF15">
        <v>3</v>
      </c>
      <c r="AG15">
        <v>5</v>
      </c>
      <c r="AH15">
        <v>5</v>
      </c>
      <c r="AI15">
        <v>5</v>
      </c>
      <c r="AJ15">
        <v>2</v>
      </c>
      <c r="AK15">
        <v>5</v>
      </c>
      <c r="AL15">
        <v>5</v>
      </c>
      <c r="AM15">
        <v>2</v>
      </c>
      <c r="AN15">
        <v>5</v>
      </c>
      <c r="AO15">
        <v>5</v>
      </c>
      <c r="AP15">
        <v>3</v>
      </c>
    </row>
    <row r="16" spans="3:42" ht="12.75">
      <c r="C16" s="46" t="s">
        <v>60</v>
      </c>
      <c r="D16" s="170"/>
      <c r="E16" s="171"/>
      <c r="F16" s="180">
        <v>417.1487</v>
      </c>
      <c r="G16" s="181">
        <v>450</v>
      </c>
      <c r="H16" s="182">
        <v>450</v>
      </c>
      <c r="I16" s="180">
        <v>1350</v>
      </c>
      <c r="J16" s="181">
        <v>1300</v>
      </c>
      <c r="K16" s="182">
        <v>1300</v>
      </c>
      <c r="L16" s="180">
        <v>88.9526</v>
      </c>
      <c r="M16" s="181">
        <v>150</v>
      </c>
      <c r="N16" s="182">
        <v>150</v>
      </c>
      <c r="O16" s="180">
        <v>1021.8039</v>
      </c>
      <c r="P16" s="181">
        <v>1000</v>
      </c>
      <c r="Q16" s="182">
        <v>1000</v>
      </c>
      <c r="R16" s="68" t="s">
        <v>22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11990</v>
      </c>
      <c r="G17" s="181">
        <v>12679</v>
      </c>
      <c r="H17" s="182">
        <v>12993</v>
      </c>
      <c r="I17" s="180">
        <v>7585</v>
      </c>
      <c r="J17" s="181">
        <v>8346</v>
      </c>
      <c r="K17" s="182">
        <v>8877</v>
      </c>
      <c r="L17" s="180">
        <v>4405</v>
      </c>
      <c r="M17" s="181">
        <v>4333</v>
      </c>
      <c r="N17" s="182">
        <v>4116</v>
      </c>
      <c r="O17" s="180">
        <v>0</v>
      </c>
      <c r="P17" s="181">
        <v>0</v>
      </c>
      <c r="Q17" s="182">
        <v>0</v>
      </c>
      <c r="R17" s="68" t="s">
        <v>23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2815.7585787009525</v>
      </c>
      <c r="G18" s="181">
        <v>2864.1849721373173</v>
      </c>
      <c r="H18" s="182">
        <v>2780</v>
      </c>
      <c r="I18" s="180">
        <v>3771</v>
      </c>
      <c r="J18" s="181">
        <v>3780</v>
      </c>
      <c r="K18" s="182">
        <v>3790</v>
      </c>
      <c r="L18" s="180">
        <v>117.74807425943496</v>
      </c>
      <c r="M18" s="181">
        <v>94.8812715861885</v>
      </c>
      <c r="N18" s="182">
        <v>90</v>
      </c>
      <c r="O18" s="180">
        <v>1072.989495558482</v>
      </c>
      <c r="P18" s="181">
        <v>1010.6962994488711</v>
      </c>
      <c r="Q18" s="182">
        <v>1100</v>
      </c>
      <c r="R18" s="68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3722.29</v>
      </c>
      <c r="G19" s="181">
        <v>2460.8191028974156</v>
      </c>
      <c r="H19" s="182">
        <v>2497.624270007831</v>
      </c>
      <c r="I19" s="180">
        <v>3822.29</v>
      </c>
      <c r="J19" s="181">
        <v>2560.8191028974156</v>
      </c>
      <c r="K19" s="182">
        <v>2597.624270007831</v>
      </c>
      <c r="L19" s="180">
        <v>200</v>
      </c>
      <c r="M19" s="181">
        <v>200</v>
      </c>
      <c r="N19" s="182">
        <v>200</v>
      </c>
      <c r="O19" s="180">
        <v>300</v>
      </c>
      <c r="P19" s="181">
        <v>300</v>
      </c>
      <c r="Q19" s="182">
        <v>300</v>
      </c>
      <c r="R19" s="68" t="s">
        <v>24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200.20999999999998</v>
      </c>
      <c r="G20" s="181">
        <v>200.20999999999998</v>
      </c>
      <c r="H20" s="182">
        <v>200.20999999999998</v>
      </c>
      <c r="I20" s="180">
        <v>0</v>
      </c>
      <c r="J20" s="181">
        <v>0</v>
      </c>
      <c r="K20" s="182">
        <v>0</v>
      </c>
      <c r="L20" s="180">
        <v>205.73</v>
      </c>
      <c r="M20" s="181">
        <v>205.73</v>
      </c>
      <c r="N20" s="182">
        <v>205.73</v>
      </c>
      <c r="O20" s="180">
        <v>5.52</v>
      </c>
      <c r="P20" s="181">
        <v>5.52</v>
      </c>
      <c r="Q20" s="182">
        <v>5.52</v>
      </c>
      <c r="R20" s="68" t="s">
        <v>39</v>
      </c>
      <c r="S20" s="170"/>
      <c r="T20" s="171"/>
      <c r="AA20">
        <v>3</v>
      </c>
      <c r="AD20">
        <v>3</v>
      </c>
      <c r="AE20">
        <v>3</v>
      </c>
      <c r="AF20">
        <v>3</v>
      </c>
      <c r="AG20">
        <v>5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3:42" ht="12.75">
      <c r="C21" s="46" t="s">
        <v>65</v>
      </c>
      <c r="D21" s="170"/>
      <c r="E21" s="171"/>
      <c r="F21" s="180">
        <v>453.36</v>
      </c>
      <c r="G21" s="181">
        <v>453.36</v>
      </c>
      <c r="H21" s="182">
        <v>453.36</v>
      </c>
      <c r="I21" s="180">
        <v>630.36</v>
      </c>
      <c r="J21" s="181">
        <v>630.36</v>
      </c>
      <c r="K21" s="182">
        <v>630.36</v>
      </c>
      <c r="L21" s="180">
        <v>3</v>
      </c>
      <c r="M21" s="181">
        <v>3</v>
      </c>
      <c r="N21" s="182">
        <v>3</v>
      </c>
      <c r="O21" s="180">
        <v>180</v>
      </c>
      <c r="P21" s="181">
        <v>180</v>
      </c>
      <c r="Q21" s="182">
        <v>180</v>
      </c>
      <c r="R21" s="68" t="s">
        <v>25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3:42" ht="12.75">
      <c r="C22" s="46" t="s">
        <v>67</v>
      </c>
      <c r="D22" s="170"/>
      <c r="E22" s="171"/>
      <c r="F22" s="180">
        <v>341.13</v>
      </c>
      <c r="G22" s="181">
        <v>348</v>
      </c>
      <c r="H22" s="182">
        <v>355</v>
      </c>
      <c r="I22" s="180">
        <v>341.13</v>
      </c>
      <c r="J22" s="181">
        <v>348</v>
      </c>
      <c r="K22" s="182">
        <v>355</v>
      </c>
      <c r="L22" s="180">
        <v>0</v>
      </c>
      <c r="M22" s="181">
        <v>0</v>
      </c>
      <c r="N22" s="182">
        <v>0</v>
      </c>
      <c r="O22" s="180">
        <v>0</v>
      </c>
      <c r="P22" s="181">
        <v>0</v>
      </c>
      <c r="Q22" s="182">
        <v>0</v>
      </c>
      <c r="R22" s="68" t="s">
        <v>27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 t="s">
        <v>307</v>
      </c>
      <c r="AK22" t="s">
        <v>307</v>
      </c>
      <c r="AL22" t="s">
        <v>307</v>
      </c>
      <c r="AM22" t="s">
        <v>307</v>
      </c>
      <c r="AN22" t="s">
        <v>307</v>
      </c>
      <c r="AO22" t="s">
        <v>307</v>
      </c>
      <c r="AP22">
        <v>2</v>
      </c>
    </row>
    <row r="23" spans="3:42" ht="12.75">
      <c r="C23" s="46" t="s">
        <v>68</v>
      </c>
      <c r="D23" s="170"/>
      <c r="E23" s="171"/>
      <c r="F23" s="180">
        <v>2.842170943040401E-14</v>
      </c>
      <c r="G23" s="181">
        <v>349.61999999999995</v>
      </c>
      <c r="H23" s="182">
        <v>350</v>
      </c>
      <c r="I23" s="180">
        <v>916.9652199999999</v>
      </c>
      <c r="J23" s="181">
        <v>900</v>
      </c>
      <c r="K23" s="182">
        <v>900</v>
      </c>
      <c r="L23" s="180">
        <v>234.19278</v>
      </c>
      <c r="M23" s="181">
        <v>272.80285714285714</v>
      </c>
      <c r="N23" s="182">
        <v>250</v>
      </c>
      <c r="O23" s="180">
        <v>1151.158</v>
      </c>
      <c r="P23" s="181">
        <v>823.1828571428572</v>
      </c>
      <c r="Q23" s="182">
        <v>800</v>
      </c>
      <c r="R23" s="68" t="s">
        <v>28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69</v>
      </c>
      <c r="D24" s="170"/>
      <c r="E24" s="171"/>
      <c r="F24" s="180">
        <v>253.79107900000002</v>
      </c>
      <c r="G24" s="181">
        <v>218.6292870888115</v>
      </c>
      <c r="H24" s="182">
        <v>230</v>
      </c>
      <c r="I24" s="180">
        <v>475</v>
      </c>
      <c r="J24" s="181">
        <v>460.71060942580004</v>
      </c>
      <c r="K24" s="182">
        <v>480</v>
      </c>
      <c r="L24" s="180">
        <v>90.727165</v>
      </c>
      <c r="M24" s="181">
        <v>115</v>
      </c>
      <c r="N24" s="182">
        <v>130</v>
      </c>
      <c r="O24" s="180">
        <v>311.936086</v>
      </c>
      <c r="P24" s="181">
        <v>357.08132233698853</v>
      </c>
      <c r="Q24" s="182">
        <v>380</v>
      </c>
      <c r="R24" s="68" t="s">
        <v>267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105</v>
      </c>
      <c r="D25" s="170"/>
      <c r="E25" s="171"/>
      <c r="F25" s="180">
        <v>110.98</v>
      </c>
      <c r="G25" s="181">
        <v>110.98</v>
      </c>
      <c r="H25" s="182">
        <v>110.98</v>
      </c>
      <c r="I25" s="180">
        <v>110.98</v>
      </c>
      <c r="J25" s="181">
        <v>110.98</v>
      </c>
      <c r="K25" s="182">
        <v>110.98</v>
      </c>
      <c r="L25" s="180">
        <v>0</v>
      </c>
      <c r="M25" s="181">
        <v>0</v>
      </c>
      <c r="N25" s="182">
        <v>0</v>
      </c>
      <c r="O25" s="180">
        <v>0</v>
      </c>
      <c r="P25" s="181">
        <v>0</v>
      </c>
      <c r="Q25" s="182">
        <v>0</v>
      </c>
      <c r="R25" s="68" t="s">
        <v>104</v>
      </c>
      <c r="S25" s="170"/>
      <c r="T25" s="171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 t="s">
        <v>307</v>
      </c>
      <c r="AK25" t="s">
        <v>307</v>
      </c>
      <c r="AL25" t="s">
        <v>307</v>
      </c>
      <c r="AM25" t="s">
        <v>307</v>
      </c>
      <c r="AN25" t="s">
        <v>307</v>
      </c>
      <c r="AO25" t="s">
        <v>307</v>
      </c>
      <c r="AP25">
        <v>3</v>
      </c>
    </row>
    <row r="26" spans="3:42" ht="12.75">
      <c r="C26" s="46" t="s">
        <v>70</v>
      </c>
      <c r="D26" s="170"/>
      <c r="E26" s="171"/>
      <c r="F26" s="180">
        <v>83.46000000000001</v>
      </c>
      <c r="G26" s="181">
        <v>80</v>
      </c>
      <c r="H26" s="182">
        <v>80</v>
      </c>
      <c r="I26" s="180">
        <v>198.06</v>
      </c>
      <c r="J26" s="181">
        <v>210</v>
      </c>
      <c r="K26" s="182">
        <v>210</v>
      </c>
      <c r="L26" s="180">
        <v>20</v>
      </c>
      <c r="M26" s="181">
        <v>20</v>
      </c>
      <c r="N26" s="182">
        <v>20</v>
      </c>
      <c r="O26" s="180">
        <v>134.6</v>
      </c>
      <c r="P26" s="181">
        <v>150</v>
      </c>
      <c r="Q26" s="182">
        <v>150</v>
      </c>
      <c r="R26" s="68" t="s">
        <v>29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71</v>
      </c>
      <c r="D27" s="170"/>
      <c r="E27" s="171"/>
      <c r="F27" s="180">
        <v>56.629999999999995</v>
      </c>
      <c r="G27" s="181">
        <v>61</v>
      </c>
      <c r="H27" s="182">
        <v>61</v>
      </c>
      <c r="I27" s="180">
        <v>165.63</v>
      </c>
      <c r="J27" s="181">
        <v>160</v>
      </c>
      <c r="K27" s="182">
        <v>160</v>
      </c>
      <c r="L27" s="180">
        <v>1</v>
      </c>
      <c r="M27" s="181">
        <v>1</v>
      </c>
      <c r="N27" s="182">
        <v>1</v>
      </c>
      <c r="O27" s="180">
        <v>110</v>
      </c>
      <c r="P27" s="181">
        <v>100</v>
      </c>
      <c r="Q27" s="182">
        <v>100</v>
      </c>
      <c r="R27" s="68" t="s">
        <v>30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72</v>
      </c>
      <c r="D28" s="170"/>
      <c r="E28" s="171"/>
      <c r="F28" s="180">
        <v>5417.538</v>
      </c>
      <c r="G28" s="181">
        <v>5505</v>
      </c>
      <c r="H28" s="182">
        <v>5585</v>
      </c>
      <c r="I28" s="180">
        <v>5028.016</v>
      </c>
      <c r="J28" s="181">
        <v>5120</v>
      </c>
      <c r="K28" s="182">
        <v>5210</v>
      </c>
      <c r="L28" s="180">
        <v>473.762</v>
      </c>
      <c r="M28" s="181">
        <v>470</v>
      </c>
      <c r="N28" s="182">
        <v>460</v>
      </c>
      <c r="O28" s="180">
        <v>84.24</v>
      </c>
      <c r="P28" s="181">
        <v>85</v>
      </c>
      <c r="Q28" s="182">
        <v>85</v>
      </c>
      <c r="R28" s="68" t="s">
        <v>31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73</v>
      </c>
      <c r="D29" s="170"/>
      <c r="E29" s="171"/>
      <c r="F29" s="180">
        <v>9127.37</v>
      </c>
      <c r="G29" s="181">
        <v>9347.87924</v>
      </c>
      <c r="H29" s="182">
        <v>9574.287074556001</v>
      </c>
      <c r="I29" s="180">
        <v>7840.1</v>
      </c>
      <c r="J29" s="181">
        <v>7970.2456600000005</v>
      </c>
      <c r="K29" s="182">
        <v>8102.551737956001</v>
      </c>
      <c r="L29" s="180">
        <v>1612.271</v>
      </c>
      <c r="M29" s="181">
        <v>1692.88455</v>
      </c>
      <c r="N29" s="182">
        <v>1777.5287775</v>
      </c>
      <c r="O29" s="180">
        <v>325.001</v>
      </c>
      <c r="P29" s="181">
        <v>315.25097</v>
      </c>
      <c r="Q29" s="182">
        <v>305.7934409</v>
      </c>
      <c r="R29" s="68" t="s">
        <v>5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74</v>
      </c>
      <c r="D30" s="170"/>
      <c r="E30" s="171"/>
      <c r="F30" s="180">
        <v>400</v>
      </c>
      <c r="G30" s="181">
        <v>405</v>
      </c>
      <c r="H30" s="182">
        <v>405</v>
      </c>
      <c r="I30" s="180">
        <v>435</v>
      </c>
      <c r="J30" s="181">
        <v>450</v>
      </c>
      <c r="K30" s="182">
        <v>450</v>
      </c>
      <c r="L30" s="180">
        <v>5</v>
      </c>
      <c r="M30" s="181">
        <v>5</v>
      </c>
      <c r="N30" s="182">
        <v>5</v>
      </c>
      <c r="O30" s="180">
        <v>40</v>
      </c>
      <c r="P30" s="181">
        <v>50</v>
      </c>
      <c r="Q30" s="182">
        <v>50</v>
      </c>
      <c r="R30" s="68" t="s">
        <v>32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327</v>
      </c>
      <c r="D31" s="170"/>
      <c r="E31" s="171"/>
      <c r="F31" s="180">
        <v>68</v>
      </c>
      <c r="G31" s="181">
        <v>76</v>
      </c>
      <c r="H31" s="182">
        <v>82</v>
      </c>
      <c r="I31" s="180">
        <v>69</v>
      </c>
      <c r="J31" s="181">
        <v>77</v>
      </c>
      <c r="K31" s="182">
        <v>83</v>
      </c>
      <c r="L31" s="180">
        <v>0</v>
      </c>
      <c r="M31" s="181">
        <v>0</v>
      </c>
      <c r="N31" s="182">
        <v>0</v>
      </c>
      <c r="O31" s="180">
        <v>1</v>
      </c>
      <c r="P31" s="181">
        <v>1</v>
      </c>
      <c r="Q31" s="182">
        <v>1</v>
      </c>
      <c r="R31" s="68" t="s">
        <v>326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75</v>
      </c>
      <c r="D32" s="170"/>
      <c r="E32" s="171"/>
      <c r="F32" s="180">
        <v>2687.62</v>
      </c>
      <c r="G32" s="181">
        <v>2480</v>
      </c>
      <c r="H32" s="182">
        <v>2480</v>
      </c>
      <c r="I32" s="180">
        <v>2447.62</v>
      </c>
      <c r="J32" s="181">
        <v>2430</v>
      </c>
      <c r="K32" s="182">
        <v>2430</v>
      </c>
      <c r="L32" s="180">
        <v>610</v>
      </c>
      <c r="M32" s="181">
        <v>400</v>
      </c>
      <c r="N32" s="182">
        <v>400</v>
      </c>
      <c r="O32" s="180">
        <v>370</v>
      </c>
      <c r="P32" s="181">
        <v>350</v>
      </c>
      <c r="Q32" s="182">
        <v>350</v>
      </c>
      <c r="R32" s="68" t="s">
        <v>33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76</v>
      </c>
      <c r="D33" s="170"/>
      <c r="E33" s="171"/>
      <c r="F33" s="180">
        <v>185.21000000000004</v>
      </c>
      <c r="G33" s="181">
        <v>170</v>
      </c>
      <c r="H33" s="182">
        <v>170</v>
      </c>
      <c r="I33" s="180">
        <v>559.21</v>
      </c>
      <c r="J33" s="181">
        <v>500</v>
      </c>
      <c r="K33" s="182">
        <v>490</v>
      </c>
      <c r="L33" s="180">
        <v>65</v>
      </c>
      <c r="M33" s="181">
        <v>70</v>
      </c>
      <c r="N33" s="182">
        <v>70</v>
      </c>
      <c r="O33" s="180">
        <v>439</v>
      </c>
      <c r="P33" s="181">
        <v>400</v>
      </c>
      <c r="Q33" s="182">
        <v>390</v>
      </c>
      <c r="R33" s="68" t="s">
        <v>34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77</v>
      </c>
      <c r="D34" s="170"/>
      <c r="E34" s="171"/>
      <c r="F34" s="180">
        <v>4886</v>
      </c>
      <c r="G34" s="181">
        <v>4817</v>
      </c>
      <c r="H34" s="182">
        <v>4800</v>
      </c>
      <c r="I34" s="180">
        <v>5605</v>
      </c>
      <c r="J34" s="181">
        <v>5600</v>
      </c>
      <c r="K34" s="182">
        <v>5600</v>
      </c>
      <c r="L34" s="180">
        <v>298</v>
      </c>
      <c r="M34" s="181">
        <v>97</v>
      </c>
      <c r="N34" s="182">
        <v>100</v>
      </c>
      <c r="O34" s="180">
        <v>1017</v>
      </c>
      <c r="P34" s="181">
        <v>880</v>
      </c>
      <c r="Q34" s="182">
        <v>900</v>
      </c>
      <c r="R34" s="68" t="s">
        <v>35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78</v>
      </c>
      <c r="D35" s="170"/>
      <c r="E35" s="171"/>
      <c r="F35" s="180">
        <v>4795.852</v>
      </c>
      <c r="G35" s="181">
        <v>4810</v>
      </c>
      <c r="H35" s="182">
        <v>4910</v>
      </c>
      <c r="I35" s="180">
        <v>3090</v>
      </c>
      <c r="J35" s="181">
        <v>3100</v>
      </c>
      <c r="K35" s="182">
        <v>3200</v>
      </c>
      <c r="L35" s="180">
        <v>1726.225</v>
      </c>
      <c r="M35" s="181">
        <v>1725</v>
      </c>
      <c r="N35" s="182">
        <v>1725</v>
      </c>
      <c r="O35" s="180">
        <v>20.373</v>
      </c>
      <c r="P35" s="181">
        <v>15</v>
      </c>
      <c r="Q35" s="182">
        <v>15</v>
      </c>
      <c r="R35" s="68" t="s">
        <v>36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79</v>
      </c>
      <c r="D36" s="170"/>
      <c r="E36" s="171"/>
      <c r="F36" s="180">
        <v>215.157</v>
      </c>
      <c r="G36" s="181">
        <v>225</v>
      </c>
      <c r="H36" s="182">
        <v>230</v>
      </c>
      <c r="I36" s="180">
        <v>238.157</v>
      </c>
      <c r="J36" s="181">
        <v>250</v>
      </c>
      <c r="K36" s="182">
        <v>260</v>
      </c>
      <c r="L36" s="180">
        <v>0</v>
      </c>
      <c r="M36" s="181">
        <v>0</v>
      </c>
      <c r="N36" s="182">
        <v>0</v>
      </c>
      <c r="O36" s="180">
        <v>23</v>
      </c>
      <c r="P36" s="181">
        <v>25</v>
      </c>
      <c r="Q36" s="182">
        <v>30</v>
      </c>
      <c r="R36" s="68" t="s">
        <v>37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81</v>
      </c>
      <c r="D37" s="170"/>
      <c r="E37" s="171"/>
      <c r="F37" s="180">
        <v>2637</v>
      </c>
      <c r="G37" s="181">
        <v>2700</v>
      </c>
      <c r="H37" s="182">
        <v>2700</v>
      </c>
      <c r="I37" s="180">
        <v>2637</v>
      </c>
      <c r="J37" s="181">
        <v>2700</v>
      </c>
      <c r="K37" s="182">
        <v>2700</v>
      </c>
      <c r="L37" s="180">
        <v>0</v>
      </c>
      <c r="M37" s="181">
        <v>0</v>
      </c>
      <c r="N37" s="182">
        <v>0</v>
      </c>
      <c r="O37" s="180">
        <v>0</v>
      </c>
      <c r="P37" s="181">
        <v>0</v>
      </c>
      <c r="Q37" s="182">
        <v>0</v>
      </c>
      <c r="R37" s="68" t="s">
        <v>38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3.5" thickBot="1">
      <c r="C38" s="46" t="s">
        <v>82</v>
      </c>
      <c r="D38" s="170"/>
      <c r="E38" s="171"/>
      <c r="F38" s="180">
        <v>47.84999552238806</v>
      </c>
      <c r="G38" s="181">
        <v>50</v>
      </c>
      <c r="H38" s="182">
        <v>50</v>
      </c>
      <c r="I38" s="180">
        <v>0</v>
      </c>
      <c r="J38" s="181">
        <v>0</v>
      </c>
      <c r="K38" s="182">
        <v>0</v>
      </c>
      <c r="L38" s="180">
        <v>47.84999552238806</v>
      </c>
      <c r="M38" s="181">
        <v>50</v>
      </c>
      <c r="N38" s="182">
        <v>50</v>
      </c>
      <c r="O38" s="180">
        <v>0</v>
      </c>
      <c r="P38" s="181">
        <v>0</v>
      </c>
      <c r="Q38" s="182">
        <v>0</v>
      </c>
      <c r="R38" s="68" t="s">
        <v>41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7</v>
      </c>
      <c r="D39" s="174"/>
      <c r="E39" s="175"/>
      <c r="F39" s="152">
        <v>55628.75535322334</v>
      </c>
      <c r="G39" s="153">
        <v>55739.85260212354</v>
      </c>
      <c r="H39" s="154">
        <v>56421.63134456383</v>
      </c>
      <c r="I39" s="152">
        <v>50212.09822</v>
      </c>
      <c r="J39" s="153">
        <v>49928.46537232322</v>
      </c>
      <c r="K39" s="154">
        <v>50869.86600796383</v>
      </c>
      <c r="L39" s="152">
        <v>12838.478614781825</v>
      </c>
      <c r="M39" s="153">
        <v>12683.318678729045</v>
      </c>
      <c r="N39" s="154">
        <v>12466.2787775</v>
      </c>
      <c r="O39" s="152">
        <v>7421.8214815584815</v>
      </c>
      <c r="P39" s="153">
        <v>6871.931448928717</v>
      </c>
      <c r="Q39" s="154">
        <v>6914.513440899999</v>
      </c>
      <c r="R39" s="14" t="s">
        <v>7</v>
      </c>
      <c r="S39" s="174"/>
      <c r="T39" s="175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3:42" ht="13.5" thickTop="1">
      <c r="C40" s="46" t="s">
        <v>83</v>
      </c>
      <c r="D40" s="170"/>
      <c r="E40" s="171"/>
      <c r="F40" s="180">
        <v>2101</v>
      </c>
      <c r="G40" s="181">
        <v>2101</v>
      </c>
      <c r="H40" s="182">
        <v>2101</v>
      </c>
      <c r="I40" s="180">
        <v>2101</v>
      </c>
      <c r="J40" s="181">
        <v>2101</v>
      </c>
      <c r="K40" s="182">
        <v>2101</v>
      </c>
      <c r="L40" s="180">
        <v>0</v>
      </c>
      <c r="M40" s="181">
        <v>0</v>
      </c>
      <c r="N40" s="182">
        <v>0</v>
      </c>
      <c r="O40" s="180">
        <v>0</v>
      </c>
      <c r="P40" s="181">
        <v>0</v>
      </c>
      <c r="Q40" s="182">
        <v>0</v>
      </c>
      <c r="R40" s="68" t="s">
        <v>42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 t="s">
        <v>307</v>
      </c>
      <c r="AK40" t="s">
        <v>307</v>
      </c>
      <c r="AL40" t="s">
        <v>307</v>
      </c>
      <c r="AM40" t="s">
        <v>307</v>
      </c>
      <c r="AN40" t="s">
        <v>307</v>
      </c>
      <c r="AO40" t="s">
        <v>307</v>
      </c>
      <c r="AP40">
        <v>3</v>
      </c>
    </row>
    <row r="41" spans="3:42" ht="12.75">
      <c r="C41" s="46" t="s">
        <v>88</v>
      </c>
      <c r="D41" s="170"/>
      <c r="E41" s="171"/>
      <c r="F41" s="180">
        <v>20750</v>
      </c>
      <c r="G41" s="181">
        <v>21500</v>
      </c>
      <c r="H41" s="182">
        <v>22300</v>
      </c>
      <c r="I41" s="180">
        <v>27250</v>
      </c>
      <c r="J41" s="181">
        <v>28000</v>
      </c>
      <c r="K41" s="182">
        <v>28500</v>
      </c>
      <c r="L41" s="180">
        <v>0</v>
      </c>
      <c r="M41" s="181">
        <v>0</v>
      </c>
      <c r="N41" s="182">
        <v>0</v>
      </c>
      <c r="O41" s="180">
        <v>6500</v>
      </c>
      <c r="P41" s="181">
        <v>6500</v>
      </c>
      <c r="Q41" s="182">
        <v>6200</v>
      </c>
      <c r="R41" s="68" t="s">
        <v>45</v>
      </c>
      <c r="S41" s="170"/>
      <c r="T41" s="171"/>
      <c r="AA41">
        <v>3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3:42" ht="13.5" thickBot="1">
      <c r="C42" s="46" t="s">
        <v>89</v>
      </c>
      <c r="D42" s="170"/>
      <c r="E42" s="171"/>
      <c r="F42" s="180">
        <v>132.5</v>
      </c>
      <c r="G42" s="181">
        <v>132.5</v>
      </c>
      <c r="H42" s="182">
        <v>132.5</v>
      </c>
      <c r="I42" s="180">
        <v>198</v>
      </c>
      <c r="J42" s="181">
        <v>198</v>
      </c>
      <c r="K42" s="182">
        <v>198</v>
      </c>
      <c r="L42" s="180">
        <v>0.9</v>
      </c>
      <c r="M42" s="181">
        <v>0.9</v>
      </c>
      <c r="N42" s="182">
        <v>0.9</v>
      </c>
      <c r="O42" s="180">
        <v>66.4</v>
      </c>
      <c r="P42" s="181">
        <v>66.4</v>
      </c>
      <c r="Q42" s="182">
        <v>66.4</v>
      </c>
      <c r="R42" s="68" t="s">
        <v>6</v>
      </c>
      <c r="S42" s="170"/>
      <c r="T42" s="171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3:42" ht="14.25" thickBot="1" thickTop="1">
      <c r="C43" s="14" t="s">
        <v>329</v>
      </c>
      <c r="D43" s="174"/>
      <c r="E43" s="175"/>
      <c r="F43" s="152">
        <v>22983.5</v>
      </c>
      <c r="G43" s="153">
        <v>23733.5</v>
      </c>
      <c r="H43" s="154">
        <v>24533.5</v>
      </c>
      <c r="I43" s="152">
        <v>29549</v>
      </c>
      <c r="J43" s="153">
        <v>30299</v>
      </c>
      <c r="K43" s="154">
        <v>30799</v>
      </c>
      <c r="L43" s="152">
        <v>0.9</v>
      </c>
      <c r="M43" s="153">
        <v>0.9</v>
      </c>
      <c r="N43" s="154">
        <v>0.9</v>
      </c>
      <c r="O43" s="152">
        <v>6566.4</v>
      </c>
      <c r="P43" s="153">
        <v>6566.4</v>
      </c>
      <c r="Q43" s="154">
        <v>6266.4</v>
      </c>
      <c r="R43" s="14" t="s">
        <v>330</v>
      </c>
      <c r="S43" s="174"/>
      <c r="T43" s="175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167" t="s">
        <v>90</v>
      </c>
      <c r="D44" s="168"/>
      <c r="E44" s="169"/>
      <c r="F44" s="177">
        <v>12444.803</v>
      </c>
      <c r="G44" s="178">
        <v>12444.443</v>
      </c>
      <c r="H44" s="179">
        <v>12444.443</v>
      </c>
      <c r="I44" s="177">
        <v>12424</v>
      </c>
      <c r="J44" s="178">
        <v>12423.64</v>
      </c>
      <c r="K44" s="179">
        <v>12423.64</v>
      </c>
      <c r="L44" s="177">
        <v>248.175</v>
      </c>
      <c r="M44" s="178">
        <v>248.175</v>
      </c>
      <c r="N44" s="179">
        <v>248.175</v>
      </c>
      <c r="O44" s="177">
        <v>227.372</v>
      </c>
      <c r="P44" s="178">
        <v>227.372</v>
      </c>
      <c r="Q44" s="179">
        <v>227.372</v>
      </c>
      <c r="R44" s="80" t="s">
        <v>1</v>
      </c>
      <c r="S44" s="168"/>
      <c r="T44" s="169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3.5" thickBot="1">
      <c r="C45" s="7" t="s">
        <v>91</v>
      </c>
      <c r="D45" s="8"/>
      <c r="E45" s="9"/>
      <c r="F45" s="149">
        <v>48446.75</v>
      </c>
      <c r="G45" s="150">
        <v>50070</v>
      </c>
      <c r="H45" s="151">
        <v>52158</v>
      </c>
      <c r="I45" s="149">
        <v>48376.75</v>
      </c>
      <c r="J45" s="150">
        <v>50000</v>
      </c>
      <c r="K45" s="151">
        <v>52088</v>
      </c>
      <c r="L45" s="149">
        <v>73</v>
      </c>
      <c r="M45" s="150">
        <v>73</v>
      </c>
      <c r="N45" s="151">
        <v>73</v>
      </c>
      <c r="O45" s="149">
        <v>3</v>
      </c>
      <c r="P45" s="150">
        <v>3</v>
      </c>
      <c r="Q45" s="151">
        <v>3</v>
      </c>
      <c r="R45" s="18" t="s">
        <v>46</v>
      </c>
      <c r="S45" s="8"/>
      <c r="T45" s="9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3:42" ht="14.25" thickBot="1" thickTop="1">
      <c r="C46" s="14" t="s">
        <v>8</v>
      </c>
      <c r="D46" s="12"/>
      <c r="E46" s="13"/>
      <c r="F46" s="152">
        <v>60891.553</v>
      </c>
      <c r="G46" s="153">
        <v>62514.443</v>
      </c>
      <c r="H46" s="154">
        <v>64602.443</v>
      </c>
      <c r="I46" s="152">
        <v>60800.75</v>
      </c>
      <c r="J46" s="153">
        <v>62423.64</v>
      </c>
      <c r="K46" s="154">
        <v>64511.64</v>
      </c>
      <c r="L46" s="152">
        <v>321.175</v>
      </c>
      <c r="M46" s="153">
        <v>321.175</v>
      </c>
      <c r="N46" s="154">
        <v>321.175</v>
      </c>
      <c r="O46" s="152">
        <v>230.372</v>
      </c>
      <c r="P46" s="153">
        <v>230.372</v>
      </c>
      <c r="Q46" s="154">
        <v>230.372</v>
      </c>
      <c r="R46" s="16" t="s">
        <v>92</v>
      </c>
      <c r="S46" s="8"/>
      <c r="T46" s="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3:20" ht="15" thickTop="1">
      <c r="C47" s="42"/>
      <c r="D47" s="1"/>
      <c r="E47" s="44" t="s">
        <v>187</v>
      </c>
      <c r="G47" s="43"/>
      <c r="H47" s="43"/>
      <c r="I47" s="43"/>
      <c r="J47" s="43"/>
      <c r="K47" s="43"/>
      <c r="L47" s="44" t="s">
        <v>200</v>
      </c>
      <c r="M47" s="43"/>
      <c r="N47" s="43"/>
      <c r="O47" s="43"/>
      <c r="P47" s="43"/>
      <c r="Q47" s="43"/>
      <c r="R47" s="42"/>
      <c r="S47" s="1"/>
      <c r="T47" s="1"/>
    </row>
    <row r="48" spans="3:20" ht="12.75">
      <c r="C48" s="38" t="str">
        <f ca="1">CELL("filename")</f>
        <v>C:\MyFiles\Timber\Timber Committee\TCQ2016\publish\[tb-69-6.xls]List of tables</v>
      </c>
      <c r="T48" s="40" t="str">
        <f ca="1">CONCATENATE("printed on ",DAY(NOW()),"/",MONTH(NOW()))</f>
        <v>printed on 8/5</v>
      </c>
    </row>
  </sheetData>
  <sheetProtection/>
  <mergeCells count="13">
    <mergeCell ref="L3:Q3"/>
    <mergeCell ref="I7:K7"/>
    <mergeCell ref="L7:N7"/>
    <mergeCell ref="C2:T2"/>
    <mergeCell ref="F6:H6"/>
    <mergeCell ref="F7:H7"/>
    <mergeCell ref="R7:T7"/>
    <mergeCell ref="K5:L5"/>
    <mergeCell ref="O7:Q7"/>
    <mergeCell ref="C7:E7"/>
    <mergeCell ref="F3:K3"/>
    <mergeCell ref="F4:K4"/>
    <mergeCell ref="L4:Q4"/>
  </mergeCells>
  <conditionalFormatting sqref="C9:R4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2" spans="3:20" ht="12.75">
      <c r="C2" s="262" t="s">
        <v>281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119</v>
      </c>
      <c r="G3" s="262"/>
      <c r="H3" s="262"/>
      <c r="I3" s="262"/>
      <c r="J3" s="262"/>
      <c r="K3" s="262"/>
      <c r="L3" s="262" t="s">
        <v>120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-34</v>
      </c>
      <c r="G9" s="178">
        <v>-34</v>
      </c>
      <c r="H9" s="179">
        <v>-34</v>
      </c>
      <c r="I9" s="177">
        <v>5</v>
      </c>
      <c r="J9" s="178">
        <v>5</v>
      </c>
      <c r="K9" s="179">
        <v>5</v>
      </c>
      <c r="L9" s="177">
        <v>0</v>
      </c>
      <c r="M9" s="178">
        <v>0</v>
      </c>
      <c r="N9" s="179">
        <v>0</v>
      </c>
      <c r="O9" s="177">
        <v>39</v>
      </c>
      <c r="P9" s="178">
        <v>39</v>
      </c>
      <c r="Q9" s="179">
        <v>39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7074</v>
      </c>
      <c r="G10" s="181">
        <v>7425</v>
      </c>
      <c r="H10" s="182">
        <v>7550</v>
      </c>
      <c r="I10" s="180">
        <v>5928</v>
      </c>
      <c r="J10" s="181">
        <v>6075</v>
      </c>
      <c r="K10" s="182">
        <v>6100</v>
      </c>
      <c r="L10" s="180">
        <v>1724</v>
      </c>
      <c r="M10" s="181">
        <v>1950</v>
      </c>
      <c r="N10" s="182">
        <v>2050</v>
      </c>
      <c r="O10" s="180">
        <v>578</v>
      </c>
      <c r="P10" s="181">
        <v>600</v>
      </c>
      <c r="Q10" s="182">
        <v>600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2050.77</v>
      </c>
      <c r="G11" s="181">
        <v>2050.77</v>
      </c>
      <c r="H11" s="182">
        <v>2050.77</v>
      </c>
      <c r="I11" s="180">
        <v>1012.11</v>
      </c>
      <c r="J11" s="181">
        <v>1012.11</v>
      </c>
      <c r="K11" s="182">
        <v>1012.11</v>
      </c>
      <c r="L11" s="180">
        <v>1853.29</v>
      </c>
      <c r="M11" s="181">
        <v>1853.29</v>
      </c>
      <c r="N11" s="182">
        <v>1853.29</v>
      </c>
      <c r="O11" s="180">
        <v>814.63</v>
      </c>
      <c r="P11" s="181">
        <v>814.63</v>
      </c>
      <c r="Q11" s="182">
        <v>814.63</v>
      </c>
      <c r="R11" s="68" t="s">
        <v>103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4.2499999999999964</v>
      </c>
      <c r="G12" s="181">
        <v>5</v>
      </c>
      <c r="H12" s="182">
        <v>10</v>
      </c>
      <c r="I12" s="180">
        <v>38</v>
      </c>
      <c r="J12" s="181">
        <v>35</v>
      </c>
      <c r="K12" s="182">
        <v>35</v>
      </c>
      <c r="L12" s="180">
        <v>5.77</v>
      </c>
      <c r="M12" s="181">
        <v>5</v>
      </c>
      <c r="N12" s="182">
        <v>5</v>
      </c>
      <c r="O12" s="180">
        <v>39.52</v>
      </c>
      <c r="P12" s="181">
        <v>35</v>
      </c>
      <c r="Q12" s="182">
        <v>30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110.41000000000005</v>
      </c>
      <c r="G13" s="181">
        <v>110.41000000000005</v>
      </c>
      <c r="H13" s="182">
        <v>110.41000000000005</v>
      </c>
      <c r="I13" s="180">
        <v>678.88</v>
      </c>
      <c r="J13" s="181">
        <v>678.88</v>
      </c>
      <c r="K13" s="182">
        <v>678.88</v>
      </c>
      <c r="L13" s="180">
        <v>1.84</v>
      </c>
      <c r="M13" s="181">
        <v>1.84</v>
      </c>
      <c r="N13" s="182">
        <v>1.84</v>
      </c>
      <c r="O13" s="180">
        <v>570.31</v>
      </c>
      <c r="P13" s="181">
        <v>570.31</v>
      </c>
      <c r="Q13" s="182">
        <v>570.31</v>
      </c>
      <c r="R13" s="68" t="s">
        <v>18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30</v>
      </c>
      <c r="G14" s="181">
        <v>180</v>
      </c>
      <c r="H14" s="182">
        <v>180</v>
      </c>
      <c r="I14" s="180">
        <v>629</v>
      </c>
      <c r="J14" s="181">
        <v>650</v>
      </c>
      <c r="K14" s="182">
        <v>650</v>
      </c>
      <c r="L14" s="180">
        <v>29</v>
      </c>
      <c r="M14" s="181">
        <v>30</v>
      </c>
      <c r="N14" s="182">
        <v>30</v>
      </c>
      <c r="O14" s="180">
        <v>628</v>
      </c>
      <c r="P14" s="181">
        <v>500</v>
      </c>
      <c r="Q14" s="182">
        <v>500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9.22</v>
      </c>
      <c r="G15" s="181">
        <v>10</v>
      </c>
      <c r="H15" s="182">
        <v>10</v>
      </c>
      <c r="I15" s="180">
        <v>8.07</v>
      </c>
      <c r="J15" s="181">
        <v>9</v>
      </c>
      <c r="K15" s="182">
        <v>9</v>
      </c>
      <c r="L15" s="180">
        <v>1.15</v>
      </c>
      <c r="M15" s="181">
        <v>1</v>
      </c>
      <c r="N15" s="182">
        <v>1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1410.7</v>
      </c>
      <c r="G16" s="181">
        <v>1450</v>
      </c>
      <c r="H16" s="182">
        <v>1500</v>
      </c>
      <c r="I16" s="180">
        <v>1381</v>
      </c>
      <c r="J16" s="181">
        <v>1420</v>
      </c>
      <c r="K16" s="182">
        <v>1470</v>
      </c>
      <c r="L16" s="180">
        <v>640.2</v>
      </c>
      <c r="M16" s="181">
        <v>670</v>
      </c>
      <c r="N16" s="182">
        <v>700</v>
      </c>
      <c r="O16" s="180">
        <v>610.5</v>
      </c>
      <c r="P16" s="181">
        <v>640</v>
      </c>
      <c r="Q16" s="182">
        <v>670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424.03</v>
      </c>
      <c r="G17" s="181">
        <v>424.03</v>
      </c>
      <c r="H17" s="182">
        <v>424.03</v>
      </c>
      <c r="I17" s="180">
        <v>168.03</v>
      </c>
      <c r="J17" s="181">
        <v>168.03</v>
      </c>
      <c r="K17" s="182">
        <v>168.03</v>
      </c>
      <c r="L17" s="180">
        <v>288</v>
      </c>
      <c r="M17" s="181">
        <v>288</v>
      </c>
      <c r="N17" s="182">
        <v>288</v>
      </c>
      <c r="O17" s="180">
        <v>32</v>
      </c>
      <c r="P17" s="181">
        <v>32</v>
      </c>
      <c r="Q17" s="182">
        <v>32</v>
      </c>
      <c r="R17" s="68" t="s">
        <v>21</v>
      </c>
      <c r="S17" s="170"/>
      <c r="T17" s="171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2612.41</v>
      </c>
      <c r="G18" s="181">
        <v>2663.5162461781943</v>
      </c>
      <c r="H18" s="182">
        <v>2690</v>
      </c>
      <c r="I18" s="180">
        <v>2885</v>
      </c>
      <c r="J18" s="181">
        <v>3000</v>
      </c>
      <c r="K18" s="182">
        <v>3000</v>
      </c>
      <c r="L18" s="180">
        <v>103.79</v>
      </c>
      <c r="M18" s="181">
        <v>141.32432592166535</v>
      </c>
      <c r="N18" s="182">
        <v>140</v>
      </c>
      <c r="O18" s="180">
        <v>376.38</v>
      </c>
      <c r="P18" s="181">
        <v>477.8080797434707</v>
      </c>
      <c r="Q18" s="182">
        <v>450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16339.79</v>
      </c>
      <c r="G19" s="181">
        <v>16450</v>
      </c>
      <c r="H19" s="182">
        <v>16650</v>
      </c>
      <c r="I19" s="180">
        <v>13622.04</v>
      </c>
      <c r="J19" s="181">
        <v>13800</v>
      </c>
      <c r="K19" s="182">
        <v>14000</v>
      </c>
      <c r="L19" s="180">
        <v>2935</v>
      </c>
      <c r="M19" s="181">
        <v>2950</v>
      </c>
      <c r="N19" s="182">
        <v>2950</v>
      </c>
      <c r="O19" s="180">
        <v>217.25</v>
      </c>
      <c r="P19" s="181">
        <v>300</v>
      </c>
      <c r="Q19" s="182">
        <v>300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26197.771960472</v>
      </c>
      <c r="G20" s="181">
        <v>27135.068031674746</v>
      </c>
      <c r="H20" s="182">
        <v>27800</v>
      </c>
      <c r="I20" s="180">
        <v>26124.24</v>
      </c>
      <c r="J20" s="181">
        <v>26500</v>
      </c>
      <c r="K20" s="182">
        <v>27000</v>
      </c>
      <c r="L20" s="180">
        <v>1519.030052307</v>
      </c>
      <c r="M20" s="181">
        <v>2019.2420669782543</v>
      </c>
      <c r="N20" s="182">
        <v>2150</v>
      </c>
      <c r="O20" s="180">
        <v>1445.4980918350002</v>
      </c>
      <c r="P20" s="181">
        <v>1384.174035303508</v>
      </c>
      <c r="Q20" s="182">
        <v>1350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14972.859999999999</v>
      </c>
      <c r="G21" s="181">
        <v>15137.525491808927</v>
      </c>
      <c r="H21" s="182">
        <v>15330.354234518403</v>
      </c>
      <c r="I21" s="180">
        <v>13833.72</v>
      </c>
      <c r="J21" s="181">
        <v>14137.525491808927</v>
      </c>
      <c r="K21" s="182">
        <v>14430.354234518403</v>
      </c>
      <c r="L21" s="180">
        <v>3963.25</v>
      </c>
      <c r="M21" s="181">
        <v>3900</v>
      </c>
      <c r="N21" s="182">
        <v>3700</v>
      </c>
      <c r="O21" s="180">
        <v>2824.11</v>
      </c>
      <c r="P21" s="181">
        <v>2900</v>
      </c>
      <c r="Q21" s="182">
        <v>2800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36.93</v>
      </c>
      <c r="G22" s="181">
        <v>36.93</v>
      </c>
      <c r="H22" s="182">
        <v>36.93</v>
      </c>
      <c r="I22" s="180">
        <v>7</v>
      </c>
      <c r="J22" s="181">
        <v>7</v>
      </c>
      <c r="K22" s="182">
        <v>7</v>
      </c>
      <c r="L22" s="180">
        <v>37.21</v>
      </c>
      <c r="M22" s="181">
        <v>37.21</v>
      </c>
      <c r="N22" s="182">
        <v>37.21</v>
      </c>
      <c r="O22" s="180">
        <v>7.28</v>
      </c>
      <c r="P22" s="181">
        <v>7.28</v>
      </c>
      <c r="Q22" s="182">
        <v>7.28</v>
      </c>
      <c r="R22" s="68" t="s">
        <v>39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282.76</v>
      </c>
      <c r="G23" s="181">
        <v>282.76</v>
      </c>
      <c r="H23" s="182">
        <v>282.76</v>
      </c>
      <c r="I23" s="180">
        <v>379.2</v>
      </c>
      <c r="J23" s="181">
        <v>379.2</v>
      </c>
      <c r="K23" s="182">
        <v>379.2</v>
      </c>
      <c r="L23" s="180">
        <v>257.55</v>
      </c>
      <c r="M23" s="181">
        <v>257.55</v>
      </c>
      <c r="N23" s="182">
        <v>257.55</v>
      </c>
      <c r="O23" s="180">
        <v>353.99</v>
      </c>
      <c r="P23" s="181">
        <v>353.99</v>
      </c>
      <c r="Q23" s="182">
        <v>353.99</v>
      </c>
      <c r="R23" s="68" t="s">
        <v>25</v>
      </c>
      <c r="S23" s="170"/>
      <c r="T23" s="171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804.66</v>
      </c>
      <c r="G24" s="181">
        <v>822</v>
      </c>
      <c r="H24" s="182">
        <v>813</v>
      </c>
      <c r="I24" s="180">
        <v>793.04</v>
      </c>
      <c r="J24" s="181">
        <v>812</v>
      </c>
      <c r="K24" s="182">
        <v>803</v>
      </c>
      <c r="L24" s="180">
        <v>46.97</v>
      </c>
      <c r="M24" s="181">
        <v>50</v>
      </c>
      <c r="N24" s="182">
        <v>50</v>
      </c>
      <c r="O24" s="180">
        <v>35.35</v>
      </c>
      <c r="P24" s="181">
        <v>40</v>
      </c>
      <c r="Q24" s="182">
        <v>40</v>
      </c>
      <c r="R24" s="68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67</v>
      </c>
      <c r="D25" s="170"/>
      <c r="E25" s="171"/>
      <c r="F25" s="180">
        <v>6109.1900000000005</v>
      </c>
      <c r="G25" s="181">
        <v>6455</v>
      </c>
      <c r="H25" s="182">
        <v>6584</v>
      </c>
      <c r="I25" s="180">
        <v>4800</v>
      </c>
      <c r="J25" s="181">
        <v>5280</v>
      </c>
      <c r="K25" s="182">
        <v>5386</v>
      </c>
      <c r="L25" s="180">
        <v>1340.31</v>
      </c>
      <c r="M25" s="181">
        <v>1206</v>
      </c>
      <c r="N25" s="182">
        <v>1230</v>
      </c>
      <c r="O25" s="180">
        <v>31.12</v>
      </c>
      <c r="P25" s="181">
        <v>31</v>
      </c>
      <c r="Q25" s="182">
        <v>32</v>
      </c>
      <c r="R25" s="68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68</v>
      </c>
      <c r="D26" s="170"/>
      <c r="E26" s="171"/>
      <c r="F26" s="180">
        <v>3015.03793085</v>
      </c>
      <c r="G26" s="181">
        <v>2681.188</v>
      </c>
      <c r="H26" s="182">
        <v>2680</v>
      </c>
      <c r="I26" s="180">
        <v>4061.6</v>
      </c>
      <c r="J26" s="181">
        <v>4000</v>
      </c>
      <c r="K26" s="182">
        <v>4000</v>
      </c>
      <c r="L26" s="180">
        <v>283.86311615999995</v>
      </c>
      <c r="M26" s="181">
        <v>288.02057142857143</v>
      </c>
      <c r="N26" s="182">
        <v>280</v>
      </c>
      <c r="O26" s="180">
        <v>1330.42518531</v>
      </c>
      <c r="P26" s="181">
        <v>1606.832571428571</v>
      </c>
      <c r="Q26" s="182">
        <v>1600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2128.99191013</v>
      </c>
      <c r="G27" s="181">
        <v>2431.8896755610185</v>
      </c>
      <c r="H27" s="182">
        <v>2513.768099744568</v>
      </c>
      <c r="I27" s="180">
        <v>1936</v>
      </c>
      <c r="J27" s="181">
        <v>2016.8896755610187</v>
      </c>
      <c r="K27" s="182">
        <v>2033.7680997445682</v>
      </c>
      <c r="L27" s="180">
        <v>414.3754559</v>
      </c>
      <c r="M27" s="181">
        <v>550</v>
      </c>
      <c r="N27" s="182">
        <v>600</v>
      </c>
      <c r="O27" s="180">
        <v>221.38354577</v>
      </c>
      <c r="P27" s="181">
        <v>135</v>
      </c>
      <c r="Q27" s="182">
        <v>120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622.1700000000001</v>
      </c>
      <c r="G28" s="181">
        <v>622.1700000000001</v>
      </c>
      <c r="H28" s="182">
        <v>622.1700000000001</v>
      </c>
      <c r="I28" s="180">
        <v>520.96</v>
      </c>
      <c r="J28" s="181">
        <v>520.96</v>
      </c>
      <c r="K28" s="182">
        <v>520.96</v>
      </c>
      <c r="L28" s="180">
        <v>223.13</v>
      </c>
      <c r="M28" s="181">
        <v>223.13</v>
      </c>
      <c r="N28" s="182">
        <v>223.13</v>
      </c>
      <c r="O28" s="180">
        <v>121.92</v>
      </c>
      <c r="P28" s="181">
        <v>121.92</v>
      </c>
      <c r="Q28" s="182">
        <v>121.92</v>
      </c>
      <c r="R28" s="68" t="s">
        <v>104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573</v>
      </c>
      <c r="G29" s="181">
        <v>647</v>
      </c>
      <c r="H29" s="182">
        <v>662</v>
      </c>
      <c r="I29" s="180">
        <v>903</v>
      </c>
      <c r="J29" s="181">
        <v>947</v>
      </c>
      <c r="K29" s="182">
        <v>962</v>
      </c>
      <c r="L29" s="180">
        <v>391</v>
      </c>
      <c r="M29" s="181">
        <v>350</v>
      </c>
      <c r="N29" s="182">
        <v>350</v>
      </c>
      <c r="O29" s="180">
        <v>721</v>
      </c>
      <c r="P29" s="181">
        <v>650</v>
      </c>
      <c r="Q29" s="182">
        <v>650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611.64</v>
      </c>
      <c r="G30" s="181">
        <v>611.64</v>
      </c>
      <c r="H30" s="182">
        <v>611.64</v>
      </c>
      <c r="I30" s="180">
        <v>2070</v>
      </c>
      <c r="J30" s="181">
        <v>2070</v>
      </c>
      <c r="K30" s="182">
        <v>2070</v>
      </c>
      <c r="L30" s="180">
        <v>879.68</v>
      </c>
      <c r="M30" s="181">
        <v>879.68</v>
      </c>
      <c r="N30" s="182">
        <v>879.68</v>
      </c>
      <c r="O30" s="180">
        <v>2338.04</v>
      </c>
      <c r="P30" s="181">
        <v>2338.04</v>
      </c>
      <c r="Q30" s="182">
        <v>2338.04</v>
      </c>
      <c r="R30" s="68" t="s">
        <v>30</v>
      </c>
      <c r="S30" s="170"/>
      <c r="T30" s="171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3:42" ht="12.75">
      <c r="C31" s="46" t="s">
        <v>72</v>
      </c>
      <c r="D31" s="170"/>
      <c r="E31" s="171"/>
      <c r="F31" s="180">
        <v>10601.55</v>
      </c>
      <c r="G31" s="181">
        <v>10790</v>
      </c>
      <c r="H31" s="182">
        <v>10970</v>
      </c>
      <c r="I31" s="180">
        <v>9677.798</v>
      </c>
      <c r="J31" s="181">
        <v>9900</v>
      </c>
      <c r="K31" s="182">
        <v>10100</v>
      </c>
      <c r="L31" s="180">
        <v>1778.684</v>
      </c>
      <c r="M31" s="181">
        <v>1750</v>
      </c>
      <c r="N31" s="182">
        <v>1750</v>
      </c>
      <c r="O31" s="180">
        <v>854.932</v>
      </c>
      <c r="P31" s="181">
        <v>860</v>
      </c>
      <c r="Q31" s="182">
        <v>880</v>
      </c>
      <c r="R31" s="148" t="s">
        <v>338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4656.695</v>
      </c>
      <c r="G32" s="181">
        <v>4766.1034199999995</v>
      </c>
      <c r="H32" s="182">
        <v>4879.124362799999</v>
      </c>
      <c r="I32" s="180">
        <v>3605.354</v>
      </c>
      <c r="J32" s="181">
        <v>3641.4075399999997</v>
      </c>
      <c r="K32" s="182">
        <v>3677.8216153999997</v>
      </c>
      <c r="L32" s="180">
        <v>1348.31</v>
      </c>
      <c r="M32" s="181">
        <v>1415.7255</v>
      </c>
      <c r="N32" s="182">
        <v>1486.511775</v>
      </c>
      <c r="O32" s="180">
        <v>296.969</v>
      </c>
      <c r="P32" s="181">
        <v>291.02962</v>
      </c>
      <c r="Q32" s="182">
        <v>285.2090276</v>
      </c>
      <c r="R32" s="68" t="s">
        <v>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1956</v>
      </c>
      <c r="G33" s="181">
        <v>2205</v>
      </c>
      <c r="H33" s="182">
        <v>2205</v>
      </c>
      <c r="I33" s="180">
        <v>2230</v>
      </c>
      <c r="J33" s="181">
        <v>2500</v>
      </c>
      <c r="K33" s="182">
        <v>2500</v>
      </c>
      <c r="L33" s="180">
        <v>1</v>
      </c>
      <c r="M33" s="181">
        <v>5</v>
      </c>
      <c r="N33" s="182">
        <v>5</v>
      </c>
      <c r="O33" s="180">
        <v>275</v>
      </c>
      <c r="P33" s="181">
        <v>300</v>
      </c>
      <c r="Q33" s="182">
        <v>300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523</v>
      </c>
      <c r="G34" s="181">
        <v>526</v>
      </c>
      <c r="H34" s="182">
        <v>527</v>
      </c>
      <c r="I34" s="180">
        <v>517</v>
      </c>
      <c r="J34" s="181">
        <v>520</v>
      </c>
      <c r="K34" s="182">
        <v>522</v>
      </c>
      <c r="L34" s="180">
        <v>26</v>
      </c>
      <c r="M34" s="181">
        <v>30</v>
      </c>
      <c r="N34" s="182">
        <v>32</v>
      </c>
      <c r="O34" s="180">
        <v>20</v>
      </c>
      <c r="P34" s="181">
        <v>24</v>
      </c>
      <c r="Q34" s="182">
        <v>27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1104.79</v>
      </c>
      <c r="G35" s="181">
        <v>1100</v>
      </c>
      <c r="H35" s="182">
        <v>1100</v>
      </c>
      <c r="I35" s="180">
        <v>1350</v>
      </c>
      <c r="J35" s="181">
        <v>1300</v>
      </c>
      <c r="K35" s="182">
        <v>1300</v>
      </c>
      <c r="L35" s="180">
        <v>96.94</v>
      </c>
      <c r="M35" s="181">
        <v>100</v>
      </c>
      <c r="N35" s="182">
        <v>100</v>
      </c>
      <c r="O35" s="180">
        <v>342.15</v>
      </c>
      <c r="P35" s="181">
        <v>300</v>
      </c>
      <c r="Q35" s="182">
        <v>300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732.47</v>
      </c>
      <c r="G36" s="181">
        <v>745</v>
      </c>
      <c r="H36" s="182">
        <v>760</v>
      </c>
      <c r="I36" s="180">
        <v>1100</v>
      </c>
      <c r="J36" s="181">
        <v>1100</v>
      </c>
      <c r="K36" s="182">
        <v>1100</v>
      </c>
      <c r="L36" s="180">
        <v>364.37</v>
      </c>
      <c r="M36" s="181">
        <v>395</v>
      </c>
      <c r="N36" s="182">
        <v>400</v>
      </c>
      <c r="O36" s="180">
        <v>731.9</v>
      </c>
      <c r="P36" s="181">
        <v>750</v>
      </c>
      <c r="Q36" s="182">
        <v>740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3262</v>
      </c>
      <c r="G37" s="181">
        <v>3410</v>
      </c>
      <c r="H37" s="182">
        <v>3410</v>
      </c>
      <c r="I37" s="180">
        <v>3702</v>
      </c>
      <c r="J37" s="181">
        <v>3800</v>
      </c>
      <c r="K37" s="182">
        <v>3800</v>
      </c>
      <c r="L37" s="180">
        <v>113</v>
      </c>
      <c r="M37" s="181">
        <v>104</v>
      </c>
      <c r="N37" s="182">
        <v>110</v>
      </c>
      <c r="O37" s="180">
        <v>553</v>
      </c>
      <c r="P37" s="181">
        <v>494</v>
      </c>
      <c r="Q37" s="182">
        <v>500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21550.372</v>
      </c>
      <c r="G38" s="181">
        <v>21430</v>
      </c>
      <c r="H38" s="182">
        <v>21480</v>
      </c>
      <c r="I38" s="180">
        <v>20140</v>
      </c>
      <c r="J38" s="181">
        <v>20000</v>
      </c>
      <c r="K38" s="182">
        <v>20000</v>
      </c>
      <c r="L38" s="180">
        <v>1776.982</v>
      </c>
      <c r="M38" s="181">
        <v>1800</v>
      </c>
      <c r="N38" s="182">
        <v>1850</v>
      </c>
      <c r="O38" s="180">
        <v>366.61</v>
      </c>
      <c r="P38" s="181">
        <v>370</v>
      </c>
      <c r="Q38" s="182">
        <v>370</v>
      </c>
      <c r="R38" s="68" t="s">
        <v>36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79</v>
      </c>
      <c r="D39" s="170"/>
      <c r="E39" s="171"/>
      <c r="F39" s="180">
        <v>1214.216</v>
      </c>
      <c r="G39" s="181">
        <v>1210</v>
      </c>
      <c r="H39" s="182">
        <v>1210</v>
      </c>
      <c r="I39" s="180">
        <v>701.234</v>
      </c>
      <c r="J39" s="181">
        <v>730</v>
      </c>
      <c r="K39" s="182">
        <v>750</v>
      </c>
      <c r="L39" s="180">
        <v>671.241</v>
      </c>
      <c r="M39" s="181">
        <v>640</v>
      </c>
      <c r="N39" s="182">
        <v>630</v>
      </c>
      <c r="O39" s="180">
        <v>158.259</v>
      </c>
      <c r="P39" s="181">
        <v>160</v>
      </c>
      <c r="Q39" s="182">
        <v>170</v>
      </c>
      <c r="R39" s="68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81</v>
      </c>
      <c r="D40" s="170"/>
      <c r="E40" s="171"/>
      <c r="F40" s="180">
        <v>3448</v>
      </c>
      <c r="G40" s="181">
        <v>3499</v>
      </c>
      <c r="H40" s="182">
        <v>3499</v>
      </c>
      <c r="I40" s="180">
        <v>320</v>
      </c>
      <c r="J40" s="181">
        <v>500</v>
      </c>
      <c r="K40" s="182">
        <v>500</v>
      </c>
      <c r="L40" s="180">
        <v>3128</v>
      </c>
      <c r="M40" s="181">
        <v>3000</v>
      </c>
      <c r="N40" s="182">
        <v>3000</v>
      </c>
      <c r="O40" s="180">
        <v>0</v>
      </c>
      <c r="P40" s="181">
        <v>1</v>
      </c>
      <c r="Q40" s="182">
        <v>1</v>
      </c>
      <c r="R40" s="68" t="s">
        <v>38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3.5" thickBot="1">
      <c r="C41" s="46" t="s">
        <v>82</v>
      </c>
      <c r="D41" s="170"/>
      <c r="E41" s="171"/>
      <c r="F41" s="180">
        <v>3197.0949090038557</v>
      </c>
      <c r="G41" s="181">
        <v>3230</v>
      </c>
      <c r="H41" s="182">
        <v>3380</v>
      </c>
      <c r="I41" s="180">
        <v>3112.2565992405425</v>
      </c>
      <c r="J41" s="181">
        <v>3260</v>
      </c>
      <c r="K41" s="182">
        <v>3410</v>
      </c>
      <c r="L41" s="180">
        <v>212.3699097633132</v>
      </c>
      <c r="M41" s="181">
        <v>100</v>
      </c>
      <c r="N41" s="182">
        <v>100</v>
      </c>
      <c r="O41" s="180">
        <v>127.5316</v>
      </c>
      <c r="P41" s="181">
        <v>130</v>
      </c>
      <c r="Q41" s="182">
        <v>130</v>
      </c>
      <c r="R41" s="68" t="s">
        <v>41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7</v>
      </c>
      <c r="D42" s="174"/>
      <c r="E42" s="175"/>
      <c r="F42" s="152">
        <v>137632.81971045586</v>
      </c>
      <c r="G42" s="153">
        <v>140509.0408652229</v>
      </c>
      <c r="H42" s="154">
        <v>142497.99669706295</v>
      </c>
      <c r="I42" s="152">
        <v>128239.53259924054</v>
      </c>
      <c r="J42" s="153">
        <v>130775.00270736996</v>
      </c>
      <c r="K42" s="154">
        <v>132380.123949663</v>
      </c>
      <c r="L42" s="152">
        <v>26455.345534130312</v>
      </c>
      <c r="M42" s="153">
        <v>26991.05246432849</v>
      </c>
      <c r="N42" s="154">
        <v>27240.251775</v>
      </c>
      <c r="O42" s="152">
        <v>17062.058422915</v>
      </c>
      <c r="P42" s="153">
        <v>17257.014306475547</v>
      </c>
      <c r="Q42" s="154">
        <v>17122.3790276</v>
      </c>
      <c r="R42" s="14" t="s">
        <v>7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3:42" ht="13.5" thickTop="1">
      <c r="C43" s="46" t="s">
        <v>83</v>
      </c>
      <c r="D43" s="170"/>
      <c r="E43" s="171"/>
      <c r="F43" s="180">
        <v>664.6</v>
      </c>
      <c r="G43" s="181">
        <v>664.6</v>
      </c>
      <c r="H43" s="182">
        <v>664.6</v>
      </c>
      <c r="I43" s="180">
        <v>1340</v>
      </c>
      <c r="J43" s="181">
        <v>1340</v>
      </c>
      <c r="K43" s="182">
        <v>1340</v>
      </c>
      <c r="L43" s="180">
        <v>2.6</v>
      </c>
      <c r="M43" s="181">
        <v>2.6</v>
      </c>
      <c r="N43" s="182">
        <v>2.6</v>
      </c>
      <c r="O43" s="180">
        <v>678</v>
      </c>
      <c r="P43" s="181">
        <v>678</v>
      </c>
      <c r="Q43" s="182">
        <v>678</v>
      </c>
      <c r="R43" s="68" t="s">
        <v>42</v>
      </c>
      <c r="S43" s="170"/>
      <c r="T43" s="171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3:42" ht="12.75">
      <c r="C44" s="46" t="s">
        <v>84</v>
      </c>
      <c r="D44" s="170"/>
      <c r="E44" s="171"/>
      <c r="F44" s="180">
        <v>123.63</v>
      </c>
      <c r="G44" s="181">
        <v>123.63</v>
      </c>
      <c r="H44" s="182">
        <v>123.63</v>
      </c>
      <c r="I44" s="180">
        <v>120.8</v>
      </c>
      <c r="J44" s="181">
        <v>120.8</v>
      </c>
      <c r="K44" s="182">
        <v>120.8</v>
      </c>
      <c r="L44" s="180">
        <v>2.83</v>
      </c>
      <c r="M44" s="181">
        <v>2.83</v>
      </c>
      <c r="N44" s="182">
        <v>2.83</v>
      </c>
      <c r="O44" s="180">
        <v>0</v>
      </c>
      <c r="P44" s="181">
        <v>0</v>
      </c>
      <c r="Q44" s="182">
        <v>0</v>
      </c>
      <c r="R44" s="68" t="s">
        <v>43</v>
      </c>
      <c r="S44" s="170"/>
      <c r="T44" s="171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85</v>
      </c>
      <c r="D45" s="170"/>
      <c r="E45" s="171"/>
      <c r="F45" s="180">
        <v>7.58</v>
      </c>
      <c r="G45" s="181">
        <v>7.58</v>
      </c>
      <c r="H45" s="182">
        <v>7.58</v>
      </c>
      <c r="I45" s="180">
        <v>5.53</v>
      </c>
      <c r="J45" s="181">
        <v>5.53</v>
      </c>
      <c r="K45" s="182">
        <v>5.53</v>
      </c>
      <c r="L45" s="180">
        <v>2.05</v>
      </c>
      <c r="M45" s="181">
        <v>2.05</v>
      </c>
      <c r="N45" s="182">
        <v>2.05</v>
      </c>
      <c r="O45" s="180">
        <v>0</v>
      </c>
      <c r="P45" s="181">
        <v>0</v>
      </c>
      <c r="Q45" s="182">
        <v>0</v>
      </c>
      <c r="R45" s="68" t="s">
        <v>3</v>
      </c>
      <c r="S45" s="170"/>
      <c r="T45" s="171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86</v>
      </c>
      <c r="D46" s="170"/>
      <c r="E46" s="171"/>
      <c r="F46" s="180">
        <v>11.360000000000001</v>
      </c>
      <c r="G46" s="181">
        <v>11.360000000000001</v>
      </c>
      <c r="H46" s="182">
        <v>11.360000000000001</v>
      </c>
      <c r="I46" s="180">
        <v>11.3</v>
      </c>
      <c r="J46" s="181">
        <v>11.3</v>
      </c>
      <c r="K46" s="182">
        <v>11.3</v>
      </c>
      <c r="L46" s="180">
        <v>0.06</v>
      </c>
      <c r="M46" s="181">
        <v>0.06</v>
      </c>
      <c r="N46" s="182">
        <v>0.06</v>
      </c>
      <c r="O46" s="180">
        <v>0</v>
      </c>
      <c r="P46" s="181">
        <v>0</v>
      </c>
      <c r="Q46" s="182">
        <v>0</v>
      </c>
      <c r="R46" s="68" t="s">
        <v>44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87</v>
      </c>
      <c r="D47" s="170"/>
      <c r="E47" s="171"/>
      <c r="F47" s="180">
        <v>11.4</v>
      </c>
      <c r="G47" s="181">
        <v>11.4</v>
      </c>
      <c r="H47" s="182">
        <v>11.4</v>
      </c>
      <c r="I47" s="180">
        <v>10</v>
      </c>
      <c r="J47" s="181">
        <v>10</v>
      </c>
      <c r="K47" s="182">
        <v>10</v>
      </c>
      <c r="L47" s="180">
        <v>1.5</v>
      </c>
      <c r="M47" s="181">
        <v>1.5</v>
      </c>
      <c r="N47" s="182">
        <v>1.5</v>
      </c>
      <c r="O47" s="180">
        <v>0.1</v>
      </c>
      <c r="P47" s="181">
        <v>0.1</v>
      </c>
      <c r="Q47" s="182">
        <v>0.1</v>
      </c>
      <c r="R47" s="68" t="s">
        <v>4</v>
      </c>
      <c r="S47" s="170"/>
      <c r="T47" s="171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88</v>
      </c>
      <c r="D48" s="170"/>
      <c r="E48" s="171"/>
      <c r="F48" s="180">
        <v>13277.659999999998</v>
      </c>
      <c r="G48" s="181">
        <v>13873.853017</v>
      </c>
      <c r="H48" s="182">
        <v>14303</v>
      </c>
      <c r="I48" s="180">
        <v>15268.05</v>
      </c>
      <c r="J48" s="181">
        <v>16000</v>
      </c>
      <c r="K48" s="182">
        <v>16500</v>
      </c>
      <c r="L48" s="180">
        <v>3.38</v>
      </c>
      <c r="M48" s="181">
        <v>3</v>
      </c>
      <c r="N48" s="182">
        <v>3</v>
      </c>
      <c r="O48" s="180">
        <v>1993.77</v>
      </c>
      <c r="P48" s="181">
        <v>2129.146983</v>
      </c>
      <c r="Q48" s="182">
        <v>2200</v>
      </c>
      <c r="R48" s="68" t="s">
        <v>45</v>
      </c>
      <c r="S48" s="170"/>
      <c r="T48" s="171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3.5" thickBot="1">
      <c r="C49" s="46" t="s">
        <v>89</v>
      </c>
      <c r="D49" s="170"/>
      <c r="E49" s="171"/>
      <c r="F49" s="180">
        <v>645.12</v>
      </c>
      <c r="G49" s="181">
        <v>645.12</v>
      </c>
      <c r="H49" s="182">
        <v>645.12</v>
      </c>
      <c r="I49" s="180">
        <v>1376</v>
      </c>
      <c r="J49" s="181">
        <v>1376</v>
      </c>
      <c r="K49" s="182">
        <v>1376</v>
      </c>
      <c r="L49" s="180">
        <v>0.59</v>
      </c>
      <c r="M49" s="181">
        <v>0.59</v>
      </c>
      <c r="N49" s="182">
        <v>0.59</v>
      </c>
      <c r="O49" s="180">
        <v>731.47</v>
      </c>
      <c r="P49" s="181">
        <v>731.47</v>
      </c>
      <c r="Q49" s="182">
        <v>731.47</v>
      </c>
      <c r="R49" s="68" t="s">
        <v>6</v>
      </c>
      <c r="S49" s="170"/>
      <c r="T49" s="171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3:42" ht="14.25" thickBot="1" thickTop="1">
      <c r="C50" s="14" t="s">
        <v>329</v>
      </c>
      <c r="D50" s="174"/>
      <c r="E50" s="175"/>
      <c r="F50" s="152">
        <v>14741.349999999999</v>
      </c>
      <c r="G50" s="153">
        <v>15337.543017</v>
      </c>
      <c r="H50" s="154">
        <v>15766.69</v>
      </c>
      <c r="I50" s="152">
        <v>18131.68</v>
      </c>
      <c r="J50" s="153">
        <v>18863.63</v>
      </c>
      <c r="K50" s="154">
        <v>19363.63</v>
      </c>
      <c r="L50" s="152">
        <v>13.009999999999998</v>
      </c>
      <c r="M50" s="153">
        <v>12.629999999999999</v>
      </c>
      <c r="N50" s="154">
        <v>12.629999999999999</v>
      </c>
      <c r="O50" s="152">
        <v>3403.34</v>
      </c>
      <c r="P50" s="153">
        <v>3538.7169830000003</v>
      </c>
      <c r="Q50" s="154">
        <v>3609.5699999999997</v>
      </c>
      <c r="R50" s="14" t="s">
        <v>330</v>
      </c>
      <c r="S50" s="174"/>
      <c r="T50" s="175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42" ht="13.5" thickTop="1">
      <c r="C51" s="167" t="s">
        <v>90</v>
      </c>
      <c r="D51" s="168"/>
      <c r="E51" s="169"/>
      <c r="F51" s="177">
        <v>38101.177527</v>
      </c>
      <c r="G51" s="178">
        <v>38101.177527</v>
      </c>
      <c r="H51" s="179">
        <v>38101.177527</v>
      </c>
      <c r="I51" s="177">
        <v>36390</v>
      </c>
      <c r="J51" s="178">
        <v>36390</v>
      </c>
      <c r="K51" s="179">
        <v>36390</v>
      </c>
      <c r="L51" s="177">
        <v>2836.177527</v>
      </c>
      <c r="M51" s="178">
        <v>2836.177527</v>
      </c>
      <c r="N51" s="179">
        <v>2836.177527</v>
      </c>
      <c r="O51" s="177">
        <v>1125</v>
      </c>
      <c r="P51" s="178">
        <v>1125</v>
      </c>
      <c r="Q51" s="179">
        <v>1125</v>
      </c>
      <c r="R51" s="80" t="s">
        <v>1</v>
      </c>
      <c r="S51" s="168"/>
      <c r="T51" s="169"/>
      <c r="AA51">
        <v>3</v>
      </c>
      <c r="AD51">
        <v>2</v>
      </c>
      <c r="AE51">
        <v>3</v>
      </c>
      <c r="AF51">
        <v>3</v>
      </c>
      <c r="AG51">
        <v>2</v>
      </c>
      <c r="AH51">
        <v>5</v>
      </c>
      <c r="AI51">
        <v>5</v>
      </c>
      <c r="AJ51">
        <v>2</v>
      </c>
      <c r="AK51">
        <v>5</v>
      </c>
      <c r="AL51">
        <v>5</v>
      </c>
      <c r="AM51">
        <v>2</v>
      </c>
      <c r="AN51">
        <v>5</v>
      </c>
      <c r="AO51">
        <v>5</v>
      </c>
      <c r="AP51">
        <v>3</v>
      </c>
    </row>
    <row r="52" spans="3:42" ht="13.5" thickBot="1">
      <c r="C52" s="100" t="s">
        <v>91</v>
      </c>
      <c r="D52" s="172"/>
      <c r="E52" s="173"/>
      <c r="F52" s="183">
        <v>59119.700000000004</v>
      </c>
      <c r="G52" s="184">
        <v>59034</v>
      </c>
      <c r="H52" s="185">
        <v>58944</v>
      </c>
      <c r="I52" s="183">
        <v>64064</v>
      </c>
      <c r="J52" s="184">
        <v>64064</v>
      </c>
      <c r="K52" s="185">
        <v>64064</v>
      </c>
      <c r="L52" s="183">
        <v>261.55</v>
      </c>
      <c r="M52" s="184">
        <v>270</v>
      </c>
      <c r="N52" s="185">
        <v>280</v>
      </c>
      <c r="O52" s="183">
        <v>5205.85</v>
      </c>
      <c r="P52" s="184">
        <v>5300</v>
      </c>
      <c r="Q52" s="185">
        <v>5400</v>
      </c>
      <c r="R52" s="101" t="s">
        <v>46</v>
      </c>
      <c r="S52" s="172"/>
      <c r="T52" s="173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4.25" thickBot="1" thickTop="1">
      <c r="C53" s="14" t="s">
        <v>8</v>
      </c>
      <c r="D53" s="12"/>
      <c r="E53" s="13"/>
      <c r="F53" s="152">
        <v>97220.877527</v>
      </c>
      <c r="G53" s="153">
        <v>97135.17752699999</v>
      </c>
      <c r="H53" s="154">
        <v>97045.17752699999</v>
      </c>
      <c r="I53" s="152">
        <v>100454</v>
      </c>
      <c r="J53" s="153">
        <v>100454</v>
      </c>
      <c r="K53" s="154">
        <v>100454</v>
      </c>
      <c r="L53" s="152">
        <v>3097.727527</v>
      </c>
      <c r="M53" s="153">
        <v>3106.177527</v>
      </c>
      <c r="N53" s="154">
        <v>3116.177527</v>
      </c>
      <c r="O53" s="152">
        <v>6330.85</v>
      </c>
      <c r="P53" s="153">
        <v>6425</v>
      </c>
      <c r="Q53" s="154">
        <v>6525</v>
      </c>
      <c r="R53" s="16" t="s">
        <v>92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38" t="str">
        <f ca="1">CELL("filename")</f>
        <v>C:\MyFiles\Timber\Timber Committee\TCQ2016\publish\[tb-69-6.xls]List of tables</v>
      </c>
      <c r="T54" s="40" t="str">
        <f ca="1">CONCATENATE("printed on ",DAY(NOW()),"/",MONTH(NOW()))</f>
        <v>printed on 8/5</v>
      </c>
    </row>
    <row r="55" spans="3:20" ht="12.75">
      <c r="C55" s="38"/>
      <c r="T55" s="40"/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60"/>
  <sheetViews>
    <sheetView zoomScale="75" zoomScaleNormal="75" zoomScalePageLayoutView="0" workbookViewId="0" topLeftCell="A10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343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383</v>
      </c>
      <c r="G3" s="262"/>
      <c r="H3" s="262"/>
      <c r="I3" s="262"/>
      <c r="J3" s="262"/>
      <c r="K3" s="262"/>
      <c r="L3" s="262" t="s">
        <v>384</v>
      </c>
      <c r="M3" s="262"/>
      <c r="N3" s="262"/>
      <c r="O3" s="262"/>
      <c r="P3" s="262"/>
      <c r="Q3" s="262"/>
    </row>
    <row r="5" spans="11:15" ht="13.5" thickBot="1">
      <c r="K5" s="263" t="s">
        <v>274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4.24</v>
      </c>
      <c r="G9" s="178">
        <v>4.24</v>
      </c>
      <c r="H9" s="179">
        <v>4.24</v>
      </c>
      <c r="I9" s="177">
        <v>4.9</v>
      </c>
      <c r="J9" s="178">
        <v>4.9</v>
      </c>
      <c r="K9" s="179">
        <v>4.9</v>
      </c>
      <c r="L9" s="177">
        <v>0.05</v>
      </c>
      <c r="M9" s="178">
        <v>0.05</v>
      </c>
      <c r="N9" s="179">
        <v>0.05</v>
      </c>
      <c r="O9" s="177">
        <v>0.71</v>
      </c>
      <c r="P9" s="178">
        <v>0.71</v>
      </c>
      <c r="Q9" s="179">
        <v>0.71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808.71</v>
      </c>
      <c r="G10" s="181">
        <v>850</v>
      </c>
      <c r="H10" s="182">
        <v>870</v>
      </c>
      <c r="I10" s="180">
        <v>1000</v>
      </c>
      <c r="J10" s="181">
        <v>1025</v>
      </c>
      <c r="K10" s="182">
        <v>1050</v>
      </c>
      <c r="L10" s="180">
        <v>367.84</v>
      </c>
      <c r="M10" s="181">
        <v>395</v>
      </c>
      <c r="N10" s="182">
        <v>390</v>
      </c>
      <c r="O10" s="180">
        <v>559.13</v>
      </c>
      <c r="P10" s="181">
        <v>570</v>
      </c>
      <c r="Q10" s="182">
        <v>570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891.97</v>
      </c>
      <c r="G11" s="181">
        <v>891.97</v>
      </c>
      <c r="H11" s="182">
        <v>891.97</v>
      </c>
      <c r="I11" s="180">
        <v>390</v>
      </c>
      <c r="J11" s="181">
        <v>390</v>
      </c>
      <c r="K11" s="182">
        <v>390</v>
      </c>
      <c r="L11" s="180">
        <v>896.19</v>
      </c>
      <c r="M11" s="181">
        <v>896.19</v>
      </c>
      <c r="N11" s="182">
        <v>896.19</v>
      </c>
      <c r="O11" s="180">
        <v>394.22</v>
      </c>
      <c r="P11" s="181">
        <v>394.22</v>
      </c>
      <c r="Q11" s="182">
        <v>394.22</v>
      </c>
      <c r="R11" s="68" t="s">
        <v>103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59.77</v>
      </c>
      <c r="G12" s="181">
        <v>60</v>
      </c>
      <c r="H12" s="182">
        <v>70</v>
      </c>
      <c r="I12" s="180">
        <v>197</v>
      </c>
      <c r="J12" s="181">
        <v>220</v>
      </c>
      <c r="K12" s="182">
        <v>250</v>
      </c>
      <c r="L12" s="180">
        <v>0.12</v>
      </c>
      <c r="M12" s="181">
        <v>0</v>
      </c>
      <c r="N12" s="182">
        <v>0</v>
      </c>
      <c r="O12" s="180">
        <v>137.35</v>
      </c>
      <c r="P12" s="181">
        <v>160</v>
      </c>
      <c r="Q12" s="182">
        <v>180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11.06000000000001</v>
      </c>
      <c r="G13" s="181">
        <v>11.06000000000001</v>
      </c>
      <c r="H13" s="182">
        <v>11.06000000000001</v>
      </c>
      <c r="I13" s="180">
        <v>120</v>
      </c>
      <c r="J13" s="181">
        <v>120</v>
      </c>
      <c r="K13" s="182">
        <v>120</v>
      </c>
      <c r="L13" s="180">
        <v>47.26</v>
      </c>
      <c r="M13" s="181">
        <v>47.26</v>
      </c>
      <c r="N13" s="182">
        <v>47.26</v>
      </c>
      <c r="O13" s="180">
        <v>156.2</v>
      </c>
      <c r="P13" s="181">
        <v>156.2</v>
      </c>
      <c r="Q13" s="182">
        <v>156.2</v>
      </c>
      <c r="R13" s="148" t="s">
        <v>390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20</v>
      </c>
      <c r="G14" s="181">
        <v>20</v>
      </c>
      <c r="H14" s="182">
        <v>30</v>
      </c>
      <c r="I14" s="180">
        <v>213</v>
      </c>
      <c r="J14" s="181">
        <v>200</v>
      </c>
      <c r="K14" s="182">
        <v>220</v>
      </c>
      <c r="L14" s="180">
        <v>7</v>
      </c>
      <c r="M14" s="181">
        <v>10</v>
      </c>
      <c r="N14" s="182">
        <v>15</v>
      </c>
      <c r="O14" s="180">
        <v>200</v>
      </c>
      <c r="P14" s="181">
        <v>190</v>
      </c>
      <c r="Q14" s="182">
        <v>205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5.78</v>
      </c>
      <c r="G15" s="181">
        <v>7</v>
      </c>
      <c r="H15" s="182">
        <v>7</v>
      </c>
      <c r="I15" s="180">
        <v>0</v>
      </c>
      <c r="J15" s="181">
        <v>0</v>
      </c>
      <c r="K15" s="182">
        <v>0</v>
      </c>
      <c r="L15" s="180">
        <v>5.78</v>
      </c>
      <c r="M15" s="181">
        <v>7</v>
      </c>
      <c r="N15" s="182">
        <v>7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215.29999999999995</v>
      </c>
      <c r="G16" s="181">
        <v>210</v>
      </c>
      <c r="H16" s="182">
        <v>276</v>
      </c>
      <c r="I16" s="180">
        <v>813</v>
      </c>
      <c r="J16" s="181">
        <v>800</v>
      </c>
      <c r="K16" s="182">
        <v>820</v>
      </c>
      <c r="L16" s="180">
        <v>117</v>
      </c>
      <c r="M16" s="181">
        <v>120</v>
      </c>
      <c r="N16" s="182">
        <v>200</v>
      </c>
      <c r="O16" s="180">
        <v>714.7</v>
      </c>
      <c r="P16" s="181">
        <v>710</v>
      </c>
      <c r="Q16" s="182">
        <v>744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1995.2000000000003</v>
      </c>
      <c r="G17" s="181">
        <v>1995.2000000000003</v>
      </c>
      <c r="H17" s="182">
        <v>1995.2000000000003</v>
      </c>
      <c r="I17" s="180">
        <v>92</v>
      </c>
      <c r="J17" s="181">
        <v>92</v>
      </c>
      <c r="K17" s="182">
        <v>92</v>
      </c>
      <c r="L17" s="180">
        <v>2120.8</v>
      </c>
      <c r="M17" s="181">
        <v>2120.8</v>
      </c>
      <c r="N17" s="182">
        <v>2120.8</v>
      </c>
      <c r="O17" s="180">
        <v>217.6</v>
      </c>
      <c r="P17" s="181">
        <v>217.6</v>
      </c>
      <c r="Q17" s="182">
        <v>217.6</v>
      </c>
      <c r="R17" s="68" t="s">
        <v>21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204.03000000000003</v>
      </c>
      <c r="G18" s="181">
        <v>205</v>
      </c>
      <c r="H18" s="182">
        <v>210</v>
      </c>
      <c r="I18" s="180">
        <v>1070</v>
      </c>
      <c r="J18" s="181">
        <v>1200</v>
      </c>
      <c r="K18" s="182">
        <v>1200</v>
      </c>
      <c r="L18" s="180">
        <v>17.32</v>
      </c>
      <c r="M18" s="181">
        <v>5</v>
      </c>
      <c r="N18" s="182">
        <v>10</v>
      </c>
      <c r="O18" s="180">
        <v>883.29</v>
      </c>
      <c r="P18" s="181">
        <v>1000</v>
      </c>
      <c r="Q18" s="182">
        <v>1000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301.65999999999997</v>
      </c>
      <c r="G19" s="181">
        <v>340</v>
      </c>
      <c r="H19" s="182">
        <v>340</v>
      </c>
      <c r="I19" s="180">
        <v>302</v>
      </c>
      <c r="J19" s="181">
        <v>340</v>
      </c>
      <c r="K19" s="182">
        <v>340</v>
      </c>
      <c r="L19" s="180">
        <v>59.47</v>
      </c>
      <c r="M19" s="181">
        <v>60</v>
      </c>
      <c r="N19" s="182">
        <v>60</v>
      </c>
      <c r="O19" s="180">
        <v>59.81</v>
      </c>
      <c r="P19" s="181">
        <v>60</v>
      </c>
      <c r="Q19" s="182">
        <v>60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956.640448</v>
      </c>
      <c r="G20" s="181">
        <v>1095.190502706093</v>
      </c>
      <c r="H20" s="182">
        <v>1170</v>
      </c>
      <c r="I20" s="180">
        <v>1000</v>
      </c>
      <c r="J20" s="181">
        <v>1100</v>
      </c>
      <c r="K20" s="182">
        <v>1200</v>
      </c>
      <c r="L20" s="180">
        <v>155.74044800000001</v>
      </c>
      <c r="M20" s="181">
        <v>216.00779768145316</v>
      </c>
      <c r="N20" s="182">
        <v>220</v>
      </c>
      <c r="O20" s="180">
        <v>199.1</v>
      </c>
      <c r="P20" s="181">
        <v>220.81729497536026</v>
      </c>
      <c r="Q20" s="182">
        <v>250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1741.19</v>
      </c>
      <c r="G21" s="181">
        <v>2025</v>
      </c>
      <c r="H21" s="182">
        <v>2200</v>
      </c>
      <c r="I21" s="180">
        <v>1998.19</v>
      </c>
      <c r="J21" s="181">
        <v>2200</v>
      </c>
      <c r="K21" s="182">
        <v>2300</v>
      </c>
      <c r="L21" s="180">
        <v>432</v>
      </c>
      <c r="M21" s="181">
        <v>400</v>
      </c>
      <c r="N21" s="182">
        <v>400</v>
      </c>
      <c r="O21" s="180">
        <v>689</v>
      </c>
      <c r="P21" s="181">
        <v>575</v>
      </c>
      <c r="Q21" s="182">
        <v>500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20.319999999999997</v>
      </c>
      <c r="G22" s="181">
        <v>20.319999999999997</v>
      </c>
      <c r="H22" s="182">
        <v>20.319999999999997</v>
      </c>
      <c r="I22" s="180">
        <v>0</v>
      </c>
      <c r="J22" s="181">
        <v>0</v>
      </c>
      <c r="K22" s="182">
        <v>0</v>
      </c>
      <c r="L22" s="180">
        <v>20.99</v>
      </c>
      <c r="M22" s="181">
        <v>20.99</v>
      </c>
      <c r="N22" s="182">
        <v>20.99</v>
      </c>
      <c r="O22" s="180">
        <v>0.67</v>
      </c>
      <c r="P22" s="181">
        <v>0.67</v>
      </c>
      <c r="Q22" s="182">
        <v>0.67</v>
      </c>
      <c r="R22" s="68" t="s">
        <v>39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-1.5699999999999994</v>
      </c>
      <c r="G23" s="181">
        <v>-1.5699999999999994</v>
      </c>
      <c r="H23" s="182">
        <v>-1.5699999999999994</v>
      </c>
      <c r="I23" s="180">
        <v>3.14</v>
      </c>
      <c r="J23" s="181">
        <v>3.14</v>
      </c>
      <c r="K23" s="182">
        <v>3.14</v>
      </c>
      <c r="L23" s="180">
        <v>7.94</v>
      </c>
      <c r="M23" s="181">
        <v>7.94</v>
      </c>
      <c r="N23" s="182">
        <v>7.94</v>
      </c>
      <c r="O23" s="180">
        <v>12.65</v>
      </c>
      <c r="P23" s="181">
        <v>12.65</v>
      </c>
      <c r="Q23" s="182">
        <v>12.65</v>
      </c>
      <c r="R23" s="68" t="s">
        <v>25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60.7</v>
      </c>
      <c r="G24" s="181">
        <v>65</v>
      </c>
      <c r="H24" s="182">
        <v>65</v>
      </c>
      <c r="I24" s="180">
        <v>40</v>
      </c>
      <c r="J24" s="181">
        <v>40</v>
      </c>
      <c r="K24" s="182">
        <v>40</v>
      </c>
      <c r="L24" s="180">
        <v>27</v>
      </c>
      <c r="M24" s="181">
        <v>30</v>
      </c>
      <c r="N24" s="182">
        <v>35</v>
      </c>
      <c r="O24" s="180">
        <v>6.3</v>
      </c>
      <c r="P24" s="181">
        <v>5</v>
      </c>
      <c r="Q24" s="182">
        <v>10</v>
      </c>
      <c r="R24" s="68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67</v>
      </c>
      <c r="D25" s="170"/>
      <c r="E25" s="171"/>
      <c r="F25" s="180">
        <v>2080.74</v>
      </c>
      <c r="G25" s="181">
        <v>2085</v>
      </c>
      <c r="H25" s="182">
        <v>2127</v>
      </c>
      <c r="I25" s="180">
        <v>450</v>
      </c>
      <c r="J25" s="181">
        <v>400</v>
      </c>
      <c r="K25" s="182">
        <v>408</v>
      </c>
      <c r="L25" s="180">
        <v>1640.24</v>
      </c>
      <c r="M25" s="181">
        <v>1700</v>
      </c>
      <c r="N25" s="182">
        <v>1734</v>
      </c>
      <c r="O25" s="180">
        <v>9.5</v>
      </c>
      <c r="P25" s="181">
        <v>15</v>
      </c>
      <c r="Q25" s="182">
        <v>15</v>
      </c>
      <c r="R25" s="68" t="s">
        <v>27</v>
      </c>
      <c r="S25" s="170"/>
      <c r="T25" s="171"/>
      <c r="AA25">
        <v>3</v>
      </c>
      <c r="AD25">
        <v>3</v>
      </c>
      <c r="AE25">
        <v>2</v>
      </c>
      <c r="AF25">
        <v>2</v>
      </c>
      <c r="AG25">
        <v>5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3:42" ht="12.75">
      <c r="C26" s="46" t="s">
        <v>68</v>
      </c>
      <c r="D26" s="170"/>
      <c r="E26" s="171"/>
      <c r="F26" s="180">
        <v>123.83031300000025</v>
      </c>
      <c r="G26" s="181">
        <v>330</v>
      </c>
      <c r="H26" s="182">
        <v>30</v>
      </c>
      <c r="I26" s="180">
        <v>1600</v>
      </c>
      <c r="J26" s="181">
        <v>1800</v>
      </c>
      <c r="K26" s="182">
        <v>1500</v>
      </c>
      <c r="L26" s="180">
        <v>129.01798900000003</v>
      </c>
      <c r="M26" s="181">
        <v>130</v>
      </c>
      <c r="N26" s="182">
        <v>130</v>
      </c>
      <c r="O26" s="180">
        <v>1605.1876759999998</v>
      </c>
      <c r="P26" s="181">
        <v>1600</v>
      </c>
      <c r="Q26" s="182">
        <v>1600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23.90141927999987</v>
      </c>
      <c r="G27" s="181">
        <v>26.44088048453746</v>
      </c>
      <c r="H27" s="182">
        <v>30</v>
      </c>
      <c r="I27" s="180">
        <v>251</v>
      </c>
      <c r="J27" s="181">
        <v>250</v>
      </c>
      <c r="K27" s="182">
        <v>255</v>
      </c>
      <c r="L27" s="180">
        <v>83.20409539999999</v>
      </c>
      <c r="M27" s="181">
        <v>91.44088048453746</v>
      </c>
      <c r="N27" s="182">
        <v>100</v>
      </c>
      <c r="O27" s="180">
        <v>310.3026761200001</v>
      </c>
      <c r="P27" s="181">
        <v>315</v>
      </c>
      <c r="Q27" s="182">
        <v>325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46.26</v>
      </c>
      <c r="G28" s="181">
        <v>46.26</v>
      </c>
      <c r="H28" s="182">
        <v>46.26</v>
      </c>
      <c r="I28" s="180">
        <v>45</v>
      </c>
      <c r="J28" s="181">
        <v>45</v>
      </c>
      <c r="K28" s="182">
        <v>45</v>
      </c>
      <c r="L28" s="180">
        <v>8</v>
      </c>
      <c r="M28" s="181">
        <v>8</v>
      </c>
      <c r="N28" s="182">
        <v>8</v>
      </c>
      <c r="O28" s="180">
        <v>6.74</v>
      </c>
      <c r="P28" s="181">
        <v>6.74</v>
      </c>
      <c r="Q28" s="182">
        <v>6.74</v>
      </c>
      <c r="R28" s="68" t="s">
        <v>104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232.5</v>
      </c>
      <c r="G29" s="181">
        <v>250</v>
      </c>
      <c r="H29" s="182">
        <v>575</v>
      </c>
      <c r="I29" s="180">
        <v>265.5</v>
      </c>
      <c r="J29" s="181">
        <v>280</v>
      </c>
      <c r="K29" s="182">
        <v>305</v>
      </c>
      <c r="L29" s="180">
        <v>147</v>
      </c>
      <c r="M29" s="181">
        <v>150</v>
      </c>
      <c r="N29" s="182">
        <v>450</v>
      </c>
      <c r="O29" s="180">
        <v>180</v>
      </c>
      <c r="P29" s="181">
        <v>180</v>
      </c>
      <c r="Q29" s="182">
        <v>180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72</v>
      </c>
      <c r="G30" s="181">
        <v>72</v>
      </c>
      <c r="H30" s="182">
        <v>72</v>
      </c>
      <c r="I30" s="180">
        <v>53</v>
      </c>
      <c r="J30" s="181">
        <v>53</v>
      </c>
      <c r="K30" s="182">
        <v>53</v>
      </c>
      <c r="L30" s="180">
        <v>25</v>
      </c>
      <c r="M30" s="181">
        <v>25</v>
      </c>
      <c r="N30" s="182">
        <v>25</v>
      </c>
      <c r="O30" s="180">
        <v>6</v>
      </c>
      <c r="P30" s="181">
        <v>6</v>
      </c>
      <c r="Q30" s="182">
        <v>6</v>
      </c>
      <c r="R30" s="68" t="s">
        <v>30</v>
      </c>
      <c r="S30" s="170"/>
      <c r="T30" s="171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3:42" ht="12.75">
      <c r="C31" s="46" t="s">
        <v>72</v>
      </c>
      <c r="D31" s="170"/>
      <c r="E31" s="171"/>
      <c r="F31" s="180">
        <v>604.5190000000001</v>
      </c>
      <c r="G31" s="181">
        <v>660</v>
      </c>
      <c r="H31" s="182">
        <v>700</v>
      </c>
      <c r="I31" s="180">
        <v>750</v>
      </c>
      <c r="J31" s="181">
        <v>810</v>
      </c>
      <c r="K31" s="182">
        <v>860</v>
      </c>
      <c r="L31" s="180">
        <v>60.945</v>
      </c>
      <c r="M31" s="181">
        <v>70</v>
      </c>
      <c r="N31" s="182">
        <v>80</v>
      </c>
      <c r="O31" s="180">
        <v>206.426</v>
      </c>
      <c r="P31" s="181">
        <v>220</v>
      </c>
      <c r="Q31" s="182">
        <v>240</v>
      </c>
      <c r="R31" s="68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402.003</v>
      </c>
      <c r="G32" s="181">
        <v>401.87227</v>
      </c>
      <c r="H32" s="182">
        <v>401.5308181</v>
      </c>
      <c r="I32" s="180">
        <v>1034</v>
      </c>
      <c r="J32" s="181">
        <v>1054.68</v>
      </c>
      <c r="K32" s="182">
        <v>1075.7736</v>
      </c>
      <c r="L32" s="180">
        <v>61.694</v>
      </c>
      <c r="M32" s="181">
        <v>61.694</v>
      </c>
      <c r="N32" s="182">
        <v>61.694</v>
      </c>
      <c r="O32" s="180">
        <v>693.691</v>
      </c>
      <c r="P32" s="181">
        <v>714.5017300000001</v>
      </c>
      <c r="Q32" s="182">
        <v>735.9367819</v>
      </c>
      <c r="R32" s="68" t="s">
        <v>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78.82000000000002</v>
      </c>
      <c r="G33" s="181">
        <v>258</v>
      </c>
      <c r="H33" s="182">
        <v>258</v>
      </c>
      <c r="I33" s="180">
        <v>394</v>
      </c>
      <c r="J33" s="181">
        <v>600</v>
      </c>
      <c r="K33" s="182">
        <v>600</v>
      </c>
      <c r="L33" s="180">
        <v>8.15</v>
      </c>
      <c r="M33" s="181">
        <v>8</v>
      </c>
      <c r="N33" s="182">
        <v>8</v>
      </c>
      <c r="O33" s="180">
        <v>323.33</v>
      </c>
      <c r="P33" s="181">
        <v>350</v>
      </c>
      <c r="Q33" s="182">
        <v>350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174</v>
      </c>
      <c r="G34" s="181">
        <v>156</v>
      </c>
      <c r="H34" s="182">
        <v>159</v>
      </c>
      <c r="I34" s="180">
        <v>230</v>
      </c>
      <c r="J34" s="181">
        <v>238</v>
      </c>
      <c r="K34" s="182">
        <v>245</v>
      </c>
      <c r="L34" s="180">
        <v>7</v>
      </c>
      <c r="M34" s="181">
        <v>8</v>
      </c>
      <c r="N34" s="182">
        <v>10</v>
      </c>
      <c r="O34" s="180">
        <v>63</v>
      </c>
      <c r="P34" s="181">
        <v>90</v>
      </c>
      <c r="Q34" s="182">
        <v>96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27.5</v>
      </c>
      <c r="G35" s="181">
        <v>30</v>
      </c>
      <c r="H35" s="182">
        <v>30</v>
      </c>
      <c r="I35" s="180">
        <v>80</v>
      </c>
      <c r="J35" s="181">
        <v>80</v>
      </c>
      <c r="K35" s="182">
        <v>80</v>
      </c>
      <c r="L35" s="180">
        <v>29.97</v>
      </c>
      <c r="M35" s="181">
        <v>30</v>
      </c>
      <c r="N35" s="182">
        <v>30</v>
      </c>
      <c r="O35" s="180">
        <v>82.47</v>
      </c>
      <c r="P35" s="181">
        <v>80</v>
      </c>
      <c r="Q35" s="182">
        <v>80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139.93</v>
      </c>
      <c r="G36" s="181">
        <v>150</v>
      </c>
      <c r="H36" s="182">
        <v>160</v>
      </c>
      <c r="I36" s="180">
        <v>110</v>
      </c>
      <c r="J36" s="181">
        <v>115</v>
      </c>
      <c r="K36" s="182">
        <v>120</v>
      </c>
      <c r="L36" s="180">
        <v>151.59</v>
      </c>
      <c r="M36" s="181">
        <v>180</v>
      </c>
      <c r="N36" s="182">
        <v>170</v>
      </c>
      <c r="O36" s="180">
        <v>121.66</v>
      </c>
      <c r="P36" s="181">
        <v>145</v>
      </c>
      <c r="Q36" s="182">
        <v>130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347.87</v>
      </c>
      <c r="G37" s="181">
        <v>355</v>
      </c>
      <c r="H37" s="182">
        <v>365</v>
      </c>
      <c r="I37" s="180">
        <v>350</v>
      </c>
      <c r="J37" s="181">
        <v>400</v>
      </c>
      <c r="K37" s="182">
        <v>400</v>
      </c>
      <c r="L37" s="180">
        <v>26.44</v>
      </c>
      <c r="M37" s="181">
        <v>22</v>
      </c>
      <c r="N37" s="182">
        <v>25</v>
      </c>
      <c r="O37" s="180">
        <v>28.57</v>
      </c>
      <c r="P37" s="181">
        <v>67</v>
      </c>
      <c r="Q37" s="182">
        <v>60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1510.24</v>
      </c>
      <c r="G38" s="181">
        <v>1500</v>
      </c>
      <c r="H38" s="182">
        <v>1500</v>
      </c>
      <c r="I38" s="180">
        <v>1577</v>
      </c>
      <c r="J38" s="181">
        <v>1570</v>
      </c>
      <c r="K38" s="182">
        <v>1570</v>
      </c>
      <c r="L38" s="180">
        <v>354.94</v>
      </c>
      <c r="M38" s="181">
        <v>350</v>
      </c>
      <c r="N38" s="182">
        <v>350</v>
      </c>
      <c r="O38" s="180">
        <v>421.7</v>
      </c>
      <c r="P38" s="181">
        <v>420</v>
      </c>
      <c r="Q38" s="182">
        <v>420</v>
      </c>
      <c r="R38" s="68" t="s">
        <v>36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5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2.75">
      <c r="C39" s="46" t="s">
        <v>79</v>
      </c>
      <c r="D39" s="170"/>
      <c r="E39" s="171"/>
      <c r="F39" s="180">
        <v>244.34499999999997</v>
      </c>
      <c r="G39" s="181">
        <v>248</v>
      </c>
      <c r="H39" s="182">
        <v>253</v>
      </c>
      <c r="I39" s="180">
        <v>160</v>
      </c>
      <c r="J39" s="181">
        <v>160</v>
      </c>
      <c r="K39" s="182">
        <v>165</v>
      </c>
      <c r="L39" s="180">
        <v>85.211</v>
      </c>
      <c r="M39" s="181">
        <v>90</v>
      </c>
      <c r="N39" s="182">
        <v>90</v>
      </c>
      <c r="O39" s="180">
        <v>0.866</v>
      </c>
      <c r="P39" s="181">
        <v>2</v>
      </c>
      <c r="Q39" s="182">
        <v>2</v>
      </c>
      <c r="R39" s="68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16.240000000000002</v>
      </c>
      <c r="G40" s="181">
        <v>16.240000000000002</v>
      </c>
      <c r="H40" s="182">
        <v>16.240000000000002</v>
      </c>
      <c r="I40" s="180">
        <v>0</v>
      </c>
      <c r="J40" s="181">
        <v>0</v>
      </c>
      <c r="K40" s="182">
        <v>0</v>
      </c>
      <c r="L40" s="180">
        <v>16.87</v>
      </c>
      <c r="M40" s="181">
        <v>16.87</v>
      </c>
      <c r="N40" s="182">
        <v>16.87</v>
      </c>
      <c r="O40" s="180">
        <v>0.63</v>
      </c>
      <c r="P40" s="181">
        <v>0.63</v>
      </c>
      <c r="Q40" s="182">
        <v>0.63</v>
      </c>
      <c r="R40" s="68" t="s">
        <v>93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5</v>
      </c>
      <c r="AK40">
        <v>5</v>
      </c>
      <c r="AL40">
        <v>5</v>
      </c>
      <c r="AM40">
        <v>5</v>
      </c>
      <c r="AN40">
        <v>5</v>
      </c>
      <c r="AO40">
        <v>5</v>
      </c>
      <c r="AP40">
        <v>3</v>
      </c>
    </row>
    <row r="41" spans="3:42" ht="13.5" thickBot="1">
      <c r="C41" s="46" t="s">
        <v>82</v>
      </c>
      <c r="D41" s="170"/>
      <c r="E41" s="171"/>
      <c r="F41" s="180">
        <v>6803.03</v>
      </c>
      <c r="G41" s="181">
        <v>6800</v>
      </c>
      <c r="H41" s="182">
        <v>6800</v>
      </c>
      <c r="I41" s="180">
        <v>342.88</v>
      </c>
      <c r="J41" s="181">
        <v>340</v>
      </c>
      <c r="K41" s="182">
        <v>340</v>
      </c>
      <c r="L41" s="180">
        <v>6548.33</v>
      </c>
      <c r="M41" s="181">
        <v>6550</v>
      </c>
      <c r="N41" s="182">
        <v>6550</v>
      </c>
      <c r="O41" s="180">
        <v>88.18</v>
      </c>
      <c r="P41" s="181">
        <v>90</v>
      </c>
      <c r="Q41" s="182">
        <v>90</v>
      </c>
      <c r="R41" s="68" t="s">
        <v>41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7</v>
      </c>
      <c r="D42" s="174"/>
      <c r="E42" s="175"/>
      <c r="F42" s="152">
        <v>20222.729180280003</v>
      </c>
      <c r="G42" s="153">
        <v>21183.22365319063</v>
      </c>
      <c r="H42" s="154">
        <v>21682.2508181</v>
      </c>
      <c r="I42" s="152">
        <v>14935.609999999999</v>
      </c>
      <c r="J42" s="153">
        <v>15930.720000000001</v>
      </c>
      <c r="K42" s="154">
        <v>16051.813600000001</v>
      </c>
      <c r="L42" s="152">
        <v>13666.1025324</v>
      </c>
      <c r="M42" s="153">
        <v>13827.242678165989</v>
      </c>
      <c r="N42" s="154">
        <v>14268.794</v>
      </c>
      <c r="O42" s="152">
        <v>8378.98335212</v>
      </c>
      <c r="P42" s="153">
        <v>8574.739024975359</v>
      </c>
      <c r="Q42" s="154">
        <v>8638.356781899998</v>
      </c>
      <c r="R42" s="14" t="s">
        <v>7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3:42" ht="13.5" thickTop="1">
      <c r="C43" s="46" t="s">
        <v>83</v>
      </c>
      <c r="D43" s="170"/>
      <c r="E43" s="171"/>
      <c r="F43" s="180">
        <v>174.1</v>
      </c>
      <c r="G43" s="181">
        <v>174.1</v>
      </c>
      <c r="H43" s="182">
        <v>174.1</v>
      </c>
      <c r="I43" s="180">
        <v>300</v>
      </c>
      <c r="J43" s="181">
        <v>300</v>
      </c>
      <c r="K43" s="182">
        <v>300</v>
      </c>
      <c r="L43" s="180">
        <v>0</v>
      </c>
      <c r="M43" s="181">
        <v>0</v>
      </c>
      <c r="N43" s="182">
        <v>0</v>
      </c>
      <c r="O43" s="180">
        <v>125.9</v>
      </c>
      <c r="P43" s="181">
        <v>125.9</v>
      </c>
      <c r="Q43" s="182">
        <v>125.9</v>
      </c>
      <c r="R43" s="68" t="s">
        <v>42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3:42" ht="12.75">
      <c r="C44" s="46" t="s">
        <v>88</v>
      </c>
      <c r="D44" s="170"/>
      <c r="E44" s="171"/>
      <c r="F44" s="180">
        <v>41.33999999999997</v>
      </c>
      <c r="G44" s="181">
        <v>101</v>
      </c>
      <c r="H44" s="182">
        <v>101</v>
      </c>
      <c r="I44" s="180">
        <v>974.02</v>
      </c>
      <c r="J44" s="181">
        <v>1200</v>
      </c>
      <c r="K44" s="182">
        <v>1500</v>
      </c>
      <c r="L44" s="180">
        <v>2.18</v>
      </c>
      <c r="M44" s="181">
        <v>1</v>
      </c>
      <c r="N44" s="182">
        <v>1</v>
      </c>
      <c r="O44" s="180">
        <v>934.86</v>
      </c>
      <c r="P44" s="181">
        <v>1100</v>
      </c>
      <c r="Q44" s="182">
        <v>1400</v>
      </c>
      <c r="R44" s="68" t="s">
        <v>45</v>
      </c>
      <c r="S44" s="170"/>
      <c r="T44" s="171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3:42" ht="13.5" thickBot="1">
      <c r="C45" s="46" t="s">
        <v>89</v>
      </c>
      <c r="D45" s="170"/>
      <c r="E45" s="171"/>
      <c r="F45" s="180">
        <v>541.4</v>
      </c>
      <c r="G45" s="181">
        <v>541.4</v>
      </c>
      <c r="H45" s="182">
        <v>541.4</v>
      </c>
      <c r="I45" s="180">
        <v>705.9</v>
      </c>
      <c r="J45" s="181">
        <v>705.9</v>
      </c>
      <c r="K45" s="182">
        <v>705.9</v>
      </c>
      <c r="L45" s="180">
        <v>0.5</v>
      </c>
      <c r="M45" s="181">
        <v>0.5</v>
      </c>
      <c r="N45" s="182">
        <v>0.5</v>
      </c>
      <c r="O45" s="180">
        <v>165</v>
      </c>
      <c r="P45" s="181">
        <v>165</v>
      </c>
      <c r="Q45" s="182">
        <v>165</v>
      </c>
      <c r="R45" s="68" t="s">
        <v>6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3:42" ht="14.25" thickBot="1" thickTop="1">
      <c r="C46" s="14" t="s">
        <v>329</v>
      </c>
      <c r="D46" s="174"/>
      <c r="E46" s="175"/>
      <c r="F46" s="152">
        <v>757.02</v>
      </c>
      <c r="G46" s="153">
        <v>816.68</v>
      </c>
      <c r="H46" s="154">
        <v>816.68</v>
      </c>
      <c r="I46" s="152">
        <v>1979.92</v>
      </c>
      <c r="J46" s="153">
        <v>2205.9</v>
      </c>
      <c r="K46" s="154">
        <v>2505.9</v>
      </c>
      <c r="L46" s="152">
        <v>2.8600000000000003</v>
      </c>
      <c r="M46" s="153">
        <v>1.68</v>
      </c>
      <c r="N46" s="154">
        <v>1.68</v>
      </c>
      <c r="O46" s="152">
        <v>1225.76</v>
      </c>
      <c r="P46" s="153">
        <v>1390.9</v>
      </c>
      <c r="Q46" s="154">
        <v>1690.9</v>
      </c>
      <c r="R46" s="14" t="s">
        <v>330</v>
      </c>
      <c r="S46" s="174"/>
      <c r="T46" s="175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3:42" ht="13.5" thickTop="1">
      <c r="C47" s="167" t="s">
        <v>90</v>
      </c>
      <c r="D47" s="168"/>
      <c r="E47" s="169"/>
      <c r="F47" s="177">
        <v>974</v>
      </c>
      <c r="G47" s="178">
        <v>956</v>
      </c>
      <c r="H47" s="179">
        <v>980</v>
      </c>
      <c r="I47" s="177">
        <v>2572</v>
      </c>
      <c r="J47" s="178">
        <v>3196</v>
      </c>
      <c r="K47" s="179">
        <v>3584</v>
      </c>
      <c r="L47" s="177">
        <v>30</v>
      </c>
      <c r="M47" s="178">
        <v>20</v>
      </c>
      <c r="N47" s="179">
        <v>26</v>
      </c>
      <c r="O47" s="177">
        <v>1628</v>
      </c>
      <c r="P47" s="178">
        <v>2260</v>
      </c>
      <c r="Q47" s="179">
        <v>2630</v>
      </c>
      <c r="R47" s="80" t="s">
        <v>1</v>
      </c>
      <c r="S47" s="168"/>
      <c r="T47" s="169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3:42" ht="13.5" thickBot="1">
      <c r="C48" s="100" t="s">
        <v>91</v>
      </c>
      <c r="D48" s="172"/>
      <c r="E48" s="173"/>
      <c r="F48" s="183">
        <v>3031</v>
      </c>
      <c r="G48" s="184">
        <v>3010</v>
      </c>
      <c r="H48" s="185">
        <v>3020</v>
      </c>
      <c r="I48" s="183">
        <v>7400</v>
      </c>
      <c r="J48" s="184">
        <v>7400</v>
      </c>
      <c r="K48" s="185">
        <v>7500</v>
      </c>
      <c r="L48" s="183">
        <v>207</v>
      </c>
      <c r="M48" s="184">
        <v>210</v>
      </c>
      <c r="N48" s="185">
        <v>220</v>
      </c>
      <c r="O48" s="183">
        <v>4576</v>
      </c>
      <c r="P48" s="184">
        <v>4600</v>
      </c>
      <c r="Q48" s="185">
        <v>4700</v>
      </c>
      <c r="R48" s="101" t="s">
        <v>46</v>
      </c>
      <c r="S48" s="172"/>
      <c r="T48" s="173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3:42" ht="14.25" thickBot="1" thickTop="1">
      <c r="C49" s="14" t="s">
        <v>8</v>
      </c>
      <c r="D49" s="12"/>
      <c r="E49" s="13"/>
      <c r="F49" s="152">
        <v>4005</v>
      </c>
      <c r="G49" s="153">
        <v>3966</v>
      </c>
      <c r="H49" s="154">
        <v>4000</v>
      </c>
      <c r="I49" s="152">
        <v>9972</v>
      </c>
      <c r="J49" s="153">
        <v>10596</v>
      </c>
      <c r="K49" s="154">
        <v>11084</v>
      </c>
      <c r="L49" s="152">
        <v>237</v>
      </c>
      <c r="M49" s="153">
        <v>230</v>
      </c>
      <c r="N49" s="154">
        <v>246</v>
      </c>
      <c r="O49" s="152">
        <v>6204</v>
      </c>
      <c r="P49" s="153">
        <v>6860</v>
      </c>
      <c r="Q49" s="154">
        <v>7330</v>
      </c>
      <c r="R49" s="16" t="s">
        <v>92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5" thickTop="1">
      <c r="C50" s="42"/>
      <c r="D50" s="1"/>
      <c r="E50" s="1"/>
      <c r="F50" s="44"/>
      <c r="H50" s="43"/>
      <c r="I50" s="43"/>
      <c r="J50" s="43"/>
      <c r="K50" s="43"/>
      <c r="L50" s="44"/>
      <c r="N50" s="190"/>
      <c r="O50" s="190"/>
      <c r="P50" s="190"/>
      <c r="Q50" s="190"/>
      <c r="R50" s="42"/>
      <c r="S50" s="1"/>
      <c r="T50" s="1"/>
    </row>
    <row r="51" spans="3:20" ht="12.75">
      <c r="C51" s="38" t="str">
        <f ca="1">CELL("filename")</f>
        <v>C:\MyFiles\Timber\Timber Committee\TCQ2016\publish\[tb-69-6.xls]List of tables</v>
      </c>
      <c r="T51" s="40" t="str">
        <f ca="1">CONCATENATE("printed on ",DAY(NOW()),"/",MONTH(NOW()))</f>
        <v>printed on 8/5</v>
      </c>
    </row>
    <row r="56" spans="10:11" ht="12.75">
      <c r="J56" s="257"/>
      <c r="K56" s="257"/>
    </row>
    <row r="57" spans="10:11" ht="12.75">
      <c r="J57" s="257"/>
      <c r="K57" s="257"/>
    </row>
    <row r="58" spans="10:11" ht="12.75">
      <c r="J58" s="257"/>
      <c r="K58" s="257"/>
    </row>
    <row r="59" spans="9:11" ht="12.75">
      <c r="I59" s="258"/>
      <c r="J59" s="258"/>
      <c r="K59" s="258"/>
    </row>
    <row r="60" spans="10:11" ht="12.75">
      <c r="J60" s="257"/>
      <c r="K60" s="257"/>
    </row>
  </sheetData>
  <sheetProtection/>
  <mergeCells count="11">
    <mergeCell ref="C2:T2"/>
    <mergeCell ref="F3:K3"/>
    <mergeCell ref="L3:Q3"/>
    <mergeCell ref="K5:L5"/>
    <mergeCell ref="F6:H6"/>
    <mergeCell ref="C7:E7"/>
    <mergeCell ref="F7:H7"/>
    <mergeCell ref="I7:K7"/>
    <mergeCell ref="L7:N7"/>
    <mergeCell ref="O7:Q7"/>
    <mergeCell ref="R7:T7"/>
  </mergeCells>
  <conditionalFormatting sqref="F29:M49 N29:R50 C29:E50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5" max="5" width="13.28125" style="0" customWidth="1"/>
    <col min="20" max="20" width="16.140625" style="0" bestFit="1" customWidth="1"/>
  </cols>
  <sheetData>
    <row r="2" spans="3:20" ht="12.75">
      <c r="C2" s="262" t="s">
        <v>344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3:20" ht="12.7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3:20" ht="12.75">
      <c r="C4" s="262" t="s">
        <v>414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3:20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3:20" ht="12.75">
      <c r="C6" s="262" t="s">
        <v>415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</row>
    <row r="8" spans="3:20" ht="15" thickBot="1">
      <c r="C8" s="223"/>
      <c r="D8" s="223"/>
      <c r="E8" s="223"/>
      <c r="F8" s="305" t="s">
        <v>386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23"/>
      <c r="S8" s="223"/>
      <c r="T8" s="223"/>
    </row>
    <row r="9" spans="3:20" ht="13.5" thickTop="1">
      <c r="C9" s="2"/>
      <c r="D9" s="3"/>
      <c r="E9" s="4"/>
      <c r="F9" s="267" t="s">
        <v>9</v>
      </c>
      <c r="G9" s="268"/>
      <c r="H9" s="269"/>
      <c r="I9" s="2"/>
      <c r="J9" s="3"/>
      <c r="K9" s="4"/>
      <c r="L9" s="15"/>
      <c r="M9" s="3"/>
      <c r="N9" s="4"/>
      <c r="O9" s="15"/>
      <c r="P9" s="3"/>
      <c r="Q9" s="4"/>
      <c r="R9" s="2"/>
      <c r="S9" s="3"/>
      <c r="T9" s="4"/>
    </row>
    <row r="10" spans="3:20" ht="12.75">
      <c r="C10" s="53"/>
      <c r="D10" s="54"/>
      <c r="E10" s="55"/>
      <c r="F10" s="302" t="s">
        <v>10</v>
      </c>
      <c r="G10" s="303"/>
      <c r="H10" s="304"/>
      <c r="I10" s="302" t="s">
        <v>11</v>
      </c>
      <c r="J10" s="303"/>
      <c r="K10" s="304"/>
      <c r="L10" s="302" t="s">
        <v>12</v>
      </c>
      <c r="M10" s="303"/>
      <c r="N10" s="304"/>
      <c r="O10" s="302" t="s">
        <v>13</v>
      </c>
      <c r="P10" s="303"/>
      <c r="Q10" s="304"/>
      <c r="R10" s="53"/>
      <c r="S10" s="54"/>
      <c r="T10" s="55"/>
    </row>
    <row r="11" spans="3:20" ht="12.75">
      <c r="C11" s="264"/>
      <c r="D11" s="265"/>
      <c r="E11" s="266"/>
      <c r="F11" s="78">
        <v>2015</v>
      </c>
      <c r="G11" s="79">
        <v>2016</v>
      </c>
      <c r="H11" s="81">
        <v>2017</v>
      </c>
      <c r="I11" s="78">
        <v>2015</v>
      </c>
      <c r="J11" s="79">
        <v>2016</v>
      </c>
      <c r="K11" s="81">
        <v>2017</v>
      </c>
      <c r="L11" s="78">
        <v>2015</v>
      </c>
      <c r="M11" s="79">
        <v>2016</v>
      </c>
      <c r="N11" s="81">
        <v>2017</v>
      </c>
      <c r="O11" s="78">
        <v>2015</v>
      </c>
      <c r="P11" s="79">
        <v>2016</v>
      </c>
      <c r="Q11" s="81">
        <v>2017</v>
      </c>
      <c r="R11" s="264"/>
      <c r="S11" s="265"/>
      <c r="T11" s="266"/>
    </row>
    <row r="12" spans="3:20" ht="12.75">
      <c r="C12" s="53"/>
      <c r="D12" s="54"/>
      <c r="E12" s="55"/>
      <c r="F12" s="53" t="s">
        <v>179</v>
      </c>
      <c r="G12" s="308" t="s">
        <v>181</v>
      </c>
      <c r="H12" s="266"/>
      <c r="I12" s="53" t="s">
        <v>179</v>
      </c>
      <c r="J12" s="308" t="s">
        <v>181</v>
      </c>
      <c r="K12" s="266"/>
      <c r="L12" s="53" t="s">
        <v>179</v>
      </c>
      <c r="M12" s="308" t="s">
        <v>181</v>
      </c>
      <c r="N12" s="266"/>
      <c r="O12" s="53" t="s">
        <v>179</v>
      </c>
      <c r="P12" s="308" t="s">
        <v>181</v>
      </c>
      <c r="Q12" s="266"/>
      <c r="R12" s="53"/>
      <c r="S12" s="54"/>
      <c r="T12" s="55"/>
    </row>
    <row r="13" spans="3:20" ht="13.5" thickBot="1">
      <c r="C13" s="7"/>
      <c r="D13" s="8"/>
      <c r="E13" s="9"/>
      <c r="F13" s="77" t="s">
        <v>180</v>
      </c>
      <c r="G13" s="306" t="s">
        <v>182</v>
      </c>
      <c r="H13" s="307"/>
      <c r="I13" s="77" t="s">
        <v>180</v>
      </c>
      <c r="J13" s="306" t="s">
        <v>182</v>
      </c>
      <c r="K13" s="307"/>
      <c r="L13" s="77" t="s">
        <v>180</v>
      </c>
      <c r="M13" s="306" t="s">
        <v>182</v>
      </c>
      <c r="N13" s="307"/>
      <c r="O13" s="77" t="s">
        <v>180</v>
      </c>
      <c r="P13" s="306" t="s">
        <v>182</v>
      </c>
      <c r="Q13" s="307"/>
      <c r="R13" s="7"/>
      <c r="S13" s="8"/>
      <c r="T13" s="9"/>
    </row>
    <row r="14" spans="3:20" ht="13.5" thickTop="1">
      <c r="C14" s="80" t="s">
        <v>250</v>
      </c>
      <c r="D14" s="3"/>
      <c r="E14" s="4"/>
      <c r="F14" s="82">
        <v>88.1160698898</v>
      </c>
      <c r="G14" s="83">
        <v>89.95821948461462</v>
      </c>
      <c r="H14" s="84">
        <v>91.6722329783</v>
      </c>
      <c r="I14" s="82">
        <v>104.093804</v>
      </c>
      <c r="J14" s="83">
        <v>106.53406715910451</v>
      </c>
      <c r="K14" s="84">
        <v>108.10539939130001</v>
      </c>
      <c r="L14" s="82">
        <v>33.59730986779999</v>
      </c>
      <c r="M14" s="83">
        <v>34.67505180772547</v>
      </c>
      <c r="N14" s="84">
        <v>35.2179390295</v>
      </c>
      <c r="O14" s="82">
        <v>49.575043978</v>
      </c>
      <c r="P14" s="83">
        <v>51.25089948221536</v>
      </c>
      <c r="Q14" s="84">
        <v>51.651105442500004</v>
      </c>
      <c r="R14" s="80" t="s">
        <v>185</v>
      </c>
      <c r="S14" s="3"/>
      <c r="T14" s="4"/>
    </row>
    <row r="15" spans="3:20" ht="12.75">
      <c r="C15" s="6"/>
      <c r="D15" s="1"/>
      <c r="E15" s="5"/>
      <c r="F15" s="85"/>
      <c r="G15" s="86"/>
      <c r="H15" s="87"/>
      <c r="I15" s="85"/>
      <c r="J15" s="86"/>
      <c r="K15" s="87"/>
      <c r="L15" s="85"/>
      <c r="M15" s="86"/>
      <c r="N15" s="87"/>
      <c r="O15" s="85"/>
      <c r="P15" s="86"/>
      <c r="Q15" s="87"/>
      <c r="R15" s="68"/>
      <c r="S15" s="1"/>
      <c r="T15" s="5"/>
    </row>
    <row r="16" spans="3:20" ht="14.25">
      <c r="C16" s="6" t="s">
        <v>245</v>
      </c>
      <c r="D16" s="1"/>
      <c r="E16" s="5"/>
      <c r="F16" s="85">
        <v>186.62445593581975</v>
      </c>
      <c r="G16" s="86">
        <v>191.33918632642795</v>
      </c>
      <c r="H16" s="87">
        <v>194.0109669807</v>
      </c>
      <c r="I16" s="85">
        <v>181.80669306307976</v>
      </c>
      <c r="J16" s="86">
        <v>184.74279351546804</v>
      </c>
      <c r="K16" s="87">
        <v>186.7270085529</v>
      </c>
      <c r="L16" s="85">
        <v>20.1430302552</v>
      </c>
      <c r="M16" s="86">
        <v>21.348479681962736</v>
      </c>
      <c r="N16" s="87">
        <v>21.655665967800005</v>
      </c>
      <c r="O16" s="85">
        <v>15.325267382459998</v>
      </c>
      <c r="P16" s="86">
        <v>14.752086871002836</v>
      </c>
      <c r="Q16" s="87">
        <v>14.37170754</v>
      </c>
      <c r="R16" s="147" t="s">
        <v>258</v>
      </c>
      <c r="S16" s="1"/>
      <c r="T16" s="5"/>
    </row>
    <row r="17" spans="3:20" ht="12.75">
      <c r="C17" s="6"/>
      <c r="D17" s="1"/>
      <c r="E17" s="5"/>
      <c r="F17" s="85"/>
      <c r="G17" s="86"/>
      <c r="H17" s="87"/>
      <c r="I17" s="85"/>
      <c r="J17" s="86"/>
      <c r="K17" s="87"/>
      <c r="L17" s="85"/>
      <c r="M17" s="86"/>
      <c r="N17" s="87"/>
      <c r="O17" s="85"/>
      <c r="P17" s="86"/>
      <c r="Q17" s="87"/>
      <c r="R17" s="68"/>
      <c r="S17" s="1"/>
      <c r="T17" s="5"/>
    </row>
    <row r="18" spans="3:20" ht="12.75">
      <c r="C18" s="68" t="s">
        <v>246</v>
      </c>
      <c r="D18" s="1"/>
      <c r="E18" s="5"/>
      <c r="F18" s="85">
        <v>11.273831824503878</v>
      </c>
      <c r="G18" s="86">
        <v>11.627269383327679</v>
      </c>
      <c r="H18" s="87">
        <v>11.749693202500193</v>
      </c>
      <c r="I18" s="85">
        <v>12.681200251172259</v>
      </c>
      <c r="J18" s="86">
        <v>12.906268169100194</v>
      </c>
      <c r="K18" s="87">
        <v>13.013600883300194</v>
      </c>
      <c r="L18" s="85">
        <v>4.66583296696099</v>
      </c>
      <c r="M18" s="86">
        <v>4.836157109276713</v>
      </c>
      <c r="N18" s="87">
        <v>4.9040716</v>
      </c>
      <c r="O18" s="85">
        <v>6.073201393629371</v>
      </c>
      <c r="P18" s="86">
        <v>6.115155895049228</v>
      </c>
      <c r="Q18" s="87">
        <v>6.1679792808</v>
      </c>
      <c r="R18" s="68" t="s">
        <v>186</v>
      </c>
      <c r="S18" s="1"/>
      <c r="T18" s="5"/>
    </row>
    <row r="19" spans="3:20" ht="12.75">
      <c r="C19" s="46"/>
      <c r="D19" s="1"/>
      <c r="E19" s="5"/>
      <c r="F19" s="85"/>
      <c r="G19" s="86"/>
      <c r="H19" s="87"/>
      <c r="I19" s="85"/>
      <c r="J19" s="86"/>
      <c r="K19" s="87"/>
      <c r="L19" s="85"/>
      <c r="M19" s="86"/>
      <c r="N19" s="87"/>
      <c r="O19" s="85"/>
      <c r="P19" s="86"/>
      <c r="Q19" s="87"/>
      <c r="R19" s="68"/>
      <c r="S19" s="1"/>
      <c r="T19" s="5"/>
    </row>
    <row r="20" spans="3:20" ht="14.25">
      <c r="C20" s="6" t="s">
        <v>285</v>
      </c>
      <c r="D20" s="1"/>
      <c r="E20" s="5"/>
      <c r="F20" s="85">
        <v>10.301912239503878</v>
      </c>
      <c r="G20" s="86">
        <v>10.600748460397261</v>
      </c>
      <c r="H20" s="87">
        <v>10.691460120900192</v>
      </c>
      <c r="I20" s="85">
        <v>12.574203251172259</v>
      </c>
      <c r="J20" s="86">
        <v>12.801690849100194</v>
      </c>
      <c r="K20" s="87">
        <v>12.904053377700194</v>
      </c>
      <c r="L20" s="85">
        <v>3.56203697496099</v>
      </c>
      <c r="M20" s="86">
        <v>3.680751250828056</v>
      </c>
      <c r="N20" s="87">
        <v>3.7200104624</v>
      </c>
      <c r="O20" s="85">
        <v>5.83432798662937</v>
      </c>
      <c r="P20" s="86">
        <v>5.8816936395309884</v>
      </c>
      <c r="Q20" s="87">
        <v>5.932603719200001</v>
      </c>
      <c r="R20" s="147" t="s">
        <v>290</v>
      </c>
      <c r="S20" s="1"/>
      <c r="T20" s="5"/>
    </row>
    <row r="21" spans="3:20" ht="12.75">
      <c r="C21" s="6"/>
      <c r="D21" s="1"/>
      <c r="E21" s="5"/>
      <c r="F21" s="85"/>
      <c r="G21" s="86"/>
      <c r="H21" s="87"/>
      <c r="I21" s="85"/>
      <c r="J21" s="86"/>
      <c r="K21" s="87"/>
      <c r="L21" s="85"/>
      <c r="M21" s="86"/>
      <c r="N21" s="87"/>
      <c r="O21" s="85"/>
      <c r="P21" s="86"/>
      <c r="Q21" s="87"/>
      <c r="R21" s="68"/>
      <c r="S21" s="1"/>
      <c r="T21" s="5"/>
    </row>
    <row r="22" spans="3:20" ht="14.25">
      <c r="C22" s="6" t="s">
        <v>287</v>
      </c>
      <c r="D22" s="1"/>
      <c r="E22" s="5"/>
      <c r="F22" s="85">
        <v>0.9719195849999998</v>
      </c>
      <c r="G22" s="86">
        <v>1.0265209229304169</v>
      </c>
      <c r="H22" s="87">
        <v>1.0582330816</v>
      </c>
      <c r="I22" s="85">
        <v>0.10699699999999998</v>
      </c>
      <c r="J22" s="86">
        <v>0.10457732</v>
      </c>
      <c r="K22" s="87">
        <v>0.10954750560000001</v>
      </c>
      <c r="L22" s="85">
        <v>1.1037959919999998</v>
      </c>
      <c r="M22" s="86">
        <v>1.155405858448657</v>
      </c>
      <c r="N22" s="87">
        <v>1.1840611376</v>
      </c>
      <c r="O22" s="85">
        <v>0.238873407</v>
      </c>
      <c r="P22" s="86">
        <v>0.2334622555182402</v>
      </c>
      <c r="Q22" s="87">
        <v>0.2353755616</v>
      </c>
      <c r="R22" s="147" t="s">
        <v>291</v>
      </c>
      <c r="S22" s="1"/>
      <c r="T22" s="5"/>
    </row>
    <row r="23" spans="3:20" ht="12.75">
      <c r="C23" s="6"/>
      <c r="D23" s="1"/>
      <c r="E23" s="5"/>
      <c r="F23" s="85"/>
      <c r="G23" s="86"/>
      <c r="H23" s="87"/>
      <c r="I23" s="85"/>
      <c r="J23" s="86"/>
      <c r="K23" s="87"/>
      <c r="L23" s="85"/>
      <c r="M23" s="86"/>
      <c r="N23" s="87"/>
      <c r="O23" s="85"/>
      <c r="P23" s="86"/>
      <c r="Q23" s="87"/>
      <c r="R23" s="17"/>
      <c r="S23" s="1"/>
      <c r="T23" s="5"/>
    </row>
    <row r="24" spans="3:20" ht="14.25">
      <c r="C24" s="6" t="s">
        <v>247</v>
      </c>
      <c r="D24" s="1"/>
      <c r="E24" s="5"/>
      <c r="F24" s="85">
        <v>33.631301590511235</v>
      </c>
      <c r="G24" s="86">
        <v>33.64840829622313</v>
      </c>
      <c r="H24" s="87">
        <v>34.283399008392095</v>
      </c>
      <c r="I24" s="85">
        <v>34.331002999999995</v>
      </c>
      <c r="J24" s="86">
        <v>33.90388773522788</v>
      </c>
      <c r="K24" s="87">
        <v>34.3242283858921</v>
      </c>
      <c r="L24" s="85">
        <v>4.051068710131088</v>
      </c>
      <c r="M24" s="86">
        <v>4.277447367213628</v>
      </c>
      <c r="N24" s="87">
        <v>4.4895506224999995</v>
      </c>
      <c r="O24" s="85">
        <v>4.750770119619852</v>
      </c>
      <c r="P24" s="86">
        <v>4.532926806218376</v>
      </c>
      <c r="Q24" s="87">
        <v>4.53038</v>
      </c>
      <c r="R24" s="6" t="s">
        <v>259</v>
      </c>
      <c r="S24" s="1"/>
      <c r="T24" s="5"/>
    </row>
    <row r="25" spans="3:20" ht="12.75">
      <c r="C25" s="6"/>
      <c r="D25" s="1"/>
      <c r="E25" s="5"/>
      <c r="F25" s="88"/>
      <c r="G25" s="89"/>
      <c r="H25" s="90"/>
      <c r="I25" s="88"/>
      <c r="J25" s="89"/>
      <c r="K25" s="90"/>
      <c r="L25" s="85"/>
      <c r="M25" s="86"/>
      <c r="N25" s="87"/>
      <c r="O25" s="85"/>
      <c r="P25" s="86"/>
      <c r="Q25" s="87"/>
      <c r="R25" s="17"/>
      <c r="S25" s="1"/>
      <c r="T25" s="5"/>
    </row>
    <row r="26" spans="3:20" ht="14.25">
      <c r="C26" s="6" t="s">
        <v>285</v>
      </c>
      <c r="D26" s="1"/>
      <c r="E26" s="5"/>
      <c r="F26" s="88">
        <v>33.43027780230123</v>
      </c>
      <c r="G26" s="89">
        <v>33.44780829385942</v>
      </c>
      <c r="H26" s="90">
        <v>34.0805676567021</v>
      </c>
      <c r="I26" s="88">
        <v>34.331002999999995</v>
      </c>
      <c r="J26" s="89">
        <v>33.90388773522788</v>
      </c>
      <c r="K26" s="90">
        <v>34.3242283858921</v>
      </c>
      <c r="L26" s="85">
        <v>3.8240801459560876</v>
      </c>
      <c r="M26" s="86">
        <v>4.051257077213628</v>
      </c>
      <c r="N26" s="87">
        <v>4.2605863390100005</v>
      </c>
      <c r="O26" s="85">
        <v>4.724805343654853</v>
      </c>
      <c r="P26" s="86">
        <v>4.507336518582093</v>
      </c>
      <c r="Q26" s="87">
        <v>4.504247068200001</v>
      </c>
      <c r="R26" s="147" t="s">
        <v>290</v>
      </c>
      <c r="S26" s="1"/>
      <c r="T26" s="5"/>
    </row>
    <row r="27" spans="3:20" ht="12.75">
      <c r="C27" s="6"/>
      <c r="D27" s="1"/>
      <c r="E27" s="5"/>
      <c r="F27" s="88"/>
      <c r="G27" s="89"/>
      <c r="H27" s="90"/>
      <c r="I27" s="88"/>
      <c r="J27" s="89"/>
      <c r="K27" s="90"/>
      <c r="L27" s="85"/>
      <c r="M27" s="86"/>
      <c r="N27" s="87"/>
      <c r="O27" s="85"/>
      <c r="P27" s="86"/>
      <c r="Q27" s="87"/>
      <c r="R27" s="17"/>
      <c r="S27" s="1"/>
      <c r="T27" s="5"/>
    </row>
    <row r="28" spans="3:20" ht="15" thickBot="1">
      <c r="C28" s="7" t="s">
        <v>287</v>
      </c>
      <c r="D28" s="8"/>
      <c r="E28" s="9"/>
      <c r="F28" s="91">
        <v>0.20102378820999997</v>
      </c>
      <c r="G28" s="92">
        <v>0.2006000023637168</v>
      </c>
      <c r="H28" s="93">
        <v>0.20283135169</v>
      </c>
      <c r="I28" s="97"/>
      <c r="J28" s="98"/>
      <c r="K28" s="99"/>
      <c r="L28" s="94">
        <v>0.22698856417499996</v>
      </c>
      <c r="M28" s="95">
        <v>0.22619029000000002</v>
      </c>
      <c r="N28" s="96">
        <v>0.22896428349</v>
      </c>
      <c r="O28" s="94">
        <v>0.025964775965000002</v>
      </c>
      <c r="P28" s="95">
        <v>0.025590287636283217</v>
      </c>
      <c r="Q28" s="96">
        <v>0.026132931800000002</v>
      </c>
      <c r="R28" s="194" t="s">
        <v>291</v>
      </c>
      <c r="S28" s="8"/>
      <c r="T28" s="9"/>
    </row>
    <row r="29" spans="3:20" ht="13.5" thickTop="1">
      <c r="C29" s="17" t="s">
        <v>286</v>
      </c>
      <c r="D29" s="1"/>
      <c r="E29" s="5"/>
      <c r="F29" s="88">
        <v>1.93857014516</v>
      </c>
      <c r="G29" s="89">
        <v>2.0872999465520916</v>
      </c>
      <c r="H29" s="90">
        <v>2.1162833256</v>
      </c>
      <c r="I29" s="88">
        <v>1.430658</v>
      </c>
      <c r="J29" s="89">
        <v>1.5116116</v>
      </c>
      <c r="K29" s="90">
        <v>1.52590944</v>
      </c>
      <c r="L29" s="85">
        <v>1.36363238116</v>
      </c>
      <c r="M29" s="86">
        <v>1.4781218905742963</v>
      </c>
      <c r="N29" s="87">
        <v>1.48976601</v>
      </c>
      <c r="O29" s="85">
        <v>0.855720236</v>
      </c>
      <c r="P29" s="86">
        <v>0.9024335440222047</v>
      </c>
      <c r="Q29" s="87">
        <v>0.8993921243999999</v>
      </c>
      <c r="R29" s="17" t="s">
        <v>294</v>
      </c>
      <c r="S29" s="1"/>
      <c r="T29" s="5"/>
    </row>
    <row r="30" spans="3:20" ht="12.75">
      <c r="C30" s="6"/>
      <c r="D30" s="1"/>
      <c r="E30" s="5"/>
      <c r="F30" s="88"/>
      <c r="G30" s="89"/>
      <c r="H30" s="90"/>
      <c r="I30" s="191"/>
      <c r="J30" s="192"/>
      <c r="K30" s="193"/>
      <c r="L30" s="85"/>
      <c r="M30" s="86"/>
      <c r="N30" s="87"/>
      <c r="O30" s="85"/>
      <c r="P30" s="86"/>
      <c r="Q30" s="87"/>
      <c r="R30" s="17"/>
      <c r="S30" s="1"/>
      <c r="T30" s="5"/>
    </row>
    <row r="31" spans="3:20" ht="12.75">
      <c r="C31" s="17" t="s">
        <v>190</v>
      </c>
      <c r="D31" s="1"/>
      <c r="E31" s="5"/>
      <c r="F31" s="85">
        <v>7.408337212630001</v>
      </c>
      <c r="G31" s="86">
        <v>7.505650953898115</v>
      </c>
      <c r="H31" s="87">
        <v>7.6299692334</v>
      </c>
      <c r="I31" s="85">
        <v>4.112691000000001</v>
      </c>
      <c r="J31" s="86">
        <v>4.19237364</v>
      </c>
      <c r="K31" s="87">
        <v>4.3112034584</v>
      </c>
      <c r="L31" s="85">
        <v>7.37076194184</v>
      </c>
      <c r="M31" s="86">
        <v>7.560830521445411</v>
      </c>
      <c r="N31" s="87">
        <v>7.57983295</v>
      </c>
      <c r="O31" s="85">
        <v>4.075115729209999</v>
      </c>
      <c r="P31" s="86">
        <v>4.247553207547295</v>
      </c>
      <c r="Q31" s="87">
        <v>4.261067175</v>
      </c>
      <c r="R31" s="17" t="s">
        <v>193</v>
      </c>
      <c r="S31" s="1"/>
      <c r="T31" s="5"/>
    </row>
    <row r="32" spans="3:20" ht="12.75">
      <c r="C32" s="45"/>
      <c r="D32" s="1"/>
      <c r="E32" s="5"/>
      <c r="F32" s="85"/>
      <c r="G32" s="86"/>
      <c r="H32" s="87"/>
      <c r="I32" s="85"/>
      <c r="J32" s="86"/>
      <c r="K32" s="87"/>
      <c r="L32" s="85"/>
      <c r="M32" s="86"/>
      <c r="N32" s="87"/>
      <c r="O32" s="85"/>
      <c r="P32" s="86"/>
      <c r="Q32" s="87"/>
      <c r="R32" s="47"/>
      <c r="S32" s="1"/>
      <c r="T32" s="5"/>
    </row>
    <row r="33" spans="3:20" ht="12.75">
      <c r="C33" s="17" t="s">
        <v>333</v>
      </c>
      <c r="D33" s="1"/>
      <c r="E33" s="5"/>
      <c r="F33" s="85">
        <v>36.98779111946</v>
      </c>
      <c r="G33" s="86">
        <v>37.45032303789249</v>
      </c>
      <c r="H33" s="87">
        <v>37.7869588435</v>
      </c>
      <c r="I33" s="85">
        <v>38.069106999999995</v>
      </c>
      <c r="J33" s="86">
        <v>38.43188175</v>
      </c>
      <c r="K33" s="87">
        <v>38.8870643375</v>
      </c>
      <c r="L33" s="85">
        <v>11.289464675460001</v>
      </c>
      <c r="M33" s="86">
        <v>11.45436417413849</v>
      </c>
      <c r="N33" s="87">
        <v>11.439659231700002</v>
      </c>
      <c r="O33" s="85">
        <v>12.370780556000001</v>
      </c>
      <c r="P33" s="86">
        <v>12.435922886246003</v>
      </c>
      <c r="Q33" s="87">
        <v>12.5397647257</v>
      </c>
      <c r="R33" s="17" t="s">
        <v>335</v>
      </c>
      <c r="S33" s="1"/>
      <c r="T33" s="5"/>
    </row>
    <row r="34" spans="3:20" ht="12.75">
      <c r="C34" s="6"/>
      <c r="D34" s="1"/>
      <c r="E34" s="5"/>
      <c r="F34" s="85"/>
      <c r="G34" s="86"/>
      <c r="H34" s="87"/>
      <c r="I34" s="85"/>
      <c r="J34" s="86"/>
      <c r="K34" s="87"/>
      <c r="L34" s="85"/>
      <c r="M34" s="86"/>
      <c r="N34" s="87"/>
      <c r="O34" s="85"/>
      <c r="P34" s="86"/>
      <c r="Q34" s="87"/>
      <c r="R34" s="17"/>
      <c r="S34" s="1"/>
      <c r="T34" s="5"/>
    </row>
    <row r="35" spans="3:20" ht="12.75">
      <c r="C35" s="17" t="s">
        <v>282</v>
      </c>
      <c r="D35" s="1"/>
      <c r="E35" s="5"/>
      <c r="F35" s="85">
        <v>5.144707331539999</v>
      </c>
      <c r="G35" s="86">
        <v>5.283314822592908</v>
      </c>
      <c r="H35" s="87">
        <v>5.3267090668999995</v>
      </c>
      <c r="I35" s="85">
        <v>5.82146</v>
      </c>
      <c r="J35" s="86">
        <v>6.05417</v>
      </c>
      <c r="K35" s="87">
        <v>6.29575</v>
      </c>
      <c r="L35" s="85">
        <v>2.9883721535399994</v>
      </c>
      <c r="M35" s="86">
        <v>3.1643197791529873</v>
      </c>
      <c r="N35" s="87">
        <v>3.1835971915999997</v>
      </c>
      <c r="O35" s="85">
        <v>3.6651248219999997</v>
      </c>
      <c r="P35" s="86">
        <v>3.935174956560079</v>
      </c>
      <c r="Q35" s="87">
        <v>4.1526381247</v>
      </c>
      <c r="R35" s="17" t="s">
        <v>282</v>
      </c>
      <c r="S35" s="1"/>
      <c r="T35" s="5"/>
    </row>
    <row r="36" spans="3:20" ht="12.75">
      <c r="C36" s="6"/>
      <c r="D36" s="1"/>
      <c r="E36" s="5"/>
      <c r="F36" s="85"/>
      <c r="G36" s="86"/>
      <c r="H36" s="87"/>
      <c r="I36" s="85"/>
      <c r="J36" s="86"/>
      <c r="K36" s="87"/>
      <c r="L36" s="85"/>
      <c r="M36" s="86"/>
      <c r="N36" s="87"/>
      <c r="O36" s="85"/>
      <c r="P36" s="86"/>
      <c r="Q36" s="87"/>
      <c r="R36" s="17"/>
      <c r="S36" s="1"/>
      <c r="T36" s="5"/>
    </row>
    <row r="37" spans="3:20" ht="12.75">
      <c r="C37" s="17" t="s">
        <v>191</v>
      </c>
      <c r="D37" s="1"/>
      <c r="E37" s="5"/>
      <c r="F37" s="85">
        <v>19.81821104072</v>
      </c>
      <c r="G37" s="86">
        <v>20.610945407499393</v>
      </c>
      <c r="H37" s="87">
        <v>20.8504527069</v>
      </c>
      <c r="I37" s="85">
        <v>23.176105999999997</v>
      </c>
      <c r="J37" s="86">
        <v>23.59500936</v>
      </c>
      <c r="K37" s="87">
        <v>23.8315705344</v>
      </c>
      <c r="L37" s="85">
        <v>9.510458884720002</v>
      </c>
      <c r="M37" s="86">
        <v>9.827651126242923</v>
      </c>
      <c r="N37" s="87">
        <v>9.9265003291</v>
      </c>
      <c r="O37" s="85">
        <v>12.868353844</v>
      </c>
      <c r="P37" s="86">
        <v>12.811715078743529</v>
      </c>
      <c r="Q37" s="87">
        <v>12.9076181566</v>
      </c>
      <c r="R37" s="17" t="s">
        <v>194</v>
      </c>
      <c r="S37" s="1"/>
      <c r="T37" s="5"/>
    </row>
    <row r="38" spans="3:20" ht="12.75">
      <c r="C38" s="6"/>
      <c r="D38" s="1"/>
      <c r="E38" s="5"/>
      <c r="F38" s="85"/>
      <c r="G38" s="86"/>
      <c r="H38" s="87"/>
      <c r="I38" s="85"/>
      <c r="J38" s="86"/>
      <c r="K38" s="87"/>
      <c r="L38" s="85"/>
      <c r="M38" s="86"/>
      <c r="N38" s="87"/>
      <c r="O38" s="85"/>
      <c r="P38" s="86"/>
      <c r="Q38" s="87"/>
      <c r="R38" s="17"/>
      <c r="S38" s="1"/>
      <c r="T38" s="5"/>
    </row>
    <row r="39" spans="3:20" ht="12.75">
      <c r="C39" s="6" t="s">
        <v>192</v>
      </c>
      <c r="D39" s="1"/>
      <c r="E39" s="5"/>
      <c r="F39" s="85">
        <v>2.535075256719999</v>
      </c>
      <c r="G39" s="86">
        <v>2.6440732189016662</v>
      </c>
      <c r="H39" s="87">
        <v>2.6945473144</v>
      </c>
      <c r="I39" s="85">
        <v>3.120926</v>
      </c>
      <c r="J39" s="86">
        <v>3.14654</v>
      </c>
      <c r="K39" s="87">
        <v>3.21254</v>
      </c>
      <c r="L39" s="85">
        <v>2.2892798767199993</v>
      </c>
      <c r="M39" s="86">
        <v>2.4222590759501244</v>
      </c>
      <c r="N39" s="87">
        <v>2.4634942877999997</v>
      </c>
      <c r="O39" s="85">
        <v>2.87513062</v>
      </c>
      <c r="P39" s="86">
        <v>2.924725857048458</v>
      </c>
      <c r="Q39" s="87">
        <v>2.9814869734</v>
      </c>
      <c r="R39" s="17" t="s">
        <v>195</v>
      </c>
      <c r="S39" s="1"/>
      <c r="T39" s="5"/>
    </row>
    <row r="40" spans="3:20" ht="12.75">
      <c r="C40" s="45"/>
      <c r="D40" s="1"/>
      <c r="E40" s="5"/>
      <c r="F40" s="85"/>
      <c r="G40" s="86"/>
      <c r="H40" s="87"/>
      <c r="I40" s="85"/>
      <c r="J40" s="86"/>
      <c r="K40" s="87"/>
      <c r="L40" s="85"/>
      <c r="M40" s="86"/>
      <c r="N40" s="87"/>
      <c r="O40" s="85"/>
      <c r="P40" s="86"/>
      <c r="Q40" s="87"/>
      <c r="R40" s="47"/>
      <c r="S40" s="1"/>
      <c r="T40" s="5"/>
    </row>
    <row r="41" spans="3:20" ht="12.75">
      <c r="C41" s="46" t="s">
        <v>196</v>
      </c>
      <c r="D41" s="1"/>
      <c r="E41" s="5"/>
      <c r="F41" s="85">
        <v>14.539645503000003</v>
      </c>
      <c r="G41" s="86">
        <v>15.127686508693373</v>
      </c>
      <c r="H41" s="87">
        <v>15.238325392500002</v>
      </c>
      <c r="I41" s="85">
        <v>17.025663</v>
      </c>
      <c r="J41" s="86">
        <v>17.36692936</v>
      </c>
      <c r="K41" s="87">
        <v>17.4764905344</v>
      </c>
      <c r="L41" s="85">
        <v>5.7281013320000005</v>
      </c>
      <c r="M41" s="86">
        <v>5.87060888647949</v>
      </c>
      <c r="N41" s="87">
        <v>5.8884260413</v>
      </c>
      <c r="O41" s="85">
        <v>8.214118829</v>
      </c>
      <c r="P41" s="86">
        <v>8.109851737786117</v>
      </c>
      <c r="Q41" s="87">
        <v>8.126591183199999</v>
      </c>
      <c r="R41" s="68" t="s">
        <v>196</v>
      </c>
      <c r="S41" s="1"/>
      <c r="T41" s="5"/>
    </row>
    <row r="42" spans="3:20" ht="12.75">
      <c r="C42" s="46"/>
      <c r="D42" s="1"/>
      <c r="E42" s="5"/>
      <c r="F42" s="85"/>
      <c r="G42" s="86"/>
      <c r="H42" s="87"/>
      <c r="I42" s="85"/>
      <c r="J42" s="86"/>
      <c r="K42" s="87"/>
      <c r="L42" s="85"/>
      <c r="M42" s="86"/>
      <c r="N42" s="87"/>
      <c r="O42" s="85"/>
      <c r="P42" s="86"/>
      <c r="Q42" s="87"/>
      <c r="R42" s="68"/>
      <c r="S42" s="1"/>
      <c r="T42" s="5"/>
    </row>
    <row r="43" spans="3:20" ht="13.5" thickBot="1">
      <c r="C43" s="100" t="s">
        <v>379</v>
      </c>
      <c r="D43" s="8"/>
      <c r="E43" s="9"/>
      <c r="F43" s="94">
        <v>2.7434902810000006</v>
      </c>
      <c r="G43" s="95">
        <v>2.839185679904357</v>
      </c>
      <c r="H43" s="96">
        <v>2.91758</v>
      </c>
      <c r="I43" s="94">
        <v>3.0295170000000002</v>
      </c>
      <c r="J43" s="95">
        <v>3.08154</v>
      </c>
      <c r="K43" s="96">
        <v>3.14254</v>
      </c>
      <c r="L43" s="94">
        <v>1.4930776760000004</v>
      </c>
      <c r="M43" s="95">
        <v>1.534783163813309</v>
      </c>
      <c r="N43" s="96">
        <v>1.57458</v>
      </c>
      <c r="O43" s="94">
        <v>1.7791043949999998</v>
      </c>
      <c r="P43" s="95">
        <v>1.777137483908952</v>
      </c>
      <c r="Q43" s="96">
        <v>1.7995400000000001</v>
      </c>
      <c r="R43" s="101" t="s">
        <v>380</v>
      </c>
      <c r="S43" s="8"/>
      <c r="T43" s="9"/>
    </row>
    <row r="44" spans="3:20" ht="15" thickTop="1">
      <c r="C44" s="148" t="s">
        <v>261</v>
      </c>
      <c r="D44" s="1"/>
      <c r="E44" s="5"/>
      <c r="F44" s="85">
        <v>305.7938155332793</v>
      </c>
      <c r="G44" s="86">
        <v>310.8608373547585</v>
      </c>
      <c r="H44" s="87">
        <v>316.6274253212268</v>
      </c>
      <c r="I44" s="85">
        <v>289.8846278192406</v>
      </c>
      <c r="J44" s="86">
        <v>293.1571778388047</v>
      </c>
      <c r="K44" s="87">
        <v>298.8134420676268</v>
      </c>
      <c r="L44" s="85">
        <v>52.56849897137216</v>
      </c>
      <c r="M44" s="86">
        <v>53.583237752832595</v>
      </c>
      <c r="N44" s="87">
        <v>53.2643046705</v>
      </c>
      <c r="O44" s="85">
        <v>36.65931125733348</v>
      </c>
      <c r="P44" s="86">
        <v>35.879578236878864</v>
      </c>
      <c r="Q44" s="87">
        <v>35.450321416899996</v>
      </c>
      <c r="R44" s="46" t="s">
        <v>260</v>
      </c>
      <c r="S44" s="1"/>
      <c r="T44" s="5"/>
    </row>
    <row r="45" spans="3:20" ht="12.75">
      <c r="C45" s="46"/>
      <c r="D45" s="1"/>
      <c r="E45" s="5"/>
      <c r="F45" s="85"/>
      <c r="G45" s="86"/>
      <c r="H45" s="87"/>
      <c r="I45" s="85"/>
      <c r="J45" s="86"/>
      <c r="K45" s="87"/>
      <c r="L45" s="85"/>
      <c r="M45" s="86"/>
      <c r="N45" s="87"/>
      <c r="O45" s="85"/>
      <c r="P45" s="86"/>
      <c r="Q45" s="87"/>
      <c r="R45" s="17"/>
      <c r="S45" s="1"/>
      <c r="T45" s="5"/>
    </row>
    <row r="46" spans="3:20" ht="12.75">
      <c r="C46" s="46" t="s">
        <v>336</v>
      </c>
      <c r="D46" s="1"/>
      <c r="E46" s="5"/>
      <c r="F46" s="85">
        <v>168.16099582282337</v>
      </c>
      <c r="G46" s="86">
        <v>170.35179648953556</v>
      </c>
      <c r="H46" s="87">
        <v>174.12942862416384</v>
      </c>
      <c r="I46" s="85">
        <v>161.64509522</v>
      </c>
      <c r="J46" s="86">
        <v>162.38217513143476</v>
      </c>
      <c r="K46" s="87">
        <v>166.43331811796384</v>
      </c>
      <c r="L46" s="85">
        <v>26.113153437241827</v>
      </c>
      <c r="M46" s="86">
        <v>26.59218528850411</v>
      </c>
      <c r="N46" s="87">
        <v>26.0240528955</v>
      </c>
      <c r="O46" s="85">
        <v>19.597252834418484</v>
      </c>
      <c r="P46" s="86">
        <v>18.622563930403313</v>
      </c>
      <c r="Q46" s="87">
        <v>18.3279423893</v>
      </c>
      <c r="R46" s="17" t="s">
        <v>337</v>
      </c>
      <c r="S46" s="1"/>
      <c r="T46" s="5"/>
    </row>
    <row r="47" spans="3:20" ht="12.75">
      <c r="C47" s="46"/>
      <c r="D47" s="1"/>
      <c r="E47" s="5"/>
      <c r="F47" s="85"/>
      <c r="G47" s="86"/>
      <c r="H47" s="87"/>
      <c r="I47" s="85"/>
      <c r="J47" s="86"/>
      <c r="K47" s="87"/>
      <c r="L47" s="85"/>
      <c r="M47" s="86"/>
      <c r="N47" s="87"/>
      <c r="O47" s="85"/>
      <c r="P47" s="86"/>
      <c r="Q47" s="87"/>
      <c r="R47" s="47"/>
      <c r="S47" s="1"/>
      <c r="T47" s="5"/>
    </row>
    <row r="48" spans="3:20" ht="12.75">
      <c r="C48" s="46" t="s">
        <v>249</v>
      </c>
      <c r="D48" s="1"/>
      <c r="E48" s="5"/>
      <c r="F48" s="85">
        <v>112.5322404696</v>
      </c>
      <c r="G48" s="86">
        <v>114.61194388741201</v>
      </c>
      <c r="H48" s="87">
        <v>117.7077972796</v>
      </c>
      <c r="I48" s="85">
        <v>111.432997</v>
      </c>
      <c r="J48" s="86">
        <v>112.45370975911155</v>
      </c>
      <c r="K48" s="87">
        <v>115.56345211</v>
      </c>
      <c r="L48" s="85">
        <v>13.27467482246</v>
      </c>
      <c r="M48" s="86">
        <v>13.908866609775064</v>
      </c>
      <c r="N48" s="87">
        <v>13.557774118000001</v>
      </c>
      <c r="O48" s="85">
        <v>12.17543135286</v>
      </c>
      <c r="P48" s="86">
        <v>11.750632481474595</v>
      </c>
      <c r="Q48" s="87">
        <v>11.4134289484</v>
      </c>
      <c r="R48" s="17" t="s">
        <v>198</v>
      </c>
      <c r="S48" s="1"/>
      <c r="T48" s="5"/>
    </row>
    <row r="49" spans="3:20" ht="12.75">
      <c r="C49" s="46"/>
      <c r="D49" s="1"/>
      <c r="E49" s="5"/>
      <c r="F49" s="85"/>
      <c r="G49" s="86"/>
      <c r="H49" s="87"/>
      <c r="I49" s="85"/>
      <c r="J49" s="86"/>
      <c r="K49" s="87"/>
      <c r="L49" s="85"/>
      <c r="M49" s="86"/>
      <c r="N49" s="87"/>
      <c r="O49" s="85"/>
      <c r="P49" s="86"/>
      <c r="Q49" s="87"/>
      <c r="R49" s="47"/>
      <c r="S49" s="1"/>
      <c r="T49" s="5"/>
    </row>
    <row r="50" spans="3:20" ht="12.75">
      <c r="C50" s="46" t="s">
        <v>248</v>
      </c>
      <c r="D50" s="1"/>
      <c r="E50" s="5"/>
      <c r="F50" s="85">
        <v>55.62875535322335</v>
      </c>
      <c r="G50" s="86">
        <v>55.73985260212354</v>
      </c>
      <c r="H50" s="87">
        <v>56.42163134456383</v>
      </c>
      <c r="I50" s="85">
        <v>50.21209822</v>
      </c>
      <c r="J50" s="86">
        <v>49.92846537232322</v>
      </c>
      <c r="K50" s="87">
        <v>50.86986600796383</v>
      </c>
      <c r="L50" s="85">
        <v>12.838478614781826</v>
      </c>
      <c r="M50" s="86">
        <v>12.683318678729044</v>
      </c>
      <c r="N50" s="87">
        <v>12.4662787775</v>
      </c>
      <c r="O50" s="85">
        <v>7.4218214815584815</v>
      </c>
      <c r="P50" s="86">
        <v>6.871931448928717</v>
      </c>
      <c r="Q50" s="87">
        <v>6.9145134408999995</v>
      </c>
      <c r="R50" s="17" t="s">
        <v>199</v>
      </c>
      <c r="S50" s="1"/>
      <c r="T50" s="5"/>
    </row>
    <row r="51" spans="3:20" ht="12.75">
      <c r="C51" s="46"/>
      <c r="D51" s="1"/>
      <c r="E51" s="5"/>
      <c r="F51" s="85"/>
      <c r="G51" s="86"/>
      <c r="H51" s="87"/>
      <c r="I51" s="85"/>
      <c r="J51" s="86"/>
      <c r="K51" s="87"/>
      <c r="L51" s="85"/>
      <c r="M51" s="86"/>
      <c r="N51" s="87"/>
      <c r="O51" s="85"/>
      <c r="P51" s="86"/>
      <c r="Q51" s="87"/>
      <c r="R51" s="17"/>
      <c r="S51" s="1"/>
      <c r="T51" s="5"/>
    </row>
    <row r="52" spans="3:20" ht="13.5" thickBot="1">
      <c r="C52" s="100" t="s">
        <v>197</v>
      </c>
      <c r="D52" s="8"/>
      <c r="E52" s="9"/>
      <c r="F52" s="94">
        <v>137.63281971045583</v>
      </c>
      <c r="G52" s="95">
        <v>140.50904086522291</v>
      </c>
      <c r="H52" s="96">
        <v>142.49799669706297</v>
      </c>
      <c r="I52" s="94">
        <v>128.23953259924053</v>
      </c>
      <c r="J52" s="95">
        <v>130.77500270736996</v>
      </c>
      <c r="K52" s="96">
        <v>132.380123949663</v>
      </c>
      <c r="L52" s="94">
        <v>26.455345534130313</v>
      </c>
      <c r="M52" s="95">
        <v>26.99105246432849</v>
      </c>
      <c r="N52" s="96">
        <v>27.240251775</v>
      </c>
      <c r="O52" s="94">
        <v>17.062058422915</v>
      </c>
      <c r="P52" s="95">
        <v>17.257014306475547</v>
      </c>
      <c r="Q52" s="96">
        <v>17.1223790276</v>
      </c>
      <c r="R52" s="101" t="s">
        <v>201</v>
      </c>
      <c r="S52" s="8"/>
      <c r="T52" s="9"/>
    </row>
    <row r="53" spans="3:20" ht="13.5" thickTop="1">
      <c r="C53" s="167" t="s">
        <v>288</v>
      </c>
      <c r="D53" s="1"/>
      <c r="E53" s="1"/>
      <c r="F53" s="195">
        <v>44.42402402444001</v>
      </c>
      <c r="G53" s="196">
        <v>44.85372294174179</v>
      </c>
      <c r="H53" s="196">
        <v>45.7312587517</v>
      </c>
      <c r="I53" s="195">
        <v>37.58735000000001</v>
      </c>
      <c r="J53" s="196">
        <v>38.43849102</v>
      </c>
      <c r="K53" s="196">
        <v>39.36167881</v>
      </c>
      <c r="L53" s="195">
        <v>19.813362557</v>
      </c>
      <c r="M53" s="196">
        <v>20.100069427405394</v>
      </c>
      <c r="N53" s="196">
        <v>20.264467638400003</v>
      </c>
      <c r="O53" s="195">
        <v>12.97668853256</v>
      </c>
      <c r="P53" s="196">
        <v>13.684837505663598</v>
      </c>
      <c r="Q53" s="196">
        <v>13.894887696700001</v>
      </c>
      <c r="R53" s="80" t="s">
        <v>289</v>
      </c>
      <c r="S53" s="1"/>
      <c r="T53" s="4"/>
    </row>
    <row r="54" spans="3:20" ht="12.75">
      <c r="C54" s="46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68"/>
      <c r="S54" s="1"/>
      <c r="T54" s="5"/>
    </row>
    <row r="55" spans="3:20" ht="12.75">
      <c r="C55" s="46" t="s">
        <v>160</v>
      </c>
      <c r="D55" s="1"/>
      <c r="E55" s="1"/>
      <c r="F55" s="197">
        <v>88.74310136822797</v>
      </c>
      <c r="G55" s="198">
        <v>89.97836673659496</v>
      </c>
      <c r="H55" s="198">
        <v>90.5055336721</v>
      </c>
      <c r="I55" s="197">
        <v>97.511512574</v>
      </c>
      <c r="J55" s="198">
        <v>97.6531423</v>
      </c>
      <c r="K55" s="198">
        <v>98.17427018</v>
      </c>
      <c r="L55" s="197">
        <v>53.94564429075799</v>
      </c>
      <c r="M55" s="198">
        <v>54.967746486923794</v>
      </c>
      <c r="N55" s="198">
        <v>55.08559038120001</v>
      </c>
      <c r="O55" s="197">
        <v>62.71405549653002</v>
      </c>
      <c r="P55" s="198">
        <v>62.64252205032883</v>
      </c>
      <c r="Q55" s="198">
        <v>62.75432688910001</v>
      </c>
      <c r="R55" s="68" t="s">
        <v>171</v>
      </c>
      <c r="S55" s="1"/>
      <c r="T55" s="5"/>
    </row>
    <row r="56" spans="3:20" ht="12.75">
      <c r="C56" s="46"/>
      <c r="D56" s="1"/>
      <c r="E56" s="1"/>
      <c r="F56" s="197"/>
      <c r="G56" s="198"/>
      <c r="H56" s="198"/>
      <c r="I56" s="197"/>
      <c r="J56" s="198"/>
      <c r="K56" s="198"/>
      <c r="L56" s="197"/>
      <c r="M56" s="198"/>
      <c r="N56" s="198"/>
      <c r="O56" s="197"/>
      <c r="P56" s="198"/>
      <c r="Q56" s="198"/>
      <c r="R56" s="68"/>
      <c r="S56" s="1"/>
      <c r="T56" s="5"/>
    </row>
    <row r="57" spans="3:20" ht="13.5" thickBot="1">
      <c r="C57" s="100" t="s">
        <v>385</v>
      </c>
      <c r="D57" s="8"/>
      <c r="E57" s="8"/>
      <c r="F57" s="199">
        <v>20.222729180279998</v>
      </c>
      <c r="G57" s="200">
        <v>21.18322365319063</v>
      </c>
      <c r="H57" s="200">
        <v>21.6822508181</v>
      </c>
      <c r="I57" s="199">
        <v>14.935609999999999</v>
      </c>
      <c r="J57" s="200">
        <v>15.93072</v>
      </c>
      <c r="K57" s="200">
        <v>16.051813600000003</v>
      </c>
      <c r="L57" s="199">
        <v>13.6661025324</v>
      </c>
      <c r="M57" s="200">
        <v>13.82724267816599</v>
      </c>
      <c r="N57" s="200">
        <v>14.268794</v>
      </c>
      <c r="O57" s="199">
        <v>8.37898335212</v>
      </c>
      <c r="P57" s="200">
        <v>8.57473902497536</v>
      </c>
      <c r="Q57" s="200">
        <v>8.638356781899999</v>
      </c>
      <c r="R57" s="101" t="s">
        <v>387</v>
      </c>
      <c r="S57" s="8"/>
      <c r="T57" s="9"/>
    </row>
    <row r="58" spans="3:20" ht="15" thickTop="1">
      <c r="C58" s="44" t="s">
        <v>187</v>
      </c>
      <c r="D58" s="1"/>
      <c r="G58" s="43"/>
      <c r="H58" s="43"/>
      <c r="I58" s="43"/>
      <c r="J58" s="43"/>
      <c r="K58" s="43"/>
      <c r="L58" s="44" t="s">
        <v>313</v>
      </c>
      <c r="N58" s="43"/>
      <c r="O58" s="43"/>
      <c r="P58" s="43"/>
      <c r="Q58" s="43"/>
      <c r="R58" s="42"/>
      <c r="S58" s="1"/>
      <c r="T58" s="1"/>
    </row>
    <row r="59" spans="3:20" ht="14.25">
      <c r="C59" s="44" t="s">
        <v>299</v>
      </c>
      <c r="D59" s="1"/>
      <c r="G59" s="43"/>
      <c r="H59" s="43"/>
      <c r="I59" s="43"/>
      <c r="J59" s="43"/>
      <c r="K59" s="43"/>
      <c r="L59" s="44" t="s">
        <v>314</v>
      </c>
      <c r="N59" s="43"/>
      <c r="O59" s="43"/>
      <c r="P59" s="43"/>
      <c r="Q59" s="43"/>
      <c r="R59" s="42"/>
      <c r="S59" s="1"/>
      <c r="T59" s="1"/>
    </row>
    <row r="60" spans="3:20" ht="14.25">
      <c r="C60" s="44"/>
      <c r="D60" s="1"/>
      <c r="G60" s="43"/>
      <c r="H60" s="43"/>
      <c r="I60" s="43"/>
      <c r="J60" s="43"/>
      <c r="K60" s="43"/>
      <c r="L60" t="s">
        <v>305</v>
      </c>
      <c r="N60" s="43"/>
      <c r="O60" s="43"/>
      <c r="P60" s="43"/>
      <c r="Q60" s="43"/>
      <c r="R60" s="42"/>
      <c r="S60" s="1"/>
      <c r="T60" s="1"/>
    </row>
    <row r="61" spans="3:20" ht="12.75">
      <c r="C61" s="38" t="str">
        <f ca="1">CELL("filename")</f>
        <v>C:\MyFiles\Timber\Timber Committee\TCQ2016\publish\[tb-69-6.xls]List of tables</v>
      </c>
      <c r="T61" s="40" t="str">
        <f ca="1">CONCATENATE("printed on ",DAY(NOW()),"/",MONTH(NOW()))</f>
        <v>printed on 8/5</v>
      </c>
    </row>
  </sheetData>
  <sheetProtection/>
  <mergeCells count="19"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2" spans="3:20" ht="12.75">
      <c r="C2" s="262" t="s">
        <v>345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3:20" ht="12.7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3:20" ht="12.75">
      <c r="C4" s="262" t="s">
        <v>416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3:20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3:20" ht="12.75">
      <c r="C6" s="262" t="s">
        <v>417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</row>
    <row r="8" spans="6:17" ht="13.5" thickBot="1">
      <c r="F8" s="263" t="s">
        <v>389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</row>
    <row r="9" spans="3:20" ht="13.5" thickTop="1">
      <c r="C9" s="2"/>
      <c r="D9" s="3"/>
      <c r="E9" s="4"/>
      <c r="F9" s="267" t="s">
        <v>9</v>
      </c>
      <c r="G9" s="268"/>
      <c r="H9" s="269"/>
      <c r="I9" s="2"/>
      <c r="J9" s="3"/>
      <c r="K9" s="4"/>
      <c r="L9" s="15"/>
      <c r="M9" s="3"/>
      <c r="N9" s="4"/>
      <c r="O9" s="15"/>
      <c r="P9" s="3"/>
      <c r="Q9" s="4"/>
      <c r="R9" s="2"/>
      <c r="S9" s="3"/>
      <c r="T9" s="4"/>
    </row>
    <row r="10" spans="3:20" ht="12.75">
      <c r="C10" s="53"/>
      <c r="D10" s="54"/>
      <c r="E10" s="55"/>
      <c r="F10" s="302" t="s">
        <v>10</v>
      </c>
      <c r="G10" s="303"/>
      <c r="H10" s="304"/>
      <c r="I10" s="302" t="s">
        <v>11</v>
      </c>
      <c r="J10" s="303"/>
      <c r="K10" s="304"/>
      <c r="L10" s="302" t="s">
        <v>12</v>
      </c>
      <c r="M10" s="303"/>
      <c r="N10" s="304"/>
      <c r="O10" s="302" t="s">
        <v>13</v>
      </c>
      <c r="P10" s="303"/>
      <c r="Q10" s="304"/>
      <c r="R10" s="53"/>
      <c r="S10" s="54"/>
      <c r="T10" s="55"/>
    </row>
    <row r="11" spans="3:20" ht="12.75">
      <c r="C11" s="264"/>
      <c r="D11" s="265"/>
      <c r="E11" s="266"/>
      <c r="F11" s="78">
        <v>2015</v>
      </c>
      <c r="G11" s="79">
        <v>2016</v>
      </c>
      <c r="H11" s="81">
        <v>2017</v>
      </c>
      <c r="I11" s="78">
        <v>2015</v>
      </c>
      <c r="J11" s="79">
        <v>2016</v>
      </c>
      <c r="K11" s="81">
        <v>2017</v>
      </c>
      <c r="L11" s="78">
        <v>2015</v>
      </c>
      <c r="M11" s="79">
        <v>2016</v>
      </c>
      <c r="N11" s="81">
        <v>2017</v>
      </c>
      <c r="O11" s="78">
        <v>2015</v>
      </c>
      <c r="P11" s="79">
        <v>2016</v>
      </c>
      <c r="Q11" s="81">
        <v>2017</v>
      </c>
      <c r="R11" s="264"/>
      <c r="S11" s="265"/>
      <c r="T11" s="266"/>
    </row>
    <row r="12" spans="3:20" ht="12.75">
      <c r="C12" s="53"/>
      <c r="D12" s="54"/>
      <c r="E12" s="55"/>
      <c r="F12" s="53" t="s">
        <v>179</v>
      </c>
      <c r="G12" s="308" t="s">
        <v>181</v>
      </c>
      <c r="H12" s="266"/>
      <c r="I12" s="53" t="s">
        <v>179</v>
      </c>
      <c r="J12" s="308" t="s">
        <v>181</v>
      </c>
      <c r="K12" s="266"/>
      <c r="L12" s="53" t="s">
        <v>179</v>
      </c>
      <c r="M12" s="308" t="s">
        <v>181</v>
      </c>
      <c r="N12" s="266"/>
      <c r="O12" s="53" t="s">
        <v>179</v>
      </c>
      <c r="P12" s="308" t="s">
        <v>181</v>
      </c>
      <c r="Q12" s="266"/>
      <c r="R12" s="53"/>
      <c r="S12" s="54"/>
      <c r="T12" s="55"/>
    </row>
    <row r="13" spans="3:20" ht="13.5" thickBot="1">
      <c r="C13" s="7"/>
      <c r="D13" s="8"/>
      <c r="E13" s="9"/>
      <c r="F13" s="77" t="s">
        <v>180</v>
      </c>
      <c r="G13" s="306" t="s">
        <v>182</v>
      </c>
      <c r="H13" s="307"/>
      <c r="I13" s="77" t="s">
        <v>180</v>
      </c>
      <c r="J13" s="306" t="s">
        <v>182</v>
      </c>
      <c r="K13" s="307"/>
      <c r="L13" s="77" t="s">
        <v>180</v>
      </c>
      <c r="M13" s="306" t="s">
        <v>182</v>
      </c>
      <c r="N13" s="307"/>
      <c r="O13" s="77" t="s">
        <v>180</v>
      </c>
      <c r="P13" s="306" t="s">
        <v>182</v>
      </c>
      <c r="Q13" s="307"/>
      <c r="R13" s="7"/>
      <c r="S13" s="8"/>
      <c r="T13" s="9"/>
    </row>
    <row r="14" spans="3:20" ht="13.5" thickTop="1">
      <c r="C14" s="80" t="s">
        <v>250</v>
      </c>
      <c r="D14" s="3"/>
      <c r="E14" s="4"/>
      <c r="F14" s="82">
        <v>91.13907</v>
      </c>
      <c r="G14" s="83">
        <v>91.61895189296568</v>
      </c>
      <c r="H14" s="84">
        <v>91.61423597974539</v>
      </c>
      <c r="I14" s="82">
        <v>99.695</v>
      </c>
      <c r="J14" s="83">
        <v>103.14890235611512</v>
      </c>
      <c r="K14" s="84">
        <v>101.8358</v>
      </c>
      <c r="L14" s="82">
        <v>24.45033</v>
      </c>
      <c r="M14" s="83">
        <v>24.507159907185628</v>
      </c>
      <c r="N14" s="84">
        <v>24.5175178742515</v>
      </c>
      <c r="O14" s="82">
        <v>33.006260000000005</v>
      </c>
      <c r="P14" s="83">
        <v>36.037110370335064</v>
      </c>
      <c r="Q14" s="84">
        <v>34.739081894506114</v>
      </c>
      <c r="R14" s="80" t="s">
        <v>185</v>
      </c>
      <c r="S14" s="3"/>
      <c r="T14" s="4"/>
    </row>
    <row r="15" spans="3:20" ht="12.75">
      <c r="C15" s="6"/>
      <c r="D15" s="1"/>
      <c r="E15" s="5"/>
      <c r="F15" s="85"/>
      <c r="G15" s="86"/>
      <c r="H15" s="87"/>
      <c r="I15" s="85"/>
      <c r="J15" s="86"/>
      <c r="K15" s="87"/>
      <c r="L15" s="85"/>
      <c r="M15" s="86"/>
      <c r="N15" s="87"/>
      <c r="O15" s="85"/>
      <c r="P15" s="86"/>
      <c r="Q15" s="87"/>
      <c r="R15" s="68"/>
      <c r="S15" s="1"/>
      <c r="T15" s="5"/>
    </row>
    <row r="16" spans="3:20" ht="12.75">
      <c r="C16" s="6" t="s">
        <v>295</v>
      </c>
      <c r="D16" s="1"/>
      <c r="E16" s="5"/>
      <c r="F16" s="85">
        <v>238.878537</v>
      </c>
      <c r="G16" s="86">
        <v>239.224537</v>
      </c>
      <c r="H16" s="87">
        <v>240.551537</v>
      </c>
      <c r="I16" s="85">
        <v>248.73665</v>
      </c>
      <c r="J16" s="86">
        <v>249.08265</v>
      </c>
      <c r="K16" s="87">
        <v>250.40965</v>
      </c>
      <c r="L16" s="85">
        <v>3.243153</v>
      </c>
      <c r="M16" s="86">
        <v>3.243153</v>
      </c>
      <c r="N16" s="87">
        <v>3.243153</v>
      </c>
      <c r="O16" s="85">
        <v>13.101265999999999</v>
      </c>
      <c r="P16" s="86">
        <v>13.101265999999999</v>
      </c>
      <c r="Q16" s="87">
        <v>13.101265999999999</v>
      </c>
      <c r="R16" s="6" t="s">
        <v>297</v>
      </c>
      <c r="S16" s="1"/>
      <c r="T16" s="5"/>
    </row>
    <row r="17" spans="3:20" ht="12.75">
      <c r="C17" s="6"/>
      <c r="D17" s="1"/>
      <c r="E17" s="5"/>
      <c r="F17" s="85"/>
      <c r="G17" s="86"/>
      <c r="H17" s="87"/>
      <c r="I17" s="85"/>
      <c r="J17" s="86"/>
      <c r="K17" s="87"/>
      <c r="L17" s="85"/>
      <c r="M17" s="86"/>
      <c r="N17" s="87"/>
      <c r="O17" s="85"/>
      <c r="P17" s="86"/>
      <c r="Q17" s="87"/>
      <c r="R17" s="68"/>
      <c r="S17" s="1"/>
      <c r="T17" s="5"/>
    </row>
    <row r="18" spans="3:20" ht="12.75">
      <c r="C18" s="68" t="s">
        <v>246</v>
      </c>
      <c r="D18" s="1"/>
      <c r="E18" s="5"/>
      <c r="F18" s="85">
        <v>21.955360000000002</v>
      </c>
      <c r="G18" s="86">
        <v>22.004219000000003</v>
      </c>
      <c r="H18" s="87">
        <v>22.409000000000002</v>
      </c>
      <c r="I18" s="85">
        <v>24.323</v>
      </c>
      <c r="J18" s="86">
        <v>24.338219000000002</v>
      </c>
      <c r="K18" s="87">
        <v>24.658</v>
      </c>
      <c r="L18" s="85">
        <v>1.718</v>
      </c>
      <c r="M18" s="86">
        <v>1.904</v>
      </c>
      <c r="N18" s="87">
        <v>2.061</v>
      </c>
      <c r="O18" s="85">
        <v>4.08564</v>
      </c>
      <c r="P18" s="86">
        <v>4.238</v>
      </c>
      <c r="Q18" s="87">
        <v>4.31</v>
      </c>
      <c r="R18" s="68" t="s">
        <v>186</v>
      </c>
      <c r="S18" s="1"/>
      <c r="T18" s="5"/>
    </row>
    <row r="19" spans="3:20" ht="12.75">
      <c r="C19" s="46"/>
      <c r="D19" s="1"/>
      <c r="E19" s="5"/>
      <c r="F19" s="85"/>
      <c r="G19" s="86"/>
      <c r="H19" s="87"/>
      <c r="I19" s="85"/>
      <c r="J19" s="86"/>
      <c r="K19" s="87"/>
      <c r="L19" s="85"/>
      <c r="M19" s="86"/>
      <c r="N19" s="87"/>
      <c r="O19" s="85"/>
      <c r="P19" s="86"/>
      <c r="Q19" s="87"/>
      <c r="R19" s="68"/>
      <c r="S19" s="1"/>
      <c r="T19" s="5"/>
    </row>
    <row r="20" spans="3:20" ht="12.75">
      <c r="C20" s="6" t="s">
        <v>183</v>
      </c>
      <c r="D20" s="1"/>
      <c r="E20" s="5"/>
      <c r="F20" s="85">
        <v>21.64752</v>
      </c>
      <c r="G20" s="86">
        <v>21.701219000000002</v>
      </c>
      <c r="H20" s="87">
        <v>22.104</v>
      </c>
      <c r="I20" s="85">
        <v>24.323</v>
      </c>
      <c r="J20" s="86">
        <v>24.338219000000002</v>
      </c>
      <c r="K20" s="87">
        <v>24.658</v>
      </c>
      <c r="L20" s="85">
        <v>1.3965</v>
      </c>
      <c r="M20" s="86">
        <v>1.588</v>
      </c>
      <c r="N20" s="87">
        <v>1.743</v>
      </c>
      <c r="O20" s="85">
        <v>4.07198</v>
      </c>
      <c r="P20" s="86">
        <v>4.225</v>
      </c>
      <c r="Q20" s="87">
        <v>4.297</v>
      </c>
      <c r="R20" s="68" t="s">
        <v>188</v>
      </c>
      <c r="S20" s="1"/>
      <c r="T20" s="5"/>
    </row>
    <row r="21" spans="3:20" ht="12.75">
      <c r="C21" s="6"/>
      <c r="D21" s="1"/>
      <c r="E21" s="5"/>
      <c r="F21" s="85"/>
      <c r="G21" s="86"/>
      <c r="H21" s="87"/>
      <c r="I21" s="85"/>
      <c r="J21" s="86"/>
      <c r="K21" s="87"/>
      <c r="L21" s="85"/>
      <c r="M21" s="86"/>
      <c r="N21" s="87"/>
      <c r="O21" s="85"/>
      <c r="P21" s="86"/>
      <c r="Q21" s="87"/>
      <c r="R21" s="68"/>
      <c r="S21" s="1"/>
      <c r="T21" s="5"/>
    </row>
    <row r="22" spans="3:20" ht="12.75">
      <c r="C22" s="6" t="s">
        <v>184</v>
      </c>
      <c r="D22" s="1"/>
      <c r="E22" s="5"/>
      <c r="F22" s="85">
        <v>0.30784</v>
      </c>
      <c r="G22" s="86">
        <v>0.303</v>
      </c>
      <c r="H22" s="87">
        <v>0.305</v>
      </c>
      <c r="I22" s="85">
        <v>0</v>
      </c>
      <c r="J22" s="86">
        <v>0</v>
      </c>
      <c r="K22" s="87">
        <v>0</v>
      </c>
      <c r="L22" s="85">
        <v>0.3215</v>
      </c>
      <c r="M22" s="86">
        <v>0.316</v>
      </c>
      <c r="N22" s="87">
        <v>0.318</v>
      </c>
      <c r="O22" s="85">
        <v>0.01366</v>
      </c>
      <c r="P22" s="86">
        <v>0.013</v>
      </c>
      <c r="Q22" s="87">
        <v>0.013</v>
      </c>
      <c r="R22" s="68" t="s">
        <v>189</v>
      </c>
      <c r="S22" s="1"/>
      <c r="T22" s="5"/>
    </row>
    <row r="23" spans="3:20" ht="12.75">
      <c r="C23" s="6"/>
      <c r="D23" s="1"/>
      <c r="E23" s="5"/>
      <c r="F23" s="85"/>
      <c r="G23" s="86"/>
      <c r="H23" s="87"/>
      <c r="I23" s="85"/>
      <c r="J23" s="86"/>
      <c r="K23" s="87"/>
      <c r="L23" s="85"/>
      <c r="M23" s="86"/>
      <c r="N23" s="87"/>
      <c r="O23" s="85"/>
      <c r="P23" s="86"/>
      <c r="Q23" s="87"/>
      <c r="R23" s="17"/>
      <c r="S23" s="1"/>
      <c r="T23" s="5"/>
    </row>
    <row r="24" spans="3:20" ht="12.75">
      <c r="C24" s="6" t="s">
        <v>296</v>
      </c>
      <c r="D24" s="1"/>
      <c r="E24" s="5"/>
      <c r="F24" s="85">
        <v>53.585646999999994</v>
      </c>
      <c r="G24" s="86">
        <v>54.14164699999999</v>
      </c>
      <c r="H24" s="87">
        <v>54.97364699999999</v>
      </c>
      <c r="I24" s="85">
        <v>54.7692</v>
      </c>
      <c r="J24" s="86">
        <v>55.325199999999995</v>
      </c>
      <c r="K24" s="87">
        <v>56.157199999999996</v>
      </c>
      <c r="L24" s="85">
        <v>3.041751</v>
      </c>
      <c r="M24" s="86">
        <v>3.041751</v>
      </c>
      <c r="N24" s="87">
        <v>3.041751</v>
      </c>
      <c r="O24" s="85">
        <v>4.225304</v>
      </c>
      <c r="P24" s="86">
        <v>4.225304</v>
      </c>
      <c r="Q24" s="87">
        <v>4.225304</v>
      </c>
      <c r="R24" s="6" t="s">
        <v>298</v>
      </c>
      <c r="S24" s="1"/>
      <c r="T24" s="5"/>
    </row>
    <row r="25" spans="3:20" ht="12.75">
      <c r="C25" s="6"/>
      <c r="D25" s="1"/>
      <c r="E25" s="5"/>
      <c r="F25" s="88"/>
      <c r="G25" s="89"/>
      <c r="H25" s="90"/>
      <c r="I25" s="88"/>
      <c r="J25" s="89"/>
      <c r="K25" s="90"/>
      <c r="L25" s="85"/>
      <c r="M25" s="86"/>
      <c r="N25" s="87"/>
      <c r="O25" s="85"/>
      <c r="P25" s="86"/>
      <c r="Q25" s="87"/>
      <c r="R25" s="17"/>
      <c r="S25" s="1"/>
      <c r="T25" s="5"/>
    </row>
    <row r="26" spans="3:20" ht="12.75">
      <c r="C26" s="6" t="s">
        <v>183</v>
      </c>
      <c r="D26" s="1"/>
      <c r="E26" s="5"/>
      <c r="F26" s="104">
        <v>53.583647</v>
      </c>
      <c r="G26" s="105">
        <v>54.139647</v>
      </c>
      <c r="H26" s="106">
        <v>54.971647</v>
      </c>
      <c r="I26" s="88">
        <v>54.7692</v>
      </c>
      <c r="J26" s="89">
        <v>55.325199999999995</v>
      </c>
      <c r="K26" s="90">
        <v>56.157199999999996</v>
      </c>
      <c r="L26" s="110">
        <v>3.037751</v>
      </c>
      <c r="M26" s="111">
        <v>3.037751</v>
      </c>
      <c r="N26" s="112">
        <v>3.037751</v>
      </c>
      <c r="O26" s="110">
        <v>4.223304</v>
      </c>
      <c r="P26" s="111">
        <v>4.223304</v>
      </c>
      <c r="Q26" s="112">
        <v>4.223304</v>
      </c>
      <c r="R26" s="17" t="s">
        <v>188</v>
      </c>
      <c r="S26" s="1"/>
      <c r="T26" s="5"/>
    </row>
    <row r="27" spans="3:20" ht="12.75">
      <c r="C27" s="6"/>
      <c r="D27" s="1"/>
      <c r="E27" s="5"/>
      <c r="F27" s="104"/>
      <c r="G27" s="105"/>
      <c r="H27" s="106"/>
      <c r="I27" s="88"/>
      <c r="J27" s="89"/>
      <c r="K27" s="90"/>
      <c r="L27" s="110"/>
      <c r="M27" s="111"/>
      <c r="N27" s="112"/>
      <c r="O27" s="110"/>
      <c r="P27" s="111"/>
      <c r="Q27" s="112"/>
      <c r="R27" s="17"/>
      <c r="S27" s="1"/>
      <c r="T27" s="5"/>
    </row>
    <row r="28" spans="3:20" ht="13.5" thickBot="1">
      <c r="C28" s="7" t="s">
        <v>184</v>
      </c>
      <c r="D28" s="8"/>
      <c r="E28" s="9"/>
      <c r="F28" s="107">
        <v>0.002</v>
      </c>
      <c r="G28" s="108">
        <v>0.002</v>
      </c>
      <c r="H28" s="109">
        <v>0.002</v>
      </c>
      <c r="I28" s="97"/>
      <c r="J28" s="98"/>
      <c r="K28" s="99"/>
      <c r="L28" s="113">
        <v>0.004</v>
      </c>
      <c r="M28" s="114">
        <v>0.004</v>
      </c>
      <c r="N28" s="115">
        <v>0.004</v>
      </c>
      <c r="O28" s="113">
        <v>0.002</v>
      </c>
      <c r="P28" s="114">
        <v>0.002</v>
      </c>
      <c r="Q28" s="115">
        <v>0.002</v>
      </c>
      <c r="R28" s="18" t="s">
        <v>189</v>
      </c>
      <c r="S28" s="8"/>
      <c r="T28" s="9"/>
    </row>
    <row r="29" spans="3:20" ht="13.5" thickTop="1">
      <c r="C29" s="17" t="s">
        <v>286</v>
      </c>
      <c r="D29" s="1"/>
      <c r="E29" s="5"/>
      <c r="F29" s="88">
        <v>0.65425</v>
      </c>
      <c r="G29" s="89">
        <v>0.6701583977123399</v>
      </c>
      <c r="H29" s="90">
        <v>0.6685049962779308</v>
      </c>
      <c r="I29" s="88">
        <v>0.98</v>
      </c>
      <c r="J29" s="89">
        <v>0.9819333333333334</v>
      </c>
      <c r="K29" s="90">
        <v>0.9692864353854329</v>
      </c>
      <c r="L29" s="85">
        <v>0.46015999999999996</v>
      </c>
      <c r="M29" s="86">
        <v>0.5023127836070277</v>
      </c>
      <c r="N29" s="87">
        <v>0.5424678035340021</v>
      </c>
      <c r="O29" s="85">
        <v>0.78591</v>
      </c>
      <c r="P29" s="86">
        <v>0.8140877192280213</v>
      </c>
      <c r="Q29" s="87">
        <v>0.8432492426415042</v>
      </c>
      <c r="R29" s="17" t="s">
        <v>294</v>
      </c>
      <c r="S29" s="1"/>
      <c r="T29" s="5"/>
    </row>
    <row r="30" spans="3:20" ht="12.75">
      <c r="C30" s="6"/>
      <c r="D30" s="1"/>
      <c r="E30" s="5"/>
      <c r="F30" s="104"/>
      <c r="G30" s="105"/>
      <c r="H30" s="106"/>
      <c r="I30" s="191"/>
      <c r="J30" s="192"/>
      <c r="K30" s="193"/>
      <c r="L30" s="110"/>
      <c r="M30" s="111"/>
      <c r="N30" s="112"/>
      <c r="O30" s="110"/>
      <c r="P30" s="111"/>
      <c r="Q30" s="112"/>
      <c r="R30" s="17"/>
      <c r="S30" s="1"/>
      <c r="T30" s="5"/>
    </row>
    <row r="31" spans="3:20" ht="12.75">
      <c r="C31" s="17" t="s">
        <v>190</v>
      </c>
      <c r="D31" s="1"/>
      <c r="E31" s="5"/>
      <c r="F31" s="85">
        <v>15.79694</v>
      </c>
      <c r="G31" s="86">
        <v>15.332556114461912</v>
      </c>
      <c r="H31" s="87">
        <v>15.353231187569472</v>
      </c>
      <c r="I31" s="85">
        <v>11.173639999999999</v>
      </c>
      <c r="J31" s="86">
        <v>11.17143</v>
      </c>
      <c r="K31" s="87">
        <v>11.093368161825</v>
      </c>
      <c r="L31" s="85">
        <v>5.803</v>
      </c>
      <c r="M31" s="86">
        <v>5.3315832013443165</v>
      </c>
      <c r="N31" s="87">
        <v>5.397683770969742</v>
      </c>
      <c r="O31" s="85">
        <v>1.1797</v>
      </c>
      <c r="P31" s="86">
        <v>1.1704570868824036</v>
      </c>
      <c r="Q31" s="87">
        <v>1.137820745225269</v>
      </c>
      <c r="R31" s="17" t="s">
        <v>193</v>
      </c>
      <c r="S31" s="1"/>
      <c r="T31" s="5"/>
    </row>
    <row r="32" spans="3:20" ht="12.75">
      <c r="C32" s="45"/>
      <c r="D32" s="1"/>
      <c r="E32" s="5"/>
      <c r="F32" s="85"/>
      <c r="G32" s="86"/>
      <c r="H32" s="87"/>
      <c r="I32" s="85"/>
      <c r="J32" s="86"/>
      <c r="K32" s="87"/>
      <c r="L32" s="85"/>
      <c r="M32" s="86"/>
      <c r="N32" s="87"/>
      <c r="O32" s="85"/>
      <c r="P32" s="86"/>
      <c r="Q32" s="87"/>
      <c r="R32" s="47"/>
      <c r="S32" s="1"/>
      <c r="T32" s="5"/>
    </row>
    <row r="33" spans="3:20" ht="12.75">
      <c r="C33" s="17" t="s">
        <v>333</v>
      </c>
      <c r="D33" s="1"/>
      <c r="E33" s="5"/>
      <c r="F33" s="85">
        <v>6.359072608600002</v>
      </c>
      <c r="G33" s="86">
        <v>6.357096168848276</v>
      </c>
      <c r="H33" s="87">
        <v>6.5843592186617474</v>
      </c>
      <c r="I33" s="85">
        <v>5.851410000000001</v>
      </c>
      <c r="J33" s="86">
        <v>6.011887226999999</v>
      </c>
      <c r="K33" s="87">
        <v>6.237513477</v>
      </c>
      <c r="L33" s="85">
        <v>1.5612026086000002</v>
      </c>
      <c r="M33" s="86">
        <v>1.4777108698482768</v>
      </c>
      <c r="N33" s="87">
        <v>1.4984001606617467</v>
      </c>
      <c r="O33" s="85">
        <v>1.0535400000000001</v>
      </c>
      <c r="P33" s="86">
        <v>1.1325019279999997</v>
      </c>
      <c r="Q33" s="87">
        <v>1.151554419</v>
      </c>
      <c r="R33" s="17" t="s">
        <v>335</v>
      </c>
      <c r="S33" s="1"/>
      <c r="T33" s="5"/>
    </row>
    <row r="34" spans="3:20" ht="12.75">
      <c r="C34" s="6"/>
      <c r="D34" s="1"/>
      <c r="E34" s="5"/>
      <c r="F34" s="85"/>
      <c r="G34" s="86"/>
      <c r="H34" s="87"/>
      <c r="I34" s="85"/>
      <c r="J34" s="86"/>
      <c r="K34" s="87"/>
      <c r="L34" s="85"/>
      <c r="M34" s="86"/>
      <c r="N34" s="87"/>
      <c r="O34" s="85"/>
      <c r="P34" s="86"/>
      <c r="Q34" s="87"/>
      <c r="R34" s="17"/>
      <c r="S34" s="1"/>
      <c r="T34" s="5"/>
    </row>
    <row r="35" spans="3:20" ht="12.75">
      <c r="C35" s="17" t="s">
        <v>282</v>
      </c>
      <c r="D35" s="1"/>
      <c r="E35" s="5"/>
      <c r="F35" s="85">
        <v>18.539409999999997</v>
      </c>
      <c r="G35" s="86">
        <v>18.116346495651722</v>
      </c>
      <c r="H35" s="87">
        <v>18.185786616438257</v>
      </c>
      <c r="I35" s="85">
        <v>18.829459999999997</v>
      </c>
      <c r="J35" s="86">
        <v>19.528494</v>
      </c>
      <c r="K35" s="87">
        <v>19.969398</v>
      </c>
      <c r="L35" s="85">
        <v>4.73542</v>
      </c>
      <c r="M35" s="86">
        <v>4.377209710651723</v>
      </c>
      <c r="N35" s="87">
        <v>4.477586006438253</v>
      </c>
      <c r="O35" s="85">
        <v>5.02547</v>
      </c>
      <c r="P35" s="86">
        <v>5.789357215</v>
      </c>
      <c r="Q35" s="87">
        <v>6.26119739</v>
      </c>
      <c r="R35" s="17" t="s">
        <v>282</v>
      </c>
      <c r="S35" s="1"/>
      <c r="T35" s="5"/>
    </row>
    <row r="36" spans="3:20" ht="12.75">
      <c r="C36" s="6"/>
      <c r="D36" s="1"/>
      <c r="E36" s="5"/>
      <c r="F36" s="85"/>
      <c r="G36" s="86"/>
      <c r="H36" s="87"/>
      <c r="I36" s="85"/>
      <c r="J36" s="86"/>
      <c r="K36" s="87"/>
      <c r="L36" s="85"/>
      <c r="M36" s="86"/>
      <c r="N36" s="87"/>
      <c r="O36" s="85"/>
      <c r="P36" s="86"/>
      <c r="Q36" s="87"/>
      <c r="R36" s="17"/>
      <c r="S36" s="1"/>
      <c r="T36" s="5"/>
    </row>
    <row r="37" spans="3:20" ht="12.75">
      <c r="C37" s="17" t="s">
        <v>191</v>
      </c>
      <c r="D37" s="1"/>
      <c r="E37" s="5"/>
      <c r="F37" s="85">
        <v>10.401695830522433</v>
      </c>
      <c r="G37" s="86">
        <v>10.306783671698518</v>
      </c>
      <c r="H37" s="87">
        <v>10.455572628017094</v>
      </c>
      <c r="I37" s="85">
        <v>9.32135</v>
      </c>
      <c r="J37" s="86">
        <v>9.371320571</v>
      </c>
      <c r="K37" s="87">
        <v>9.535884405000001</v>
      </c>
      <c r="L37" s="85">
        <v>2.5197258305224324</v>
      </c>
      <c r="M37" s="86">
        <v>2.476258394290958</v>
      </c>
      <c r="N37" s="87">
        <v>2.491244675557322</v>
      </c>
      <c r="O37" s="85">
        <v>1.43938</v>
      </c>
      <c r="P37" s="86">
        <v>1.5407952935924405</v>
      </c>
      <c r="Q37" s="87">
        <v>1.571556452540229</v>
      </c>
      <c r="R37" s="17" t="s">
        <v>194</v>
      </c>
      <c r="S37" s="1"/>
      <c r="T37" s="5"/>
    </row>
    <row r="38" spans="3:20" ht="12.75">
      <c r="C38" s="6"/>
      <c r="D38" s="1"/>
      <c r="E38" s="5"/>
      <c r="F38" s="85"/>
      <c r="G38" s="86"/>
      <c r="H38" s="87"/>
      <c r="I38" s="85"/>
      <c r="J38" s="86"/>
      <c r="K38" s="87"/>
      <c r="L38" s="85"/>
      <c r="M38" s="86"/>
      <c r="N38" s="87"/>
      <c r="O38" s="85"/>
      <c r="P38" s="86"/>
      <c r="Q38" s="87"/>
      <c r="R38" s="17"/>
      <c r="S38" s="1"/>
      <c r="T38" s="5"/>
    </row>
    <row r="39" spans="3:20" ht="12.75">
      <c r="C39" s="6" t="s">
        <v>192</v>
      </c>
      <c r="D39" s="1"/>
      <c r="E39" s="5"/>
      <c r="F39" s="85">
        <v>0.58445</v>
      </c>
      <c r="G39" s="86">
        <v>0.5459999999999999</v>
      </c>
      <c r="H39" s="87">
        <v>0.552</v>
      </c>
      <c r="I39" s="85">
        <v>0.474</v>
      </c>
      <c r="J39" s="86">
        <v>0.474</v>
      </c>
      <c r="K39" s="87">
        <v>0.484</v>
      </c>
      <c r="L39" s="85">
        <v>0.26405</v>
      </c>
      <c r="M39" s="86">
        <v>0.243</v>
      </c>
      <c r="N39" s="87">
        <v>0.27</v>
      </c>
      <c r="O39" s="85">
        <v>0.1536</v>
      </c>
      <c r="P39" s="86">
        <v>0.171</v>
      </c>
      <c r="Q39" s="87">
        <v>0.202</v>
      </c>
      <c r="R39" s="17" t="s">
        <v>195</v>
      </c>
      <c r="S39" s="1"/>
      <c r="T39" s="5"/>
    </row>
    <row r="40" spans="3:20" ht="12.75">
      <c r="C40" s="45"/>
      <c r="D40" s="1"/>
      <c r="E40" s="5"/>
      <c r="F40" s="85"/>
      <c r="G40" s="86"/>
      <c r="H40" s="87"/>
      <c r="I40" s="85"/>
      <c r="J40" s="86"/>
      <c r="K40" s="87"/>
      <c r="L40" s="85"/>
      <c r="M40" s="86"/>
      <c r="N40" s="87"/>
      <c r="O40" s="85"/>
      <c r="P40" s="86"/>
      <c r="Q40" s="87"/>
      <c r="R40" s="47"/>
      <c r="S40" s="1"/>
      <c r="T40" s="5"/>
    </row>
    <row r="41" spans="3:20" ht="12.75">
      <c r="C41" s="46" t="s">
        <v>196</v>
      </c>
      <c r="D41" s="1"/>
      <c r="E41" s="5"/>
      <c r="F41" s="85">
        <v>4.879055830522432</v>
      </c>
      <c r="G41" s="86">
        <v>4.797420841189996</v>
      </c>
      <c r="H41" s="87">
        <v>4.947025326153343</v>
      </c>
      <c r="I41" s="85">
        <v>3.971</v>
      </c>
      <c r="J41" s="86">
        <v>4.021320571</v>
      </c>
      <c r="K41" s="87">
        <v>4.175884405</v>
      </c>
      <c r="L41" s="85">
        <v>1.9046358305224322</v>
      </c>
      <c r="M41" s="86">
        <v>1.8807386261899952</v>
      </c>
      <c r="N41" s="87">
        <v>1.866378276153343</v>
      </c>
      <c r="O41" s="85">
        <v>0.9965799999999999</v>
      </c>
      <c r="P41" s="86">
        <v>1.104638356</v>
      </c>
      <c r="Q41" s="87">
        <v>1.095237355</v>
      </c>
      <c r="R41" s="68" t="s">
        <v>196</v>
      </c>
      <c r="S41" s="1"/>
      <c r="T41" s="5"/>
    </row>
    <row r="42" spans="3:20" ht="12.75">
      <c r="C42" s="46"/>
      <c r="D42" s="1"/>
      <c r="E42" s="5"/>
      <c r="F42" s="85"/>
      <c r="G42" s="86"/>
      <c r="H42" s="87"/>
      <c r="I42" s="85"/>
      <c r="J42" s="86"/>
      <c r="K42" s="87"/>
      <c r="L42" s="85"/>
      <c r="M42" s="86"/>
      <c r="N42" s="87"/>
      <c r="O42" s="85"/>
      <c r="P42" s="86"/>
      <c r="Q42" s="87"/>
      <c r="R42" s="68"/>
      <c r="S42" s="1"/>
      <c r="T42" s="5"/>
    </row>
    <row r="43" spans="3:20" ht="13.5" thickBot="1">
      <c r="C43" s="100" t="s">
        <v>379</v>
      </c>
      <c r="D43" s="8"/>
      <c r="E43" s="9"/>
      <c r="F43" s="94">
        <v>4.9381900000000005</v>
      </c>
      <c r="G43" s="95">
        <v>4.963362830508523</v>
      </c>
      <c r="H43" s="96">
        <v>4.95654730186375</v>
      </c>
      <c r="I43" s="94">
        <v>4.87635</v>
      </c>
      <c r="J43" s="95">
        <v>4.876</v>
      </c>
      <c r="K43" s="96">
        <v>4.876</v>
      </c>
      <c r="L43" s="94">
        <v>0.35103999999999996</v>
      </c>
      <c r="M43" s="95">
        <v>0.35251976810096314</v>
      </c>
      <c r="N43" s="96">
        <v>0.3548663994039788</v>
      </c>
      <c r="O43" s="94">
        <v>0.2892</v>
      </c>
      <c r="P43" s="95">
        <v>0.2651569375924405</v>
      </c>
      <c r="Q43" s="96">
        <v>0.274319097540229</v>
      </c>
      <c r="R43" s="101" t="s">
        <v>380</v>
      </c>
      <c r="S43" s="8"/>
      <c r="T43" s="9"/>
    </row>
    <row r="44" spans="3:20" ht="13.5" thickTop="1">
      <c r="C44" s="46" t="s">
        <v>292</v>
      </c>
      <c r="D44" s="1"/>
      <c r="E44" s="5"/>
      <c r="F44" s="110">
        <v>297.2445895270001</v>
      </c>
      <c r="G44" s="111">
        <v>300.164379527</v>
      </c>
      <c r="H44" s="112">
        <v>303.641379527</v>
      </c>
      <c r="I44" s="85">
        <v>300.09641000000005</v>
      </c>
      <c r="J44" s="86">
        <v>303.1019</v>
      </c>
      <c r="K44" s="87">
        <v>306.6689</v>
      </c>
      <c r="L44" s="110">
        <v>4.206877527</v>
      </c>
      <c r="M44" s="111">
        <v>4.2153275269999995</v>
      </c>
      <c r="N44" s="112">
        <v>4.225327526999999</v>
      </c>
      <c r="O44" s="85">
        <v>7.058698000000001</v>
      </c>
      <c r="P44" s="86">
        <v>7.152848</v>
      </c>
      <c r="Q44" s="87">
        <v>7.252848</v>
      </c>
      <c r="R44" s="46" t="s">
        <v>293</v>
      </c>
      <c r="S44" s="1"/>
      <c r="T44" s="5"/>
    </row>
    <row r="45" spans="3:20" ht="12.75">
      <c r="C45" s="46"/>
      <c r="D45" s="1"/>
      <c r="E45" s="5"/>
      <c r="F45" s="110"/>
      <c r="G45" s="111"/>
      <c r="H45" s="112"/>
      <c r="I45" s="85"/>
      <c r="J45" s="86"/>
      <c r="K45" s="87"/>
      <c r="L45" s="110"/>
      <c r="M45" s="111"/>
      <c r="N45" s="112"/>
      <c r="O45" s="85"/>
      <c r="P45" s="86"/>
      <c r="Q45" s="87"/>
      <c r="R45" s="17"/>
      <c r="S45" s="1"/>
      <c r="T45" s="5"/>
    </row>
    <row r="46" spans="3:20" ht="12.75">
      <c r="C46" s="46" t="s">
        <v>336</v>
      </c>
      <c r="D46" s="1"/>
      <c r="E46" s="5"/>
      <c r="F46" s="110">
        <v>200.023712</v>
      </c>
      <c r="G46" s="111">
        <v>203.02920200000003</v>
      </c>
      <c r="H46" s="112">
        <v>206.596202</v>
      </c>
      <c r="I46" s="85">
        <v>199.64240999999998</v>
      </c>
      <c r="J46" s="86">
        <v>202.64790000000002</v>
      </c>
      <c r="K46" s="87">
        <v>206.2149</v>
      </c>
      <c r="L46" s="110">
        <v>1.10915</v>
      </c>
      <c r="M46" s="111">
        <v>1.10915</v>
      </c>
      <c r="N46" s="112">
        <v>1.10915</v>
      </c>
      <c r="O46" s="85">
        <v>0.727848</v>
      </c>
      <c r="P46" s="86">
        <v>0.727848</v>
      </c>
      <c r="Q46" s="87">
        <v>0.727848</v>
      </c>
      <c r="R46" s="46" t="s">
        <v>337</v>
      </c>
      <c r="S46" s="1"/>
      <c r="T46" s="5"/>
    </row>
    <row r="47" spans="3:20" ht="12.75">
      <c r="C47" s="46"/>
      <c r="D47" s="1"/>
      <c r="E47" s="5"/>
      <c r="F47" s="110"/>
      <c r="G47" s="111"/>
      <c r="H47" s="112"/>
      <c r="I47" s="85"/>
      <c r="J47" s="86"/>
      <c r="K47" s="87"/>
      <c r="L47" s="110"/>
      <c r="M47" s="111"/>
      <c r="N47" s="112"/>
      <c r="O47" s="85"/>
      <c r="P47" s="86"/>
      <c r="Q47" s="87"/>
      <c r="R47" s="47"/>
      <c r="S47" s="1"/>
      <c r="T47" s="5"/>
    </row>
    <row r="48" spans="3:20" ht="12.75">
      <c r="C48" s="46" t="s">
        <v>249</v>
      </c>
      <c r="D48" s="1"/>
      <c r="E48" s="5"/>
      <c r="F48" s="110">
        <v>139.13215899999997</v>
      </c>
      <c r="G48" s="111">
        <v>140.514759</v>
      </c>
      <c r="H48" s="112">
        <v>141.99375899999998</v>
      </c>
      <c r="I48" s="85">
        <v>138.84166</v>
      </c>
      <c r="J48" s="86">
        <v>140.22426000000002</v>
      </c>
      <c r="K48" s="87">
        <v>141.70326</v>
      </c>
      <c r="L48" s="110">
        <v>0.787975</v>
      </c>
      <c r="M48" s="111">
        <v>0.787975</v>
      </c>
      <c r="N48" s="112">
        <v>0.787975</v>
      </c>
      <c r="O48" s="85">
        <v>0.497476</v>
      </c>
      <c r="P48" s="86">
        <v>0.497476</v>
      </c>
      <c r="Q48" s="87">
        <v>0.497476</v>
      </c>
      <c r="R48" s="46" t="s">
        <v>198</v>
      </c>
      <c r="S48" s="1"/>
      <c r="T48" s="5"/>
    </row>
    <row r="49" spans="3:20" ht="12.75">
      <c r="C49" s="46"/>
      <c r="D49" s="1"/>
      <c r="E49" s="5"/>
      <c r="F49" s="110"/>
      <c r="G49" s="111"/>
      <c r="H49" s="112"/>
      <c r="I49" s="85"/>
      <c r="J49" s="86"/>
      <c r="K49" s="87"/>
      <c r="L49" s="110"/>
      <c r="M49" s="111"/>
      <c r="N49" s="112"/>
      <c r="O49" s="85"/>
      <c r="P49" s="86"/>
      <c r="Q49" s="87"/>
      <c r="R49" s="47"/>
      <c r="S49" s="1"/>
      <c r="T49" s="5"/>
    </row>
    <row r="50" spans="3:20" ht="12.75">
      <c r="C50" s="46" t="s">
        <v>248</v>
      </c>
      <c r="D50" s="1"/>
      <c r="E50" s="5"/>
      <c r="F50" s="110">
        <v>60.891552999999995</v>
      </c>
      <c r="G50" s="111">
        <v>62.51444299999999</v>
      </c>
      <c r="H50" s="112">
        <v>64.602443</v>
      </c>
      <c r="I50" s="85">
        <v>60.80075</v>
      </c>
      <c r="J50" s="86">
        <v>62.42364</v>
      </c>
      <c r="K50" s="87">
        <v>64.51164</v>
      </c>
      <c r="L50" s="110">
        <v>0.321175</v>
      </c>
      <c r="M50" s="111">
        <v>0.321175</v>
      </c>
      <c r="N50" s="112">
        <v>0.321175</v>
      </c>
      <c r="O50" s="85">
        <v>0.23037200000000002</v>
      </c>
      <c r="P50" s="86">
        <v>0.23037200000000002</v>
      </c>
      <c r="Q50" s="87">
        <v>0.23037200000000002</v>
      </c>
      <c r="R50" s="46" t="s">
        <v>199</v>
      </c>
      <c r="S50" s="1"/>
      <c r="T50" s="5"/>
    </row>
    <row r="51" spans="3:20" ht="12.75">
      <c r="C51" s="46"/>
      <c r="D51" s="1"/>
      <c r="E51" s="5"/>
      <c r="F51" s="85"/>
      <c r="G51" s="86"/>
      <c r="H51" s="87"/>
      <c r="I51" s="85"/>
      <c r="J51" s="86"/>
      <c r="K51" s="87"/>
      <c r="L51" s="85"/>
      <c r="M51" s="86"/>
      <c r="N51" s="87"/>
      <c r="O51" s="85"/>
      <c r="P51" s="86"/>
      <c r="Q51" s="87"/>
      <c r="R51" s="17"/>
      <c r="S51" s="1"/>
      <c r="T51" s="5"/>
    </row>
    <row r="52" spans="3:20" ht="13.5" thickBot="1">
      <c r="C52" s="100" t="s">
        <v>197</v>
      </c>
      <c r="D52" s="8"/>
      <c r="E52" s="9"/>
      <c r="F52" s="94">
        <v>97.220877527</v>
      </c>
      <c r="G52" s="95">
        <v>97.135177527</v>
      </c>
      <c r="H52" s="96">
        <v>97.04517752699999</v>
      </c>
      <c r="I52" s="94">
        <v>100.454</v>
      </c>
      <c r="J52" s="95">
        <v>100.454</v>
      </c>
      <c r="K52" s="96">
        <v>100.454</v>
      </c>
      <c r="L52" s="94">
        <v>3.097727527</v>
      </c>
      <c r="M52" s="95">
        <v>3.106177527</v>
      </c>
      <c r="N52" s="96">
        <v>3.1161775269999996</v>
      </c>
      <c r="O52" s="94">
        <v>6.330850000000001</v>
      </c>
      <c r="P52" s="95">
        <v>6.425</v>
      </c>
      <c r="Q52" s="96">
        <v>6.525</v>
      </c>
      <c r="R52" s="101" t="s">
        <v>201</v>
      </c>
      <c r="S52" s="8"/>
      <c r="T52" s="9"/>
    </row>
    <row r="53" spans="3:20" ht="13.5" thickTop="1">
      <c r="C53" s="167" t="s">
        <v>288</v>
      </c>
      <c r="D53" s="1"/>
      <c r="E53" s="1"/>
      <c r="F53" s="195">
        <v>53.96178000000002</v>
      </c>
      <c r="G53" s="196">
        <v>53.76499419999999</v>
      </c>
      <c r="H53" s="196">
        <v>53.52902889999999</v>
      </c>
      <c r="I53" s="195">
        <v>65.92004000000001</v>
      </c>
      <c r="J53" s="196">
        <v>65.9592</v>
      </c>
      <c r="K53" s="196">
        <v>66.02846</v>
      </c>
      <c r="L53" s="195">
        <v>5.6859399999999996</v>
      </c>
      <c r="M53" s="196">
        <v>5.7712442</v>
      </c>
      <c r="N53" s="196">
        <v>5.7586389</v>
      </c>
      <c r="O53" s="195">
        <v>17.6442</v>
      </c>
      <c r="P53" s="196">
        <v>17.96545</v>
      </c>
      <c r="Q53" s="196">
        <v>18.25807</v>
      </c>
      <c r="R53" s="80" t="s">
        <v>289</v>
      </c>
      <c r="S53" s="1"/>
      <c r="T53" s="4"/>
    </row>
    <row r="54" spans="3:20" ht="12.75">
      <c r="C54" s="46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68"/>
      <c r="S54" s="1"/>
      <c r="T54" s="5"/>
    </row>
    <row r="55" spans="3:20" ht="12.75">
      <c r="C55" s="46" t="s">
        <v>160</v>
      </c>
      <c r="D55" s="1"/>
      <c r="E55" s="1"/>
      <c r="F55" s="197">
        <v>75.59313</v>
      </c>
      <c r="G55" s="198">
        <v>75.20930399999999</v>
      </c>
      <c r="H55" s="198">
        <v>74.384097</v>
      </c>
      <c r="I55" s="197">
        <v>82.654</v>
      </c>
      <c r="J55" s="198">
        <v>82.36376</v>
      </c>
      <c r="K55" s="198">
        <v>81.560429</v>
      </c>
      <c r="L55" s="197">
        <v>12.155230000000001</v>
      </c>
      <c r="M55" s="198">
        <v>12.037477999999998</v>
      </c>
      <c r="N55" s="198">
        <v>11.965052</v>
      </c>
      <c r="O55" s="197">
        <v>19.216099999999997</v>
      </c>
      <c r="P55" s="198">
        <v>19.191934</v>
      </c>
      <c r="Q55" s="198">
        <v>19.141384</v>
      </c>
      <c r="R55" s="68" t="s">
        <v>171</v>
      </c>
      <c r="S55" s="1"/>
      <c r="T55" s="5"/>
    </row>
    <row r="56" spans="3:20" ht="12.75">
      <c r="C56" s="46"/>
      <c r="D56" s="1"/>
      <c r="E56" s="1"/>
      <c r="F56" s="197"/>
      <c r="G56" s="198"/>
      <c r="H56" s="198"/>
      <c r="I56" s="197"/>
      <c r="J56" s="198"/>
      <c r="K56" s="198"/>
      <c r="L56" s="197"/>
      <c r="M56" s="198"/>
      <c r="N56" s="198"/>
      <c r="O56" s="197"/>
      <c r="P56" s="198"/>
      <c r="Q56" s="198"/>
      <c r="R56" s="68"/>
      <c r="S56" s="1"/>
      <c r="T56" s="5"/>
    </row>
    <row r="57" spans="3:20" ht="13.5" thickBot="1">
      <c r="C57" s="100" t="s">
        <v>388</v>
      </c>
      <c r="D57" s="8"/>
      <c r="E57" s="8"/>
      <c r="F57" s="199">
        <v>4.005</v>
      </c>
      <c r="G57" s="200">
        <v>3.9659999999999997</v>
      </c>
      <c r="H57" s="200">
        <v>3.9999999999999996</v>
      </c>
      <c r="I57" s="199">
        <v>9.972</v>
      </c>
      <c r="J57" s="200">
        <v>10.596</v>
      </c>
      <c r="K57" s="200">
        <v>11.084</v>
      </c>
      <c r="L57" s="199">
        <v>0.237</v>
      </c>
      <c r="M57" s="200">
        <v>0.23</v>
      </c>
      <c r="N57" s="200">
        <v>0.246</v>
      </c>
      <c r="O57" s="199">
        <v>6.204</v>
      </c>
      <c r="P57" s="200">
        <v>6.86</v>
      </c>
      <c r="Q57" s="200">
        <v>7.33</v>
      </c>
      <c r="R57" s="101" t="s">
        <v>387</v>
      </c>
      <c r="S57" s="8"/>
      <c r="T57" s="9"/>
    </row>
    <row r="58" spans="3:20" ht="13.5" thickTop="1">
      <c r="C58" s="38" t="str">
        <f ca="1">CELL("filename")</f>
        <v>C:\MyFiles\Timber\Timber Committee\TCQ2016\publish\[tb-69-6.xls]List of tables</v>
      </c>
      <c r="T58" s="40" t="str">
        <f ca="1">CONCATENATE("printed on ",DAY(NOW()),"/",MONTH(NOW()))</f>
        <v>printed on 8/5</v>
      </c>
    </row>
  </sheetData>
  <sheetProtection/>
  <mergeCells count="19"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G13:H13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65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95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238</v>
      </c>
      <c r="G3" s="262"/>
      <c r="H3" s="262"/>
      <c r="I3" s="262"/>
      <c r="J3" s="262"/>
      <c r="K3" s="262"/>
      <c r="L3" s="262" t="s">
        <v>94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6.1</v>
      </c>
      <c r="G9" s="178">
        <v>6.1</v>
      </c>
      <c r="H9" s="179">
        <v>6.1</v>
      </c>
      <c r="I9" s="177">
        <v>4</v>
      </c>
      <c r="J9" s="178">
        <v>4</v>
      </c>
      <c r="K9" s="179">
        <v>4</v>
      </c>
      <c r="L9" s="177">
        <v>2.4</v>
      </c>
      <c r="M9" s="178">
        <v>2.4</v>
      </c>
      <c r="N9" s="179">
        <v>2.4</v>
      </c>
      <c r="O9" s="177">
        <v>0.3</v>
      </c>
      <c r="P9" s="178">
        <v>0.3</v>
      </c>
      <c r="Q9" s="179">
        <v>0.3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3</v>
      </c>
      <c r="AK9">
        <v>5</v>
      </c>
      <c r="AL9">
        <v>5</v>
      </c>
      <c r="AM9">
        <v>3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152.59</v>
      </c>
      <c r="G10" s="181">
        <v>165</v>
      </c>
      <c r="H10" s="182">
        <v>165</v>
      </c>
      <c r="I10" s="180">
        <v>126</v>
      </c>
      <c r="J10" s="181">
        <v>135</v>
      </c>
      <c r="K10" s="182">
        <v>140</v>
      </c>
      <c r="L10" s="180">
        <v>169.61</v>
      </c>
      <c r="M10" s="181">
        <v>180</v>
      </c>
      <c r="N10" s="182">
        <v>180</v>
      </c>
      <c r="O10" s="180">
        <v>143.02</v>
      </c>
      <c r="P10" s="181">
        <v>150</v>
      </c>
      <c r="Q10" s="182">
        <v>155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195.7</v>
      </c>
      <c r="G11" s="181">
        <v>195.7</v>
      </c>
      <c r="H11" s="182">
        <v>195.7</v>
      </c>
      <c r="I11" s="180">
        <v>194.7</v>
      </c>
      <c r="J11" s="181">
        <v>194.7</v>
      </c>
      <c r="K11" s="182">
        <v>194.7</v>
      </c>
      <c r="L11" s="180">
        <v>354</v>
      </c>
      <c r="M11" s="181">
        <v>354</v>
      </c>
      <c r="N11" s="182">
        <v>354</v>
      </c>
      <c r="O11" s="180">
        <v>353</v>
      </c>
      <c r="P11" s="181">
        <v>353</v>
      </c>
      <c r="Q11" s="182">
        <v>353</v>
      </c>
      <c r="R11" s="68" t="s">
        <v>103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152.18</v>
      </c>
      <c r="G12" s="181">
        <v>140</v>
      </c>
      <c r="H12" s="182">
        <v>150</v>
      </c>
      <c r="I12" s="180">
        <v>346</v>
      </c>
      <c r="J12" s="181">
        <v>335</v>
      </c>
      <c r="K12" s="182">
        <v>328</v>
      </c>
      <c r="L12" s="180">
        <v>105.64</v>
      </c>
      <c r="M12" s="181">
        <v>120</v>
      </c>
      <c r="N12" s="182">
        <v>122</v>
      </c>
      <c r="O12" s="180">
        <v>299.46</v>
      </c>
      <c r="P12" s="181">
        <v>315</v>
      </c>
      <c r="Q12" s="182">
        <v>300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87.19000000000001</v>
      </c>
      <c r="G13" s="181">
        <v>87.19000000000001</v>
      </c>
      <c r="H13" s="182">
        <v>87.19000000000001</v>
      </c>
      <c r="I13" s="180">
        <v>130.74</v>
      </c>
      <c r="J13" s="181">
        <v>130.74</v>
      </c>
      <c r="K13" s="182">
        <v>130.74</v>
      </c>
      <c r="L13" s="180">
        <v>13.15</v>
      </c>
      <c r="M13" s="181">
        <v>13.15</v>
      </c>
      <c r="N13" s="182">
        <v>13.15</v>
      </c>
      <c r="O13" s="180">
        <v>56.7</v>
      </c>
      <c r="P13" s="181">
        <v>56.7</v>
      </c>
      <c r="Q13" s="182">
        <v>56.7</v>
      </c>
      <c r="R13" s="68" t="s">
        <v>18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3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389</v>
      </c>
      <c r="G14" s="181">
        <v>405</v>
      </c>
      <c r="H14" s="182">
        <v>410</v>
      </c>
      <c r="I14" s="180">
        <v>1221</v>
      </c>
      <c r="J14" s="181">
        <v>1230</v>
      </c>
      <c r="K14" s="182">
        <v>1235</v>
      </c>
      <c r="L14" s="180">
        <v>61</v>
      </c>
      <c r="M14" s="181">
        <v>65</v>
      </c>
      <c r="N14" s="182">
        <v>65</v>
      </c>
      <c r="O14" s="180">
        <v>893</v>
      </c>
      <c r="P14" s="181">
        <v>890</v>
      </c>
      <c r="Q14" s="182">
        <v>890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7.720000000000001</v>
      </c>
      <c r="G15" s="181">
        <v>7</v>
      </c>
      <c r="H15" s="182">
        <v>7</v>
      </c>
      <c r="I15" s="180">
        <v>0.24</v>
      </c>
      <c r="J15" s="181">
        <v>0</v>
      </c>
      <c r="K15" s="182">
        <v>0</v>
      </c>
      <c r="L15" s="180">
        <v>7.48</v>
      </c>
      <c r="M15" s="181">
        <v>7</v>
      </c>
      <c r="N15" s="182">
        <v>7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206</v>
      </c>
      <c r="G16" s="181">
        <v>206</v>
      </c>
      <c r="H16" s="182">
        <v>218</v>
      </c>
      <c r="I16" s="180">
        <v>230</v>
      </c>
      <c r="J16" s="181">
        <v>233</v>
      </c>
      <c r="K16" s="182">
        <v>268</v>
      </c>
      <c r="L16" s="180">
        <v>191</v>
      </c>
      <c r="M16" s="181">
        <v>192</v>
      </c>
      <c r="N16" s="182">
        <v>180</v>
      </c>
      <c r="O16" s="180">
        <v>215</v>
      </c>
      <c r="P16" s="181">
        <v>219</v>
      </c>
      <c r="Q16" s="182">
        <v>230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70.89</v>
      </c>
      <c r="G17" s="181">
        <v>70.89</v>
      </c>
      <c r="H17" s="182">
        <v>70.89</v>
      </c>
      <c r="I17" s="180">
        <v>66.89</v>
      </c>
      <c r="J17" s="181">
        <v>66.89</v>
      </c>
      <c r="K17" s="182">
        <v>66.89</v>
      </c>
      <c r="L17" s="180">
        <v>87</v>
      </c>
      <c r="M17" s="181">
        <v>87</v>
      </c>
      <c r="N17" s="182">
        <v>87</v>
      </c>
      <c r="O17" s="180">
        <v>83</v>
      </c>
      <c r="P17" s="181">
        <v>83</v>
      </c>
      <c r="Q17" s="182">
        <v>83</v>
      </c>
      <c r="R17" s="68" t="s">
        <v>21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3</v>
      </c>
      <c r="AK17">
        <v>5</v>
      </c>
      <c r="AL17">
        <v>5</v>
      </c>
      <c r="AM17">
        <v>3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152.45</v>
      </c>
      <c r="G18" s="181">
        <v>220</v>
      </c>
      <c r="H18" s="182">
        <v>210</v>
      </c>
      <c r="I18" s="180">
        <v>185</v>
      </c>
      <c r="J18" s="181">
        <v>200</v>
      </c>
      <c r="K18" s="182">
        <v>200</v>
      </c>
      <c r="L18" s="180">
        <v>102.3</v>
      </c>
      <c r="M18" s="181">
        <v>130</v>
      </c>
      <c r="N18" s="182">
        <v>120</v>
      </c>
      <c r="O18" s="180">
        <v>134.85</v>
      </c>
      <c r="P18" s="181">
        <v>110</v>
      </c>
      <c r="Q18" s="182">
        <v>110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48.43000000000001</v>
      </c>
      <c r="G19" s="181">
        <v>44</v>
      </c>
      <c r="H19" s="182">
        <v>44</v>
      </c>
      <c r="I19" s="180">
        <v>40</v>
      </c>
      <c r="J19" s="181">
        <v>40</v>
      </c>
      <c r="K19" s="182">
        <v>40</v>
      </c>
      <c r="L19" s="180">
        <v>22.37</v>
      </c>
      <c r="M19" s="181">
        <v>20</v>
      </c>
      <c r="N19" s="182">
        <v>20</v>
      </c>
      <c r="O19" s="180">
        <v>13.94</v>
      </c>
      <c r="P19" s="181">
        <v>16</v>
      </c>
      <c r="Q19" s="182">
        <v>16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1120.2967661999999</v>
      </c>
      <c r="G20" s="181">
        <v>1256.704327737801</v>
      </c>
      <c r="H20" s="182">
        <v>1260</v>
      </c>
      <c r="I20" s="180">
        <v>1260</v>
      </c>
      <c r="J20" s="181">
        <v>1400</v>
      </c>
      <c r="K20" s="182">
        <v>1420</v>
      </c>
      <c r="L20" s="180">
        <v>284.76676619999995</v>
      </c>
      <c r="M20" s="181">
        <v>310.9477297212806</v>
      </c>
      <c r="N20" s="182">
        <v>300</v>
      </c>
      <c r="O20" s="180">
        <v>424.47</v>
      </c>
      <c r="P20" s="181">
        <v>454.2434019834797</v>
      </c>
      <c r="Q20" s="182">
        <v>460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772.0999999999999</v>
      </c>
      <c r="G21" s="181">
        <v>770</v>
      </c>
      <c r="H21" s="182">
        <v>780</v>
      </c>
      <c r="I21" s="180">
        <v>1032.1</v>
      </c>
      <c r="J21" s="181">
        <v>1050</v>
      </c>
      <c r="K21" s="182">
        <v>1070</v>
      </c>
      <c r="L21" s="180">
        <v>430</v>
      </c>
      <c r="M21" s="181">
        <v>430</v>
      </c>
      <c r="N21" s="182">
        <v>430</v>
      </c>
      <c r="O21" s="180">
        <v>690</v>
      </c>
      <c r="P21" s="181">
        <v>710</v>
      </c>
      <c r="Q21" s="182">
        <v>720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75</v>
      </c>
      <c r="G22" s="181">
        <v>75</v>
      </c>
      <c r="H22" s="182">
        <v>75</v>
      </c>
      <c r="I22" s="180">
        <v>44</v>
      </c>
      <c r="J22" s="181">
        <v>44</v>
      </c>
      <c r="K22" s="182">
        <v>44</v>
      </c>
      <c r="L22" s="180">
        <v>40</v>
      </c>
      <c r="M22" s="181">
        <v>40</v>
      </c>
      <c r="N22" s="182">
        <v>40</v>
      </c>
      <c r="O22" s="180">
        <v>9</v>
      </c>
      <c r="P22" s="181">
        <v>9</v>
      </c>
      <c r="Q22" s="182">
        <v>9</v>
      </c>
      <c r="R22" s="68" t="s">
        <v>39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3</v>
      </c>
      <c r="AK22">
        <v>5</v>
      </c>
      <c r="AL22">
        <v>5</v>
      </c>
      <c r="AM22">
        <v>3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83.1</v>
      </c>
      <c r="G23" s="181">
        <v>83.1</v>
      </c>
      <c r="H23" s="182">
        <v>83.1</v>
      </c>
      <c r="I23" s="180">
        <v>234</v>
      </c>
      <c r="J23" s="181">
        <v>234</v>
      </c>
      <c r="K23" s="182">
        <v>234</v>
      </c>
      <c r="L23" s="180">
        <v>52</v>
      </c>
      <c r="M23" s="181">
        <v>52</v>
      </c>
      <c r="N23" s="182">
        <v>52</v>
      </c>
      <c r="O23" s="180">
        <v>202.9</v>
      </c>
      <c r="P23" s="181">
        <v>202.9</v>
      </c>
      <c r="Q23" s="182">
        <v>202.9</v>
      </c>
      <c r="R23" s="68" t="s">
        <v>25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3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34.11</v>
      </c>
      <c r="G24" s="181">
        <v>37</v>
      </c>
      <c r="H24" s="182">
        <v>40</v>
      </c>
      <c r="I24" s="180">
        <v>1.61</v>
      </c>
      <c r="J24" s="181">
        <v>2</v>
      </c>
      <c r="K24" s="182">
        <v>2</v>
      </c>
      <c r="L24" s="180">
        <v>33.35</v>
      </c>
      <c r="M24" s="181">
        <v>36</v>
      </c>
      <c r="N24" s="182">
        <v>39</v>
      </c>
      <c r="O24" s="180">
        <v>0.85</v>
      </c>
      <c r="P24" s="181">
        <v>1</v>
      </c>
      <c r="Q24" s="182">
        <v>1</v>
      </c>
      <c r="R24" s="68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67</v>
      </c>
      <c r="D25" s="170"/>
      <c r="E25" s="171"/>
      <c r="F25" s="180">
        <v>1140</v>
      </c>
      <c r="G25" s="181">
        <v>1170</v>
      </c>
      <c r="H25" s="182">
        <v>1194</v>
      </c>
      <c r="I25" s="180">
        <v>550</v>
      </c>
      <c r="J25" s="181">
        <v>550</v>
      </c>
      <c r="K25" s="182">
        <v>561</v>
      </c>
      <c r="L25" s="180">
        <v>758</v>
      </c>
      <c r="M25" s="181">
        <v>780</v>
      </c>
      <c r="N25" s="182">
        <v>796</v>
      </c>
      <c r="O25" s="180">
        <v>168</v>
      </c>
      <c r="P25" s="181">
        <v>160</v>
      </c>
      <c r="Q25" s="182">
        <v>163</v>
      </c>
      <c r="R25" s="68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68</v>
      </c>
      <c r="D26" s="170"/>
      <c r="E26" s="171"/>
      <c r="F26" s="180">
        <v>138.97442480000024</v>
      </c>
      <c r="G26" s="181">
        <v>204.34742857142848</v>
      </c>
      <c r="H26" s="182">
        <v>176</v>
      </c>
      <c r="I26" s="180">
        <v>670.212</v>
      </c>
      <c r="J26" s="181">
        <v>650</v>
      </c>
      <c r="K26" s="182">
        <v>650</v>
      </c>
      <c r="L26" s="180">
        <v>25.278774799999994</v>
      </c>
      <c r="M26" s="181">
        <v>26.34342857142857</v>
      </c>
      <c r="N26" s="182">
        <v>26</v>
      </c>
      <c r="O26" s="180">
        <v>556.5163499999998</v>
      </c>
      <c r="P26" s="181">
        <v>471.9960000000001</v>
      </c>
      <c r="Q26" s="182">
        <v>500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335.6636335038775</v>
      </c>
      <c r="G27" s="181">
        <v>404.85012701844965</v>
      </c>
      <c r="H27" s="182">
        <v>414.566749100194</v>
      </c>
      <c r="I27" s="180">
        <v>465.14625117225745</v>
      </c>
      <c r="J27" s="181">
        <v>509.566749100194</v>
      </c>
      <c r="K27" s="182">
        <v>509.566749100194</v>
      </c>
      <c r="L27" s="180">
        <v>148.35242596098993</v>
      </c>
      <c r="M27" s="181">
        <v>168.94595098400396</v>
      </c>
      <c r="N27" s="182">
        <v>185</v>
      </c>
      <c r="O27" s="180">
        <v>277.83504362936986</v>
      </c>
      <c r="P27" s="181">
        <v>273.6625730657483</v>
      </c>
      <c r="Q27" s="182">
        <v>280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55.1</v>
      </c>
      <c r="G28" s="181">
        <v>55.1</v>
      </c>
      <c r="H28" s="182">
        <v>55.1</v>
      </c>
      <c r="I28" s="180">
        <v>39.1</v>
      </c>
      <c r="J28" s="181">
        <v>39.1</v>
      </c>
      <c r="K28" s="182">
        <v>39.1</v>
      </c>
      <c r="L28" s="180">
        <v>28</v>
      </c>
      <c r="M28" s="181">
        <v>28</v>
      </c>
      <c r="N28" s="182">
        <v>28</v>
      </c>
      <c r="O28" s="180">
        <v>12</v>
      </c>
      <c r="P28" s="181">
        <v>12</v>
      </c>
      <c r="Q28" s="182">
        <v>12</v>
      </c>
      <c r="R28" s="68" t="s">
        <v>104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279.98</v>
      </c>
      <c r="G29" s="181">
        <v>292</v>
      </c>
      <c r="H29" s="182">
        <v>307</v>
      </c>
      <c r="I29" s="180">
        <v>55.98</v>
      </c>
      <c r="J29" s="181">
        <v>57</v>
      </c>
      <c r="K29" s="182">
        <v>57</v>
      </c>
      <c r="L29" s="180">
        <v>337.2</v>
      </c>
      <c r="M29" s="181">
        <v>325</v>
      </c>
      <c r="N29" s="182">
        <v>340</v>
      </c>
      <c r="O29" s="180">
        <v>113.19999999999999</v>
      </c>
      <c r="P29" s="181">
        <v>90</v>
      </c>
      <c r="Q29" s="182">
        <v>90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24</v>
      </c>
      <c r="G30" s="181">
        <v>25</v>
      </c>
      <c r="H30" s="182">
        <v>25</v>
      </c>
      <c r="I30" s="180">
        <v>0</v>
      </c>
      <c r="J30" s="181">
        <v>0</v>
      </c>
      <c r="K30" s="182">
        <v>0</v>
      </c>
      <c r="L30" s="180">
        <v>24</v>
      </c>
      <c r="M30" s="181">
        <v>25</v>
      </c>
      <c r="N30" s="182">
        <v>25</v>
      </c>
      <c r="O30" s="180">
        <v>0</v>
      </c>
      <c r="P30" s="181">
        <v>0</v>
      </c>
      <c r="Q30" s="182">
        <v>0</v>
      </c>
      <c r="R30" s="68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72</v>
      </c>
      <c r="D31" s="170"/>
      <c r="E31" s="171"/>
      <c r="F31" s="180">
        <v>734.1610000000001</v>
      </c>
      <c r="G31" s="181">
        <v>775</v>
      </c>
      <c r="H31" s="182">
        <v>805</v>
      </c>
      <c r="I31" s="180">
        <v>520.186</v>
      </c>
      <c r="J31" s="181">
        <v>530</v>
      </c>
      <c r="K31" s="182">
        <v>540</v>
      </c>
      <c r="L31" s="180">
        <v>306.78</v>
      </c>
      <c r="M31" s="181">
        <v>340</v>
      </c>
      <c r="N31" s="182">
        <v>360</v>
      </c>
      <c r="O31" s="180">
        <v>92.805</v>
      </c>
      <c r="P31" s="181">
        <v>95</v>
      </c>
      <c r="Q31" s="182">
        <v>95</v>
      </c>
      <c r="R31" s="68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89.75</v>
      </c>
      <c r="G32" s="181">
        <v>90.64750000000001</v>
      </c>
      <c r="H32" s="182">
        <v>90.4064534</v>
      </c>
      <c r="I32" s="180">
        <v>32.942</v>
      </c>
      <c r="J32" s="181">
        <v>33.27142</v>
      </c>
      <c r="K32" s="182">
        <v>33.6041342</v>
      </c>
      <c r="L32" s="180">
        <v>84</v>
      </c>
      <c r="M32" s="181">
        <v>84.84</v>
      </c>
      <c r="N32" s="182">
        <v>83.9916</v>
      </c>
      <c r="O32" s="180">
        <v>27.192</v>
      </c>
      <c r="P32" s="181">
        <v>27.46392</v>
      </c>
      <c r="Q32" s="182">
        <v>27.189280800000002</v>
      </c>
      <c r="R32" s="68" t="s">
        <v>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184.88</v>
      </c>
      <c r="G33" s="181">
        <v>150</v>
      </c>
      <c r="H33" s="182">
        <v>150</v>
      </c>
      <c r="I33" s="180">
        <v>936.58</v>
      </c>
      <c r="J33" s="181">
        <v>1000</v>
      </c>
      <c r="K33" s="182">
        <v>1000</v>
      </c>
      <c r="L33" s="180">
        <v>54</v>
      </c>
      <c r="M33" s="181">
        <v>50</v>
      </c>
      <c r="N33" s="182">
        <v>50</v>
      </c>
      <c r="O33" s="180">
        <v>805.7</v>
      </c>
      <c r="P33" s="181">
        <v>900</v>
      </c>
      <c r="Q33" s="182">
        <v>900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246</v>
      </c>
      <c r="G34" s="181">
        <v>262</v>
      </c>
      <c r="H34" s="182">
        <v>269</v>
      </c>
      <c r="I34" s="180">
        <v>369</v>
      </c>
      <c r="J34" s="181">
        <v>372</v>
      </c>
      <c r="K34" s="182">
        <v>375</v>
      </c>
      <c r="L34" s="180">
        <v>38</v>
      </c>
      <c r="M34" s="181">
        <v>40</v>
      </c>
      <c r="N34" s="182">
        <v>42</v>
      </c>
      <c r="O34" s="180">
        <v>161</v>
      </c>
      <c r="P34" s="181">
        <v>150</v>
      </c>
      <c r="Q34" s="182">
        <v>148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417.5</v>
      </c>
      <c r="G35" s="181">
        <v>415</v>
      </c>
      <c r="H35" s="182">
        <v>415</v>
      </c>
      <c r="I35" s="180">
        <v>550</v>
      </c>
      <c r="J35" s="181">
        <v>545</v>
      </c>
      <c r="K35" s="182">
        <v>545</v>
      </c>
      <c r="L35" s="180">
        <v>22.81</v>
      </c>
      <c r="M35" s="181">
        <v>20</v>
      </c>
      <c r="N35" s="182">
        <v>20</v>
      </c>
      <c r="O35" s="180">
        <v>155.31</v>
      </c>
      <c r="P35" s="181">
        <v>150</v>
      </c>
      <c r="Q35" s="182">
        <v>150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104.7</v>
      </c>
      <c r="G36" s="181">
        <v>95</v>
      </c>
      <c r="H36" s="182">
        <v>95</v>
      </c>
      <c r="I36" s="180">
        <v>95</v>
      </c>
      <c r="J36" s="181">
        <v>105</v>
      </c>
      <c r="K36" s="182">
        <v>105</v>
      </c>
      <c r="L36" s="180">
        <v>107.51</v>
      </c>
      <c r="M36" s="181">
        <v>115</v>
      </c>
      <c r="N36" s="182">
        <v>115</v>
      </c>
      <c r="O36" s="180">
        <v>97.81</v>
      </c>
      <c r="P36" s="181">
        <v>125</v>
      </c>
      <c r="Q36" s="182">
        <v>125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514.3199999999999</v>
      </c>
      <c r="G37" s="181">
        <v>553</v>
      </c>
      <c r="H37" s="182">
        <v>580</v>
      </c>
      <c r="I37" s="180">
        <v>391.68</v>
      </c>
      <c r="J37" s="181">
        <v>400</v>
      </c>
      <c r="K37" s="182">
        <v>400</v>
      </c>
      <c r="L37" s="180">
        <v>154.39</v>
      </c>
      <c r="M37" s="181">
        <v>187</v>
      </c>
      <c r="N37" s="182">
        <v>215</v>
      </c>
      <c r="O37" s="180">
        <v>31.75</v>
      </c>
      <c r="P37" s="181">
        <v>34</v>
      </c>
      <c r="Q37" s="182">
        <v>35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123.71</v>
      </c>
      <c r="G38" s="181">
        <v>120</v>
      </c>
      <c r="H38" s="182">
        <v>120</v>
      </c>
      <c r="I38" s="180">
        <v>100</v>
      </c>
      <c r="J38" s="181">
        <v>100</v>
      </c>
      <c r="K38" s="182">
        <v>100</v>
      </c>
      <c r="L38" s="180">
        <v>28.44</v>
      </c>
      <c r="M38" s="181">
        <v>25</v>
      </c>
      <c r="N38" s="182">
        <v>25</v>
      </c>
      <c r="O38" s="180">
        <v>4.73</v>
      </c>
      <c r="P38" s="181">
        <v>5</v>
      </c>
      <c r="Q38" s="182">
        <v>5</v>
      </c>
      <c r="R38" s="68" t="s">
        <v>36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5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2.75">
      <c r="C39" s="46" t="s">
        <v>79</v>
      </c>
      <c r="D39" s="170"/>
      <c r="E39" s="171"/>
      <c r="F39" s="180">
        <v>103.576</v>
      </c>
      <c r="G39" s="181">
        <v>105</v>
      </c>
      <c r="H39" s="182">
        <v>110</v>
      </c>
      <c r="I39" s="180">
        <v>69.064</v>
      </c>
      <c r="J39" s="181">
        <v>70</v>
      </c>
      <c r="K39" s="182">
        <v>75</v>
      </c>
      <c r="L39" s="180">
        <v>49.705</v>
      </c>
      <c r="M39" s="181">
        <v>50</v>
      </c>
      <c r="N39" s="182">
        <v>50</v>
      </c>
      <c r="O39" s="180">
        <v>15.193</v>
      </c>
      <c r="P39" s="181">
        <v>15</v>
      </c>
      <c r="Q39" s="182">
        <v>15</v>
      </c>
      <c r="R39" s="68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1.6400000000000003</v>
      </c>
      <c r="G40" s="181">
        <v>1.6400000000000003</v>
      </c>
      <c r="H40" s="182">
        <v>1.6400000000000003</v>
      </c>
      <c r="I40" s="180">
        <v>6</v>
      </c>
      <c r="J40" s="181">
        <v>6</v>
      </c>
      <c r="K40" s="182">
        <v>6</v>
      </c>
      <c r="L40" s="180">
        <v>1.53</v>
      </c>
      <c r="M40" s="181">
        <v>1.53</v>
      </c>
      <c r="N40" s="182">
        <v>1.53</v>
      </c>
      <c r="O40" s="180">
        <v>5.89</v>
      </c>
      <c r="P40" s="181">
        <v>5.89</v>
      </c>
      <c r="Q40" s="182">
        <v>5.89</v>
      </c>
      <c r="R40" s="68" t="s">
        <v>93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3</v>
      </c>
      <c r="AH40">
        <v>5</v>
      </c>
      <c r="AI40">
        <v>5</v>
      </c>
      <c r="AJ40">
        <v>3</v>
      </c>
      <c r="AK40">
        <v>5</v>
      </c>
      <c r="AL40">
        <v>5</v>
      </c>
      <c r="AM40">
        <v>3</v>
      </c>
      <c r="AN40">
        <v>5</v>
      </c>
      <c r="AO40">
        <v>5</v>
      </c>
      <c r="AP40">
        <v>3</v>
      </c>
    </row>
    <row r="41" spans="3:42" ht="12.75">
      <c r="C41" s="46" t="s">
        <v>81</v>
      </c>
      <c r="D41" s="170"/>
      <c r="E41" s="171"/>
      <c r="F41" s="180">
        <v>2768.07</v>
      </c>
      <c r="G41" s="181">
        <v>2690</v>
      </c>
      <c r="H41" s="182">
        <v>2690</v>
      </c>
      <c r="I41" s="180">
        <v>2670</v>
      </c>
      <c r="J41" s="181">
        <v>2600</v>
      </c>
      <c r="K41" s="182">
        <v>2600</v>
      </c>
      <c r="L41" s="180">
        <v>107</v>
      </c>
      <c r="M41" s="181">
        <v>100</v>
      </c>
      <c r="N41" s="182">
        <v>100</v>
      </c>
      <c r="O41" s="180">
        <v>8.93</v>
      </c>
      <c r="P41" s="181">
        <v>10</v>
      </c>
      <c r="Q41" s="182">
        <v>10</v>
      </c>
      <c r="R41" s="68" t="s">
        <v>38</v>
      </c>
      <c r="S41" s="170"/>
      <c r="T41" s="171"/>
      <c r="AA41">
        <v>3</v>
      </c>
      <c r="AD41">
        <v>3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3</v>
      </c>
    </row>
    <row r="42" spans="3:42" ht="13.5" thickBot="1">
      <c r="C42" s="46" t="s">
        <v>82</v>
      </c>
      <c r="D42" s="170"/>
      <c r="E42" s="171"/>
      <c r="F42" s="180">
        <v>458.95</v>
      </c>
      <c r="G42" s="181">
        <v>450</v>
      </c>
      <c r="H42" s="182">
        <v>450</v>
      </c>
      <c r="I42" s="180">
        <v>44.03</v>
      </c>
      <c r="J42" s="181">
        <v>40</v>
      </c>
      <c r="K42" s="182">
        <v>40</v>
      </c>
      <c r="L42" s="180">
        <v>434.77</v>
      </c>
      <c r="M42" s="181">
        <v>430</v>
      </c>
      <c r="N42" s="182">
        <v>430</v>
      </c>
      <c r="O42" s="180">
        <v>19.85</v>
      </c>
      <c r="P42" s="181">
        <v>20</v>
      </c>
      <c r="Q42" s="182">
        <v>20</v>
      </c>
      <c r="R42" s="68" t="s">
        <v>41</v>
      </c>
      <c r="S42" s="170"/>
      <c r="T42" s="171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11273.83182450388</v>
      </c>
      <c r="G43" s="153">
        <v>11627.269383327679</v>
      </c>
      <c r="H43" s="154">
        <v>11749.693202500193</v>
      </c>
      <c r="I43" s="152">
        <v>12681.200251172259</v>
      </c>
      <c r="J43" s="153">
        <v>12906.268169100194</v>
      </c>
      <c r="K43" s="154">
        <v>13013.600883300194</v>
      </c>
      <c r="L43" s="152">
        <v>4665.83296696099</v>
      </c>
      <c r="M43" s="153">
        <v>4836.157109276713</v>
      </c>
      <c r="N43" s="154">
        <v>4904.0716</v>
      </c>
      <c r="O43" s="152">
        <v>6073.201393629371</v>
      </c>
      <c r="P43" s="153">
        <v>6115.155895049228</v>
      </c>
      <c r="Q43" s="154">
        <v>6167.9792808</v>
      </c>
      <c r="R43" s="14" t="s">
        <v>7</v>
      </c>
      <c r="S43" s="174"/>
      <c r="T43" s="175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103.45000000000002</v>
      </c>
      <c r="G44" s="181">
        <v>103.45000000000002</v>
      </c>
      <c r="H44" s="182">
        <v>103.45000000000002</v>
      </c>
      <c r="I44" s="180">
        <v>257.35</v>
      </c>
      <c r="J44" s="181">
        <v>257.35</v>
      </c>
      <c r="K44" s="182">
        <v>257.35</v>
      </c>
      <c r="L44" s="180">
        <v>17.9</v>
      </c>
      <c r="M44" s="181">
        <v>17.9</v>
      </c>
      <c r="N44" s="182">
        <v>17.9</v>
      </c>
      <c r="O44" s="180">
        <v>171.8</v>
      </c>
      <c r="P44" s="181">
        <v>171.8</v>
      </c>
      <c r="Q44" s="182">
        <v>171.8</v>
      </c>
      <c r="R44" s="68" t="s">
        <v>42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84</v>
      </c>
      <c r="D45" s="170"/>
      <c r="E45" s="171"/>
      <c r="F45" s="180">
        <v>3</v>
      </c>
      <c r="G45" s="181">
        <v>3</v>
      </c>
      <c r="H45" s="182">
        <v>3</v>
      </c>
      <c r="I45" s="180">
        <v>40</v>
      </c>
      <c r="J45" s="181">
        <v>40</v>
      </c>
      <c r="K45" s="182">
        <v>40</v>
      </c>
      <c r="L45" s="180">
        <v>4</v>
      </c>
      <c r="M45" s="181">
        <v>4</v>
      </c>
      <c r="N45" s="182">
        <v>4</v>
      </c>
      <c r="O45" s="180">
        <v>41</v>
      </c>
      <c r="P45" s="181">
        <v>41</v>
      </c>
      <c r="Q45" s="182">
        <v>41</v>
      </c>
      <c r="R45" s="68" t="s">
        <v>43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85</v>
      </c>
      <c r="D46" s="170"/>
      <c r="E46" s="171"/>
      <c r="F46" s="180">
        <v>43.18</v>
      </c>
      <c r="G46" s="181">
        <v>43.18</v>
      </c>
      <c r="H46" s="182">
        <v>43.18</v>
      </c>
      <c r="I46" s="180">
        <v>21</v>
      </c>
      <c r="J46" s="181">
        <v>21</v>
      </c>
      <c r="K46" s="182">
        <v>21</v>
      </c>
      <c r="L46" s="180">
        <v>22.18</v>
      </c>
      <c r="M46" s="181">
        <v>22.18</v>
      </c>
      <c r="N46" s="182">
        <v>22.18</v>
      </c>
      <c r="O46" s="180">
        <v>0</v>
      </c>
      <c r="P46" s="181">
        <v>0</v>
      </c>
      <c r="Q46" s="182">
        <v>0</v>
      </c>
      <c r="R46" s="68" t="s">
        <v>3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2.75">
      <c r="C47" s="46" t="s">
        <v>86</v>
      </c>
      <c r="D47" s="170"/>
      <c r="E47" s="171"/>
      <c r="F47" s="180">
        <v>6.5</v>
      </c>
      <c r="G47" s="181">
        <v>6.5</v>
      </c>
      <c r="H47" s="182">
        <v>6.5</v>
      </c>
      <c r="I47" s="180">
        <v>0</v>
      </c>
      <c r="J47" s="181">
        <v>0</v>
      </c>
      <c r="K47" s="182">
        <v>0</v>
      </c>
      <c r="L47" s="180">
        <v>6.5</v>
      </c>
      <c r="M47" s="181">
        <v>6.5</v>
      </c>
      <c r="N47" s="182">
        <v>6.5</v>
      </c>
      <c r="O47" s="180">
        <v>0</v>
      </c>
      <c r="P47" s="181">
        <v>0</v>
      </c>
      <c r="Q47" s="182">
        <v>0</v>
      </c>
      <c r="R47" s="68" t="s">
        <v>44</v>
      </c>
      <c r="S47" s="170"/>
      <c r="T47" s="171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2.75">
      <c r="C48" s="46" t="s">
        <v>87</v>
      </c>
      <c r="D48" s="170"/>
      <c r="E48" s="171"/>
      <c r="F48" s="180">
        <v>11.23</v>
      </c>
      <c r="G48" s="181">
        <v>11.23</v>
      </c>
      <c r="H48" s="182">
        <v>11.23</v>
      </c>
      <c r="I48" s="180">
        <v>8.4</v>
      </c>
      <c r="J48" s="181">
        <v>8.4</v>
      </c>
      <c r="K48" s="182">
        <v>8.4</v>
      </c>
      <c r="L48" s="180">
        <v>4.9</v>
      </c>
      <c r="M48" s="181">
        <v>4.9</v>
      </c>
      <c r="N48" s="182">
        <v>4.9</v>
      </c>
      <c r="O48" s="180">
        <v>2.07</v>
      </c>
      <c r="P48" s="181">
        <v>2.07</v>
      </c>
      <c r="Q48" s="182">
        <v>2.07</v>
      </c>
      <c r="R48" s="68" t="s">
        <v>4</v>
      </c>
      <c r="S48" s="170"/>
      <c r="T48" s="171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2.75">
      <c r="C49" s="46" t="s">
        <v>88</v>
      </c>
      <c r="D49" s="170"/>
      <c r="E49" s="171"/>
      <c r="F49" s="180">
        <v>988.0200000000001</v>
      </c>
      <c r="G49" s="181">
        <v>1010</v>
      </c>
      <c r="H49" s="182">
        <v>1060</v>
      </c>
      <c r="I49" s="180">
        <v>2350</v>
      </c>
      <c r="J49" s="181">
        <v>2400</v>
      </c>
      <c r="K49" s="182">
        <v>2500</v>
      </c>
      <c r="L49" s="180">
        <v>10.39</v>
      </c>
      <c r="M49" s="181">
        <v>10</v>
      </c>
      <c r="N49" s="182">
        <v>10</v>
      </c>
      <c r="O49" s="180">
        <v>1372.37</v>
      </c>
      <c r="P49" s="181">
        <v>1400</v>
      </c>
      <c r="Q49" s="182">
        <v>1450</v>
      </c>
      <c r="R49" s="68" t="s">
        <v>45</v>
      </c>
      <c r="S49" s="170"/>
      <c r="T49" s="171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3.5" thickBot="1">
      <c r="C50" s="46" t="s">
        <v>89</v>
      </c>
      <c r="D50" s="170"/>
      <c r="E50" s="171"/>
      <c r="F50" s="180">
        <v>104.89</v>
      </c>
      <c r="G50" s="181">
        <v>104.89</v>
      </c>
      <c r="H50" s="182">
        <v>104.89</v>
      </c>
      <c r="I50" s="180">
        <v>455</v>
      </c>
      <c r="J50" s="181">
        <v>455</v>
      </c>
      <c r="K50" s="182">
        <v>455</v>
      </c>
      <c r="L50" s="180">
        <v>2.89</v>
      </c>
      <c r="M50" s="181">
        <v>2.89</v>
      </c>
      <c r="N50" s="182">
        <v>2.89</v>
      </c>
      <c r="O50" s="180">
        <v>353</v>
      </c>
      <c r="P50" s="181">
        <v>353</v>
      </c>
      <c r="Q50" s="182">
        <v>353</v>
      </c>
      <c r="R50" s="68" t="s">
        <v>6</v>
      </c>
      <c r="S50" s="170"/>
      <c r="T50" s="171"/>
      <c r="AA50">
        <v>3</v>
      </c>
      <c r="AD50">
        <v>3</v>
      </c>
      <c r="AE50">
        <v>3</v>
      </c>
      <c r="AF50">
        <v>3</v>
      </c>
      <c r="AG50">
        <v>5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1260.2700000000002</v>
      </c>
      <c r="G51" s="153">
        <v>1282.2500000000002</v>
      </c>
      <c r="H51" s="154">
        <v>1332.2500000000002</v>
      </c>
      <c r="I51" s="152">
        <v>3131.75</v>
      </c>
      <c r="J51" s="153">
        <v>3181.75</v>
      </c>
      <c r="K51" s="154">
        <v>3281.75</v>
      </c>
      <c r="L51" s="152">
        <v>68.76</v>
      </c>
      <c r="M51" s="153">
        <v>68.36999999999999</v>
      </c>
      <c r="N51" s="154">
        <v>68.36999999999999</v>
      </c>
      <c r="O51" s="152">
        <v>1940.2399999999998</v>
      </c>
      <c r="P51" s="153">
        <v>1967.87</v>
      </c>
      <c r="Q51" s="154">
        <v>2017.87</v>
      </c>
      <c r="R51" s="14" t="s">
        <v>330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1813.3600000000001</v>
      </c>
      <c r="G52" s="178">
        <v>1985.219</v>
      </c>
      <c r="H52" s="179">
        <v>1971</v>
      </c>
      <c r="I52" s="177">
        <v>1754</v>
      </c>
      <c r="J52" s="178">
        <v>1769.219</v>
      </c>
      <c r="K52" s="179">
        <v>1658</v>
      </c>
      <c r="L52" s="177">
        <v>580</v>
      </c>
      <c r="M52" s="178">
        <v>754</v>
      </c>
      <c r="N52" s="179">
        <v>881</v>
      </c>
      <c r="O52" s="177">
        <v>520.64</v>
      </c>
      <c r="P52" s="178">
        <v>538</v>
      </c>
      <c r="Q52" s="179">
        <v>568</v>
      </c>
      <c r="R52" s="80" t="s">
        <v>1</v>
      </c>
      <c r="S52" s="168"/>
      <c r="T52" s="169"/>
      <c r="AA52">
        <v>3</v>
      </c>
      <c r="AD52">
        <v>3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3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3</v>
      </c>
    </row>
    <row r="53" spans="3:42" ht="13.5" thickBot="1">
      <c r="C53" s="100" t="s">
        <v>91</v>
      </c>
      <c r="D53" s="172"/>
      <c r="E53" s="173"/>
      <c r="F53" s="183">
        <v>20142</v>
      </c>
      <c r="G53" s="184">
        <v>20019</v>
      </c>
      <c r="H53" s="185">
        <v>20438</v>
      </c>
      <c r="I53" s="183">
        <v>22569</v>
      </c>
      <c r="J53" s="184">
        <v>22569</v>
      </c>
      <c r="K53" s="185">
        <v>23000</v>
      </c>
      <c r="L53" s="183">
        <v>1138</v>
      </c>
      <c r="M53" s="184">
        <v>1150</v>
      </c>
      <c r="N53" s="185">
        <v>1180</v>
      </c>
      <c r="O53" s="183">
        <v>3565</v>
      </c>
      <c r="P53" s="184">
        <v>3700</v>
      </c>
      <c r="Q53" s="185">
        <v>3742</v>
      </c>
      <c r="R53" s="101" t="s">
        <v>46</v>
      </c>
      <c r="S53" s="172"/>
      <c r="T53" s="173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8</v>
      </c>
      <c r="D54" s="12"/>
      <c r="E54" s="13"/>
      <c r="F54" s="152">
        <v>21955.36</v>
      </c>
      <c r="G54" s="153">
        <v>22004.219</v>
      </c>
      <c r="H54" s="154">
        <v>22409</v>
      </c>
      <c r="I54" s="152">
        <v>24323</v>
      </c>
      <c r="J54" s="153">
        <v>24338.219</v>
      </c>
      <c r="K54" s="154">
        <v>24658</v>
      </c>
      <c r="L54" s="152">
        <v>1718</v>
      </c>
      <c r="M54" s="153">
        <v>1904</v>
      </c>
      <c r="N54" s="154">
        <v>2061</v>
      </c>
      <c r="O54" s="152">
        <v>4085.64</v>
      </c>
      <c r="P54" s="153">
        <v>4238</v>
      </c>
      <c r="Q54" s="154">
        <v>4310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Committee\TCQ2016\publish\[tb-69-6.xls]List of tables</v>
      </c>
      <c r="S55" s="36"/>
      <c r="T55" s="40" t="str">
        <f ca="1">CONCATENATE("printed on ",DAY(NOW()),"/",MONTH(NOW()))</f>
        <v>printed on 8/5</v>
      </c>
    </row>
    <row r="59" spans="10:11" ht="12.75">
      <c r="J59" s="258"/>
      <c r="K59" s="258"/>
    </row>
    <row r="60" spans="10:11" ht="12.75">
      <c r="J60" s="257"/>
      <c r="K60" s="257"/>
    </row>
    <row r="61" spans="10:17" ht="12.75">
      <c r="J61" s="257"/>
      <c r="K61" s="257"/>
      <c r="M61" s="257"/>
      <c r="N61" s="257"/>
      <c r="P61" s="257"/>
      <c r="Q61" s="257"/>
    </row>
    <row r="62" spans="10:11" ht="12.75">
      <c r="J62" s="257"/>
      <c r="K62" s="257"/>
    </row>
    <row r="63" spans="10:11" ht="12.75">
      <c r="J63" s="257"/>
      <c r="K63" s="257"/>
    </row>
    <row r="64" spans="9:11" ht="12.75">
      <c r="I64" s="258"/>
      <c r="J64" s="258"/>
      <c r="K64" s="258"/>
    </row>
    <row r="65" spans="10:11" ht="12.75">
      <c r="J65" s="257"/>
      <c r="K65" s="257"/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0" max="20" width="12.00390625" style="0" customWidth="1"/>
  </cols>
  <sheetData>
    <row r="2" spans="3:20" ht="12.75">
      <c r="C2" s="262" t="s">
        <v>346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3:20" ht="12.7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3:20" ht="12.75">
      <c r="C4" s="262" t="s">
        <v>418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3:20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3:20" ht="12.75">
      <c r="C6" s="262" t="s">
        <v>419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</row>
    <row r="8" spans="6:17" ht="13.5" thickBot="1">
      <c r="F8" s="263" t="s">
        <v>389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</row>
    <row r="9" spans="3:20" ht="13.5" thickTop="1">
      <c r="C9" s="2"/>
      <c r="D9" s="3"/>
      <c r="E9" s="4"/>
      <c r="F9" s="267" t="s">
        <v>9</v>
      </c>
      <c r="G9" s="268"/>
      <c r="H9" s="269"/>
      <c r="I9" s="2"/>
      <c r="J9" s="3"/>
      <c r="K9" s="4"/>
      <c r="L9" s="15"/>
      <c r="M9" s="3"/>
      <c r="N9" s="4"/>
      <c r="O9" s="15"/>
      <c r="P9" s="3"/>
      <c r="Q9" s="4"/>
      <c r="R9" s="2"/>
      <c r="S9" s="3"/>
      <c r="T9" s="4"/>
    </row>
    <row r="10" spans="3:20" ht="12.75">
      <c r="C10" s="53"/>
      <c r="D10" s="54"/>
      <c r="E10" s="55"/>
      <c r="F10" s="302" t="s">
        <v>10</v>
      </c>
      <c r="G10" s="303"/>
      <c r="H10" s="304"/>
      <c r="I10" s="302" t="s">
        <v>11</v>
      </c>
      <c r="J10" s="303"/>
      <c r="K10" s="304"/>
      <c r="L10" s="302" t="s">
        <v>12</v>
      </c>
      <c r="M10" s="303"/>
      <c r="N10" s="304"/>
      <c r="O10" s="302" t="s">
        <v>13</v>
      </c>
      <c r="P10" s="303"/>
      <c r="Q10" s="304"/>
      <c r="R10" s="53"/>
      <c r="S10" s="54"/>
      <c r="T10" s="55"/>
    </row>
    <row r="11" spans="3:20" ht="12.75">
      <c r="C11" s="264"/>
      <c r="D11" s="265"/>
      <c r="E11" s="266"/>
      <c r="F11" s="78">
        <v>2015</v>
      </c>
      <c r="G11" s="79">
        <v>2016</v>
      </c>
      <c r="H11" s="81">
        <v>2017</v>
      </c>
      <c r="I11" s="78">
        <v>2015</v>
      </c>
      <c r="J11" s="79">
        <v>2016</v>
      </c>
      <c r="K11" s="81">
        <v>2017</v>
      </c>
      <c r="L11" s="78">
        <v>2015</v>
      </c>
      <c r="M11" s="79">
        <v>2016</v>
      </c>
      <c r="N11" s="81">
        <v>2017</v>
      </c>
      <c r="O11" s="78">
        <v>2015</v>
      </c>
      <c r="P11" s="79">
        <v>2016</v>
      </c>
      <c r="Q11" s="81">
        <v>2017</v>
      </c>
      <c r="R11" s="264"/>
      <c r="S11" s="265"/>
      <c r="T11" s="266"/>
    </row>
    <row r="12" spans="3:20" ht="12.75">
      <c r="C12" s="53"/>
      <c r="D12" s="54"/>
      <c r="E12" s="55"/>
      <c r="F12" s="53" t="s">
        <v>179</v>
      </c>
      <c r="G12" s="309" t="s">
        <v>181</v>
      </c>
      <c r="H12" s="310"/>
      <c r="I12" s="53" t="s">
        <v>179</v>
      </c>
      <c r="J12" s="309" t="s">
        <v>181</v>
      </c>
      <c r="K12" s="310"/>
      <c r="L12" s="53" t="s">
        <v>179</v>
      </c>
      <c r="M12" s="309" t="s">
        <v>181</v>
      </c>
      <c r="N12" s="310"/>
      <c r="O12" s="53" t="s">
        <v>179</v>
      </c>
      <c r="P12" s="309" t="s">
        <v>181</v>
      </c>
      <c r="Q12" s="310"/>
      <c r="R12" s="53"/>
      <c r="S12" s="54"/>
      <c r="T12" s="55"/>
    </row>
    <row r="13" spans="3:20" ht="13.5" thickBot="1">
      <c r="C13" s="7"/>
      <c r="D13" s="8"/>
      <c r="E13" s="9"/>
      <c r="F13" s="77" t="s">
        <v>180</v>
      </c>
      <c r="G13" s="306" t="s">
        <v>182</v>
      </c>
      <c r="H13" s="307"/>
      <c r="I13" s="77" t="s">
        <v>180</v>
      </c>
      <c r="J13" s="306" t="s">
        <v>182</v>
      </c>
      <c r="K13" s="307"/>
      <c r="L13" s="77" t="s">
        <v>180</v>
      </c>
      <c r="M13" s="306" t="s">
        <v>182</v>
      </c>
      <c r="N13" s="307"/>
      <c r="O13" s="77" t="s">
        <v>180</v>
      </c>
      <c r="P13" s="306" t="s">
        <v>182</v>
      </c>
      <c r="Q13" s="307"/>
      <c r="R13" s="7"/>
      <c r="S13" s="8"/>
      <c r="T13" s="9"/>
    </row>
    <row r="14" spans="3:20" ht="13.5" thickTop="1">
      <c r="C14" s="80" t="s">
        <v>250</v>
      </c>
      <c r="D14" s="3"/>
      <c r="E14" s="4"/>
      <c r="F14" s="82">
        <v>9.763259999999999</v>
      </c>
      <c r="G14" s="83">
        <v>7.754068000000003</v>
      </c>
      <c r="H14" s="84">
        <v>7.750000000000003</v>
      </c>
      <c r="I14" s="82">
        <v>32.15</v>
      </c>
      <c r="J14" s="83">
        <v>32.7</v>
      </c>
      <c r="K14" s="84">
        <v>33.2</v>
      </c>
      <c r="L14" s="82">
        <v>0.05126</v>
      </c>
      <c r="M14" s="83">
        <v>0.05</v>
      </c>
      <c r="N14" s="84">
        <v>0.05</v>
      </c>
      <c r="O14" s="82">
        <v>22.438</v>
      </c>
      <c r="P14" s="83">
        <v>24.995932</v>
      </c>
      <c r="Q14" s="84">
        <v>25.5</v>
      </c>
      <c r="R14" s="80" t="s">
        <v>185</v>
      </c>
      <c r="S14" s="3"/>
      <c r="T14" s="4"/>
    </row>
    <row r="15" spans="3:20" ht="12.75">
      <c r="C15" s="6"/>
      <c r="D15" s="1"/>
      <c r="E15" s="5"/>
      <c r="F15" s="85"/>
      <c r="G15" s="86"/>
      <c r="H15" s="87"/>
      <c r="I15" s="85"/>
      <c r="J15" s="86"/>
      <c r="K15" s="87"/>
      <c r="L15" s="85"/>
      <c r="M15" s="86"/>
      <c r="N15" s="87"/>
      <c r="O15" s="85"/>
      <c r="P15" s="86"/>
      <c r="Q15" s="87"/>
      <c r="R15" s="68"/>
      <c r="S15" s="1"/>
      <c r="T15" s="5"/>
    </row>
    <row r="16" spans="3:20" ht="12.75">
      <c r="C16" s="6" t="s">
        <v>295</v>
      </c>
      <c r="D16" s="1"/>
      <c r="E16" s="5"/>
      <c r="F16" s="85">
        <v>85.907</v>
      </c>
      <c r="G16" s="86">
        <v>88.6530022</v>
      </c>
      <c r="H16" s="87">
        <v>91</v>
      </c>
      <c r="I16" s="85">
        <v>100.607</v>
      </c>
      <c r="J16" s="86">
        <v>104.0880022</v>
      </c>
      <c r="K16" s="87">
        <v>106</v>
      </c>
      <c r="L16" s="85">
        <v>0</v>
      </c>
      <c r="M16" s="86">
        <v>0</v>
      </c>
      <c r="N16" s="87">
        <v>0</v>
      </c>
      <c r="O16" s="85">
        <v>14.7</v>
      </c>
      <c r="P16" s="86">
        <v>15.435</v>
      </c>
      <c r="Q16" s="87">
        <v>15</v>
      </c>
      <c r="R16" s="6" t="s">
        <v>297</v>
      </c>
      <c r="S16" s="1"/>
      <c r="T16" s="5"/>
    </row>
    <row r="17" spans="3:20" ht="12.75">
      <c r="C17" s="6"/>
      <c r="D17" s="1"/>
      <c r="E17" s="5"/>
      <c r="F17" s="85"/>
      <c r="G17" s="86"/>
      <c r="H17" s="87"/>
      <c r="I17" s="85"/>
      <c r="J17" s="86"/>
      <c r="K17" s="87"/>
      <c r="L17" s="85"/>
      <c r="M17" s="86"/>
      <c r="N17" s="87"/>
      <c r="O17" s="85"/>
      <c r="P17" s="86"/>
      <c r="Q17" s="87"/>
      <c r="R17" s="68"/>
      <c r="S17" s="1"/>
      <c r="T17" s="5"/>
    </row>
    <row r="18" spans="3:20" ht="12.75">
      <c r="C18" s="68" t="s">
        <v>246</v>
      </c>
      <c r="D18" s="1"/>
      <c r="E18" s="5"/>
      <c r="F18" s="85">
        <v>0.9880200000000002</v>
      </c>
      <c r="G18" s="86">
        <v>1.01</v>
      </c>
      <c r="H18" s="87">
        <v>1.06</v>
      </c>
      <c r="I18" s="85">
        <v>2.35</v>
      </c>
      <c r="J18" s="86">
        <v>2.4</v>
      </c>
      <c r="K18" s="87">
        <v>2.5</v>
      </c>
      <c r="L18" s="85">
        <v>0.01039</v>
      </c>
      <c r="M18" s="86">
        <v>0.01</v>
      </c>
      <c r="N18" s="87">
        <v>0.01</v>
      </c>
      <c r="O18" s="85">
        <v>1.3723699999999999</v>
      </c>
      <c r="P18" s="86">
        <v>1.4</v>
      </c>
      <c r="Q18" s="87">
        <v>1.45</v>
      </c>
      <c r="R18" s="68" t="s">
        <v>186</v>
      </c>
      <c r="S18" s="1"/>
      <c r="T18" s="5"/>
    </row>
    <row r="19" spans="3:20" ht="12.75">
      <c r="C19" s="46"/>
      <c r="D19" s="1"/>
      <c r="E19" s="5"/>
      <c r="F19" s="85"/>
      <c r="G19" s="86"/>
      <c r="H19" s="87"/>
      <c r="I19" s="85"/>
      <c r="J19" s="86"/>
      <c r="K19" s="87"/>
      <c r="L19" s="85"/>
      <c r="M19" s="86"/>
      <c r="N19" s="87"/>
      <c r="O19" s="85"/>
      <c r="P19" s="86"/>
      <c r="Q19" s="87"/>
      <c r="R19" s="68"/>
      <c r="S19" s="1"/>
      <c r="T19" s="5"/>
    </row>
    <row r="20" spans="3:20" ht="12.75">
      <c r="C20" s="6" t="s">
        <v>183</v>
      </c>
      <c r="D20" s="1"/>
      <c r="E20" s="5"/>
      <c r="F20" s="85">
        <v>0.9830200000000002</v>
      </c>
      <c r="G20" s="86">
        <v>1.005</v>
      </c>
      <c r="H20" s="87">
        <v>1.055</v>
      </c>
      <c r="I20" s="85">
        <v>2.35</v>
      </c>
      <c r="J20" s="86">
        <v>2.4</v>
      </c>
      <c r="K20" s="87">
        <v>2.5</v>
      </c>
      <c r="L20" s="85">
        <v>0.005390000000000001</v>
      </c>
      <c r="M20" s="86">
        <v>0.005</v>
      </c>
      <c r="N20" s="87">
        <v>0.005</v>
      </c>
      <c r="O20" s="85">
        <v>1.3723699999999999</v>
      </c>
      <c r="P20" s="86">
        <v>1.4</v>
      </c>
      <c r="Q20" s="87">
        <v>1.45</v>
      </c>
      <c r="R20" s="68" t="s">
        <v>188</v>
      </c>
      <c r="S20" s="1"/>
      <c r="T20" s="5"/>
    </row>
    <row r="21" spans="3:20" ht="12.75">
      <c r="C21" s="6"/>
      <c r="D21" s="1"/>
      <c r="E21" s="5"/>
      <c r="F21" s="85"/>
      <c r="G21" s="86"/>
      <c r="H21" s="87"/>
      <c r="I21" s="85"/>
      <c r="J21" s="86"/>
      <c r="K21" s="87"/>
      <c r="L21" s="85"/>
      <c r="M21" s="86"/>
      <c r="N21" s="87"/>
      <c r="O21" s="85"/>
      <c r="P21" s="86"/>
      <c r="Q21" s="87"/>
      <c r="R21" s="68"/>
      <c r="S21" s="1"/>
      <c r="T21" s="5"/>
    </row>
    <row r="22" spans="3:20" ht="12.75">
      <c r="C22" s="6" t="s">
        <v>184</v>
      </c>
      <c r="D22" s="1"/>
      <c r="E22" s="5"/>
      <c r="F22" s="85">
        <v>0.005</v>
      </c>
      <c r="G22" s="86">
        <v>0.005</v>
      </c>
      <c r="H22" s="87">
        <v>0.005</v>
      </c>
      <c r="I22" s="85">
        <v>0</v>
      </c>
      <c r="J22" s="86">
        <v>0</v>
      </c>
      <c r="K22" s="87">
        <v>0</v>
      </c>
      <c r="L22" s="85">
        <v>0.005</v>
      </c>
      <c r="M22" s="86">
        <v>0.005</v>
      </c>
      <c r="N22" s="87">
        <v>0.005</v>
      </c>
      <c r="O22" s="85">
        <v>0</v>
      </c>
      <c r="P22" s="86">
        <v>0</v>
      </c>
      <c r="Q22" s="87">
        <v>0</v>
      </c>
      <c r="R22" s="68" t="s">
        <v>189</v>
      </c>
      <c r="S22" s="1"/>
      <c r="T22" s="5"/>
    </row>
    <row r="23" spans="3:20" ht="12.75">
      <c r="C23" s="6"/>
      <c r="D23" s="1"/>
      <c r="E23" s="5"/>
      <c r="F23" s="85"/>
      <c r="G23" s="86"/>
      <c r="H23" s="87"/>
      <c r="I23" s="85"/>
      <c r="J23" s="86"/>
      <c r="K23" s="87"/>
      <c r="L23" s="85"/>
      <c r="M23" s="86"/>
      <c r="N23" s="87"/>
      <c r="O23" s="85"/>
      <c r="P23" s="86"/>
      <c r="Q23" s="87"/>
      <c r="R23" s="17"/>
      <c r="S23" s="1"/>
      <c r="T23" s="5"/>
    </row>
    <row r="24" spans="3:20" ht="12.75">
      <c r="C24" s="6" t="s">
        <v>296</v>
      </c>
      <c r="D24" s="1"/>
      <c r="E24" s="5"/>
      <c r="F24" s="85">
        <v>24</v>
      </c>
      <c r="G24" s="86">
        <v>24.6</v>
      </c>
      <c r="H24" s="87">
        <v>24.5</v>
      </c>
      <c r="I24" s="85">
        <v>27</v>
      </c>
      <c r="J24" s="86">
        <v>27.8</v>
      </c>
      <c r="K24" s="87">
        <v>28</v>
      </c>
      <c r="L24" s="85">
        <v>0</v>
      </c>
      <c r="M24" s="86">
        <v>0</v>
      </c>
      <c r="N24" s="87">
        <v>0</v>
      </c>
      <c r="O24" s="85">
        <v>3</v>
      </c>
      <c r="P24" s="86">
        <v>3.2</v>
      </c>
      <c r="Q24" s="87">
        <v>3.5</v>
      </c>
      <c r="R24" s="6" t="s">
        <v>298</v>
      </c>
      <c r="S24" s="1"/>
      <c r="T24" s="5"/>
    </row>
    <row r="25" spans="3:20" ht="12.75">
      <c r="C25" s="6"/>
      <c r="D25" s="1"/>
      <c r="E25" s="5"/>
      <c r="F25" s="88"/>
      <c r="G25" s="89"/>
      <c r="H25" s="90"/>
      <c r="I25" s="88"/>
      <c r="J25" s="89"/>
      <c r="K25" s="90"/>
      <c r="L25" s="85"/>
      <c r="M25" s="86"/>
      <c r="N25" s="87"/>
      <c r="O25" s="85"/>
      <c r="P25" s="86"/>
      <c r="Q25" s="87"/>
      <c r="R25" s="17"/>
      <c r="S25" s="1"/>
      <c r="T25" s="5"/>
    </row>
    <row r="26" spans="3:20" ht="12.75">
      <c r="C26" s="6" t="s">
        <v>183</v>
      </c>
      <c r="D26" s="1"/>
      <c r="E26" s="5"/>
      <c r="F26" s="104">
        <v>24</v>
      </c>
      <c r="G26" s="105">
        <v>24.6</v>
      </c>
      <c r="H26" s="106">
        <v>24.5</v>
      </c>
      <c r="I26" s="88">
        <v>27</v>
      </c>
      <c r="J26" s="89">
        <v>27.8</v>
      </c>
      <c r="K26" s="90">
        <v>28</v>
      </c>
      <c r="L26" s="110">
        <v>0</v>
      </c>
      <c r="M26" s="111">
        <v>0</v>
      </c>
      <c r="N26" s="112">
        <v>0</v>
      </c>
      <c r="O26" s="110">
        <v>3</v>
      </c>
      <c r="P26" s="111">
        <v>3.2</v>
      </c>
      <c r="Q26" s="112">
        <v>3.5</v>
      </c>
      <c r="R26" s="17" t="s">
        <v>188</v>
      </c>
      <c r="S26" s="1"/>
      <c r="T26" s="5"/>
    </row>
    <row r="27" spans="3:20" ht="12.75">
      <c r="C27" s="6"/>
      <c r="D27" s="1"/>
      <c r="E27" s="5"/>
      <c r="F27" s="104"/>
      <c r="G27" s="105"/>
      <c r="H27" s="106"/>
      <c r="I27" s="88"/>
      <c r="J27" s="89"/>
      <c r="K27" s="90"/>
      <c r="L27" s="110"/>
      <c r="M27" s="111"/>
      <c r="N27" s="112"/>
      <c r="O27" s="110"/>
      <c r="P27" s="111"/>
      <c r="Q27" s="112"/>
      <c r="R27" s="17"/>
      <c r="S27" s="1"/>
      <c r="T27" s="5"/>
    </row>
    <row r="28" spans="3:20" ht="13.5" thickBot="1">
      <c r="C28" s="7" t="s">
        <v>184</v>
      </c>
      <c r="D28" s="8"/>
      <c r="E28" s="9"/>
      <c r="F28" s="107">
        <v>0</v>
      </c>
      <c r="G28" s="108">
        <v>0</v>
      </c>
      <c r="H28" s="109">
        <v>0</v>
      </c>
      <c r="I28" s="97"/>
      <c r="J28" s="98"/>
      <c r="K28" s="99"/>
      <c r="L28" s="113">
        <v>0</v>
      </c>
      <c r="M28" s="114">
        <v>0</v>
      </c>
      <c r="N28" s="115">
        <v>0</v>
      </c>
      <c r="O28" s="113">
        <v>0</v>
      </c>
      <c r="P28" s="114">
        <v>0</v>
      </c>
      <c r="Q28" s="115">
        <v>0</v>
      </c>
      <c r="R28" s="18" t="s">
        <v>189</v>
      </c>
      <c r="S28" s="8"/>
      <c r="T28" s="9"/>
    </row>
    <row r="29" spans="3:20" ht="13.5" thickTop="1">
      <c r="C29" s="6" t="s">
        <v>286</v>
      </c>
      <c r="D29" s="1"/>
      <c r="E29" s="5"/>
      <c r="F29" s="88">
        <v>0.31953</v>
      </c>
      <c r="G29" s="89">
        <v>0.29000000000000004</v>
      </c>
      <c r="H29" s="90">
        <v>0.26</v>
      </c>
      <c r="I29" s="88">
        <v>0.75912</v>
      </c>
      <c r="J29" s="89">
        <v>0.77</v>
      </c>
      <c r="K29" s="90">
        <v>0.79</v>
      </c>
      <c r="L29" s="85">
        <v>0.01718</v>
      </c>
      <c r="M29" s="86">
        <v>0.02</v>
      </c>
      <c r="N29" s="87">
        <v>0.02</v>
      </c>
      <c r="O29" s="85">
        <v>0.45677</v>
      </c>
      <c r="P29" s="86">
        <v>0.5</v>
      </c>
      <c r="Q29" s="87">
        <v>0.55</v>
      </c>
      <c r="R29" s="17" t="s">
        <v>294</v>
      </c>
      <c r="S29" s="1"/>
      <c r="T29" s="5"/>
    </row>
    <row r="30" spans="3:20" ht="12.75">
      <c r="C30" s="6"/>
      <c r="D30" s="1"/>
      <c r="E30" s="5"/>
      <c r="F30" s="104"/>
      <c r="G30" s="105"/>
      <c r="H30" s="106"/>
      <c r="I30" s="191"/>
      <c r="J30" s="192"/>
      <c r="K30" s="193"/>
      <c r="L30" s="110"/>
      <c r="M30" s="111"/>
      <c r="N30" s="112"/>
      <c r="O30" s="110"/>
      <c r="P30" s="111"/>
      <c r="Q30" s="112"/>
      <c r="R30" s="17"/>
      <c r="S30" s="1"/>
      <c r="T30" s="5"/>
    </row>
    <row r="31" spans="3:20" ht="12.75">
      <c r="C31" s="17" t="s">
        <v>190</v>
      </c>
      <c r="D31" s="1"/>
      <c r="E31" s="5"/>
      <c r="F31" s="85">
        <v>1.4776700000000003</v>
      </c>
      <c r="G31" s="86">
        <v>1.2699999999999998</v>
      </c>
      <c r="H31" s="87">
        <v>1.32</v>
      </c>
      <c r="I31" s="85">
        <v>3.6066700000000003</v>
      </c>
      <c r="J31" s="86">
        <v>3.719</v>
      </c>
      <c r="K31" s="87">
        <v>3.9</v>
      </c>
      <c r="L31" s="85">
        <v>0.08</v>
      </c>
      <c r="M31" s="86">
        <v>0.071</v>
      </c>
      <c r="N31" s="87">
        <v>0.07</v>
      </c>
      <c r="O31" s="85">
        <v>2.209</v>
      </c>
      <c r="P31" s="86">
        <v>2.52</v>
      </c>
      <c r="Q31" s="87">
        <v>2.65</v>
      </c>
      <c r="R31" s="17" t="s">
        <v>193</v>
      </c>
      <c r="S31" s="1"/>
      <c r="T31" s="5"/>
    </row>
    <row r="32" spans="3:20" ht="12.75">
      <c r="C32" s="45"/>
      <c r="D32" s="1"/>
      <c r="E32" s="5"/>
      <c r="F32" s="85"/>
      <c r="G32" s="86"/>
      <c r="H32" s="87"/>
      <c r="I32" s="85"/>
      <c r="J32" s="86"/>
      <c r="K32" s="87"/>
      <c r="L32" s="85"/>
      <c r="M32" s="86"/>
      <c r="N32" s="87"/>
      <c r="O32" s="85"/>
      <c r="P32" s="86"/>
      <c r="Q32" s="87"/>
      <c r="R32" s="47"/>
      <c r="S32" s="1"/>
      <c r="T32" s="5"/>
    </row>
    <row r="33" spans="3:20" ht="12.75">
      <c r="C33" s="17" t="s">
        <v>333</v>
      </c>
      <c r="D33" s="1"/>
      <c r="E33" s="5"/>
      <c r="F33" s="85">
        <v>4.75546</v>
      </c>
      <c r="G33" s="86">
        <v>4.63</v>
      </c>
      <c r="H33" s="87">
        <v>4.580000000000001</v>
      </c>
      <c r="I33" s="85">
        <v>5.72729</v>
      </c>
      <c r="J33" s="86">
        <v>5.5</v>
      </c>
      <c r="K33" s="87">
        <v>5.4</v>
      </c>
      <c r="L33" s="85">
        <v>0.28014</v>
      </c>
      <c r="M33" s="86">
        <v>0.28</v>
      </c>
      <c r="N33" s="87">
        <v>0.28</v>
      </c>
      <c r="O33" s="85">
        <v>1.25197</v>
      </c>
      <c r="P33" s="86">
        <v>1.15</v>
      </c>
      <c r="Q33" s="87">
        <v>1.1</v>
      </c>
      <c r="R33" s="17" t="s">
        <v>335</v>
      </c>
      <c r="S33" s="1"/>
      <c r="T33" s="5"/>
    </row>
    <row r="34" spans="3:20" ht="12.75">
      <c r="C34" s="6"/>
      <c r="D34" s="1"/>
      <c r="E34" s="5"/>
      <c r="F34" s="85"/>
      <c r="G34" s="86"/>
      <c r="H34" s="87"/>
      <c r="I34" s="85"/>
      <c r="J34" s="86"/>
      <c r="K34" s="87"/>
      <c r="L34" s="85"/>
      <c r="M34" s="86"/>
      <c r="N34" s="87"/>
      <c r="O34" s="85"/>
      <c r="P34" s="86"/>
      <c r="Q34" s="87"/>
      <c r="R34" s="17"/>
      <c r="S34" s="1"/>
      <c r="T34" s="5"/>
    </row>
    <row r="35" spans="3:20" ht="12.75">
      <c r="C35" s="17" t="s">
        <v>191</v>
      </c>
      <c r="D35" s="1"/>
      <c r="E35" s="5"/>
      <c r="F35" s="85">
        <v>2.8060799999999997</v>
      </c>
      <c r="G35" s="86">
        <v>3.185</v>
      </c>
      <c r="H35" s="87">
        <v>3.58</v>
      </c>
      <c r="I35" s="85">
        <v>2.722</v>
      </c>
      <c r="J35" s="86">
        <v>3.25</v>
      </c>
      <c r="K35" s="87">
        <v>3.7</v>
      </c>
      <c r="L35" s="85">
        <v>0.62578</v>
      </c>
      <c r="M35" s="86">
        <v>0.58</v>
      </c>
      <c r="N35" s="87">
        <v>0.575</v>
      </c>
      <c r="O35" s="85">
        <v>0.5417000000000001</v>
      </c>
      <c r="P35" s="86">
        <v>0.645</v>
      </c>
      <c r="Q35" s="87">
        <v>0.695</v>
      </c>
      <c r="R35" s="17" t="s">
        <v>194</v>
      </c>
      <c r="S35" s="1"/>
      <c r="T35" s="5"/>
    </row>
    <row r="36" spans="3:20" ht="12.75">
      <c r="C36" s="6"/>
      <c r="D36" s="1"/>
      <c r="E36" s="5"/>
      <c r="F36" s="85"/>
      <c r="G36" s="86"/>
      <c r="H36" s="87"/>
      <c r="I36" s="85"/>
      <c r="J36" s="86"/>
      <c r="K36" s="87"/>
      <c r="L36" s="85"/>
      <c r="M36" s="86"/>
      <c r="N36" s="87"/>
      <c r="O36" s="85"/>
      <c r="P36" s="86"/>
      <c r="Q36" s="87"/>
      <c r="R36" s="17"/>
      <c r="S36" s="1"/>
      <c r="T36" s="5"/>
    </row>
    <row r="37" spans="3:20" ht="12.75">
      <c r="C37" s="6" t="s">
        <v>192</v>
      </c>
      <c r="D37" s="1"/>
      <c r="E37" s="5"/>
      <c r="F37" s="85">
        <v>0.42932</v>
      </c>
      <c r="G37" s="86">
        <v>0.38500000000000006</v>
      </c>
      <c r="H37" s="87">
        <v>0.33</v>
      </c>
      <c r="I37" s="85">
        <v>0.492</v>
      </c>
      <c r="J37" s="86">
        <v>0.45</v>
      </c>
      <c r="K37" s="87">
        <v>0.4</v>
      </c>
      <c r="L37" s="85">
        <v>0.08239</v>
      </c>
      <c r="M37" s="86">
        <v>0.08</v>
      </c>
      <c r="N37" s="87">
        <v>0.075</v>
      </c>
      <c r="O37" s="85">
        <v>0.14507</v>
      </c>
      <c r="P37" s="86">
        <v>0.145</v>
      </c>
      <c r="Q37" s="87">
        <v>0.145</v>
      </c>
      <c r="R37" s="17" t="s">
        <v>195</v>
      </c>
      <c r="S37" s="1"/>
      <c r="T37" s="5"/>
    </row>
    <row r="38" spans="3:20" ht="12.75">
      <c r="C38" s="45"/>
      <c r="D38" s="1"/>
      <c r="E38" s="5"/>
      <c r="F38" s="85"/>
      <c r="G38" s="86"/>
      <c r="H38" s="87"/>
      <c r="I38" s="85"/>
      <c r="J38" s="86"/>
      <c r="K38" s="87"/>
      <c r="L38" s="85"/>
      <c r="M38" s="86"/>
      <c r="N38" s="87"/>
      <c r="O38" s="85"/>
      <c r="P38" s="86"/>
      <c r="Q38" s="87"/>
      <c r="R38" s="47"/>
      <c r="S38" s="1"/>
      <c r="T38" s="5"/>
    </row>
    <row r="39" spans="3:20" ht="12.75">
      <c r="C39" s="46" t="s">
        <v>196</v>
      </c>
      <c r="D39" s="1"/>
      <c r="E39" s="5"/>
      <c r="F39" s="85">
        <v>2.32925</v>
      </c>
      <c r="G39" s="86">
        <v>2.7499999999999996</v>
      </c>
      <c r="H39" s="87">
        <v>3.1999999999999997</v>
      </c>
      <c r="I39" s="85">
        <v>2.23</v>
      </c>
      <c r="J39" s="86">
        <v>2.8</v>
      </c>
      <c r="K39" s="87">
        <v>3.3</v>
      </c>
      <c r="L39" s="85">
        <v>0.43524</v>
      </c>
      <c r="M39" s="86">
        <v>0.4</v>
      </c>
      <c r="N39" s="87">
        <v>0.4</v>
      </c>
      <c r="O39" s="85">
        <v>0.33599</v>
      </c>
      <c r="P39" s="86">
        <v>0.45</v>
      </c>
      <c r="Q39" s="87">
        <v>0.5</v>
      </c>
      <c r="R39" s="68" t="s">
        <v>196</v>
      </c>
      <c r="S39" s="1"/>
      <c r="T39" s="5"/>
    </row>
    <row r="40" spans="3:20" ht="12.75">
      <c r="C40" s="46"/>
      <c r="D40" s="1"/>
      <c r="E40" s="5"/>
      <c r="F40" s="85"/>
      <c r="G40" s="86"/>
      <c r="H40" s="87"/>
      <c r="I40" s="85"/>
      <c r="J40" s="86"/>
      <c r="K40" s="87"/>
      <c r="L40" s="85"/>
      <c r="M40" s="86"/>
      <c r="N40" s="87"/>
      <c r="O40" s="85"/>
      <c r="P40" s="86"/>
      <c r="Q40" s="87"/>
      <c r="R40" s="68"/>
      <c r="S40" s="1"/>
      <c r="T40" s="5"/>
    </row>
    <row r="41" spans="3:20" ht="13.5" thickBot="1">
      <c r="C41" s="100" t="s">
        <v>379</v>
      </c>
      <c r="D41" s="8"/>
      <c r="E41" s="9"/>
      <c r="F41" s="94">
        <v>0.04751000000000001</v>
      </c>
      <c r="G41" s="95">
        <v>0.05</v>
      </c>
      <c r="H41" s="96">
        <v>0.05</v>
      </c>
      <c r="I41" s="94">
        <v>0</v>
      </c>
      <c r="J41" s="95">
        <v>0</v>
      </c>
      <c r="K41" s="96">
        <v>0</v>
      </c>
      <c r="L41" s="94">
        <v>0.10815000000000001</v>
      </c>
      <c r="M41" s="95">
        <v>0.1</v>
      </c>
      <c r="N41" s="96">
        <v>0.1</v>
      </c>
      <c r="O41" s="94">
        <v>0.06064</v>
      </c>
      <c r="P41" s="95">
        <v>0.05</v>
      </c>
      <c r="Q41" s="96">
        <v>0.05</v>
      </c>
      <c r="R41" s="101" t="s">
        <v>380</v>
      </c>
      <c r="S41" s="8"/>
      <c r="T41" s="9"/>
    </row>
    <row r="42" spans="3:20" ht="13.5" thickTop="1">
      <c r="C42" s="46" t="s">
        <v>292</v>
      </c>
      <c r="D42" s="1"/>
      <c r="E42" s="5"/>
      <c r="F42" s="110">
        <v>49.22766</v>
      </c>
      <c r="G42" s="111">
        <v>51.77385301700001</v>
      </c>
      <c r="H42" s="112">
        <v>53.603</v>
      </c>
      <c r="I42" s="85">
        <v>61.51805</v>
      </c>
      <c r="J42" s="86">
        <v>64.4</v>
      </c>
      <c r="K42" s="87">
        <v>66</v>
      </c>
      <c r="L42" s="110">
        <v>0.10338</v>
      </c>
      <c r="M42" s="111">
        <v>0.103</v>
      </c>
      <c r="N42" s="112">
        <v>0.103</v>
      </c>
      <c r="O42" s="85">
        <v>12.39377</v>
      </c>
      <c r="P42" s="86">
        <v>12.729146983</v>
      </c>
      <c r="Q42" s="87">
        <v>12.5</v>
      </c>
      <c r="R42" s="46" t="s">
        <v>293</v>
      </c>
      <c r="S42" s="1"/>
      <c r="T42" s="5"/>
    </row>
    <row r="43" spans="3:20" ht="12.75">
      <c r="C43" s="46"/>
      <c r="D43" s="1"/>
      <c r="E43" s="5"/>
      <c r="F43" s="110"/>
      <c r="G43" s="111"/>
      <c r="H43" s="112"/>
      <c r="I43" s="85"/>
      <c r="J43" s="86"/>
      <c r="K43" s="87"/>
      <c r="L43" s="110"/>
      <c r="M43" s="111"/>
      <c r="N43" s="112"/>
      <c r="O43" s="85"/>
      <c r="P43" s="86"/>
      <c r="Q43" s="87"/>
      <c r="R43" s="17"/>
      <c r="S43" s="1"/>
      <c r="T43" s="5"/>
    </row>
    <row r="44" spans="3:20" ht="12.75">
      <c r="C44" s="46" t="s">
        <v>336</v>
      </c>
      <c r="D44" s="1"/>
      <c r="E44" s="5"/>
      <c r="F44" s="110">
        <v>35.95</v>
      </c>
      <c r="G44" s="111">
        <v>37.9</v>
      </c>
      <c r="H44" s="112">
        <v>39.300000000000004</v>
      </c>
      <c r="I44" s="85">
        <v>46.25</v>
      </c>
      <c r="J44" s="86">
        <v>48.4</v>
      </c>
      <c r="K44" s="87">
        <v>49.5</v>
      </c>
      <c r="L44" s="110">
        <v>0.1</v>
      </c>
      <c r="M44" s="111">
        <v>0.1</v>
      </c>
      <c r="N44" s="112">
        <v>0.1</v>
      </c>
      <c r="O44" s="85">
        <v>10.4</v>
      </c>
      <c r="P44" s="86">
        <v>10.6</v>
      </c>
      <c r="Q44" s="87">
        <v>10.3</v>
      </c>
      <c r="R44" s="46" t="s">
        <v>337</v>
      </c>
      <c r="S44" s="1"/>
      <c r="T44" s="5"/>
    </row>
    <row r="45" spans="3:20" ht="12.75">
      <c r="C45" s="46"/>
      <c r="D45" s="1"/>
      <c r="E45" s="5"/>
      <c r="F45" s="110"/>
      <c r="G45" s="111"/>
      <c r="H45" s="112"/>
      <c r="I45" s="85"/>
      <c r="J45" s="86"/>
      <c r="K45" s="87"/>
      <c r="L45" s="110"/>
      <c r="M45" s="111"/>
      <c r="N45" s="112"/>
      <c r="O45" s="85"/>
      <c r="P45" s="86"/>
      <c r="Q45" s="87"/>
      <c r="R45" s="47"/>
      <c r="S45" s="1"/>
      <c r="T45" s="5"/>
    </row>
    <row r="46" spans="3:20" ht="12.75">
      <c r="C46" s="46" t="s">
        <v>249</v>
      </c>
      <c r="D46" s="1"/>
      <c r="E46" s="5"/>
      <c r="F46" s="110">
        <v>15.2</v>
      </c>
      <c r="G46" s="111">
        <v>16.4</v>
      </c>
      <c r="H46" s="112">
        <v>17</v>
      </c>
      <c r="I46" s="85">
        <v>19</v>
      </c>
      <c r="J46" s="86">
        <v>20.4</v>
      </c>
      <c r="K46" s="87">
        <v>21</v>
      </c>
      <c r="L46" s="110">
        <v>0.1</v>
      </c>
      <c r="M46" s="111">
        <v>0.1</v>
      </c>
      <c r="N46" s="112">
        <v>0.1</v>
      </c>
      <c r="O46" s="85">
        <v>3.9</v>
      </c>
      <c r="P46" s="86">
        <v>4.1</v>
      </c>
      <c r="Q46" s="87">
        <v>4.1</v>
      </c>
      <c r="R46" s="46" t="s">
        <v>198</v>
      </c>
      <c r="S46" s="1"/>
      <c r="T46" s="5"/>
    </row>
    <row r="47" spans="3:20" ht="12.75">
      <c r="C47" s="46"/>
      <c r="D47" s="1"/>
      <c r="E47" s="5"/>
      <c r="F47" s="110"/>
      <c r="G47" s="111"/>
      <c r="H47" s="112"/>
      <c r="I47" s="85"/>
      <c r="J47" s="86"/>
      <c r="K47" s="87"/>
      <c r="L47" s="110"/>
      <c r="M47" s="111"/>
      <c r="N47" s="112"/>
      <c r="O47" s="85"/>
      <c r="P47" s="86"/>
      <c r="Q47" s="87"/>
      <c r="R47" s="47"/>
      <c r="S47" s="1"/>
      <c r="T47" s="5"/>
    </row>
    <row r="48" spans="3:20" ht="12.75">
      <c r="C48" s="46" t="s">
        <v>248</v>
      </c>
      <c r="D48" s="1"/>
      <c r="E48" s="5"/>
      <c r="F48" s="110">
        <v>20.75</v>
      </c>
      <c r="G48" s="111">
        <v>21.5</v>
      </c>
      <c r="H48" s="112">
        <v>22.3</v>
      </c>
      <c r="I48" s="85">
        <v>27.25</v>
      </c>
      <c r="J48" s="86">
        <v>28</v>
      </c>
      <c r="K48" s="87">
        <v>28.5</v>
      </c>
      <c r="L48" s="110">
        <v>0</v>
      </c>
      <c r="M48" s="111">
        <v>0</v>
      </c>
      <c r="N48" s="112">
        <v>0</v>
      </c>
      <c r="O48" s="85">
        <v>6.5</v>
      </c>
      <c r="P48" s="86">
        <v>6.5</v>
      </c>
      <c r="Q48" s="87">
        <v>6.2</v>
      </c>
      <c r="R48" s="46" t="s">
        <v>199</v>
      </c>
      <c r="S48" s="1"/>
      <c r="T48" s="5"/>
    </row>
    <row r="49" spans="3:20" ht="12.75">
      <c r="C49" s="46"/>
      <c r="D49" s="1"/>
      <c r="E49" s="5"/>
      <c r="F49" s="85"/>
      <c r="G49" s="86"/>
      <c r="H49" s="87"/>
      <c r="I49" s="85"/>
      <c r="J49" s="86"/>
      <c r="K49" s="87"/>
      <c r="L49" s="85"/>
      <c r="M49" s="86"/>
      <c r="N49" s="87"/>
      <c r="O49" s="85"/>
      <c r="P49" s="86"/>
      <c r="Q49" s="87"/>
      <c r="R49" s="17"/>
      <c r="S49" s="1"/>
      <c r="T49" s="5"/>
    </row>
    <row r="50" spans="3:20" ht="13.5" thickBot="1">
      <c r="C50" s="100" t="s">
        <v>197</v>
      </c>
      <c r="D50" s="8"/>
      <c r="E50" s="9"/>
      <c r="F50" s="94">
        <v>13.27766</v>
      </c>
      <c r="G50" s="95">
        <v>13.873853017</v>
      </c>
      <c r="H50" s="96">
        <v>14.303</v>
      </c>
      <c r="I50" s="94">
        <v>15.268049999999999</v>
      </c>
      <c r="J50" s="95">
        <v>16</v>
      </c>
      <c r="K50" s="96">
        <v>16.5</v>
      </c>
      <c r="L50" s="94">
        <v>0.0033799999999999998</v>
      </c>
      <c r="M50" s="95">
        <v>0.003</v>
      </c>
      <c r="N50" s="96">
        <v>0.003</v>
      </c>
      <c r="O50" s="94">
        <v>1.99377</v>
      </c>
      <c r="P50" s="95">
        <v>2.129146983</v>
      </c>
      <c r="Q50" s="96">
        <v>2.2</v>
      </c>
      <c r="R50" s="101" t="s">
        <v>201</v>
      </c>
      <c r="S50" s="8"/>
      <c r="T50" s="9"/>
    </row>
    <row r="51" spans="3:20" ht="13.5" thickTop="1">
      <c r="C51" s="167" t="s">
        <v>288</v>
      </c>
      <c r="D51" s="1"/>
      <c r="E51" s="1"/>
      <c r="F51" s="195">
        <v>5.5920000000000005</v>
      </c>
      <c r="G51" s="196">
        <v>5.958</v>
      </c>
      <c r="H51" s="196">
        <v>6.049999999999999</v>
      </c>
      <c r="I51" s="195">
        <v>7.871</v>
      </c>
      <c r="J51" s="196">
        <v>8.157</v>
      </c>
      <c r="K51" s="196">
        <v>8.37</v>
      </c>
      <c r="L51" s="195">
        <v>0.208</v>
      </c>
      <c r="M51" s="196">
        <v>0.186</v>
      </c>
      <c r="N51" s="196">
        <v>0.18</v>
      </c>
      <c r="O51" s="195">
        <v>2.487</v>
      </c>
      <c r="P51" s="196">
        <v>2.385</v>
      </c>
      <c r="Q51" s="196">
        <v>2.5</v>
      </c>
      <c r="R51" s="80" t="s">
        <v>289</v>
      </c>
      <c r="S51" s="1"/>
      <c r="T51" s="4"/>
    </row>
    <row r="52" spans="3:20" ht="12.75">
      <c r="C52" s="46"/>
      <c r="D52" s="1"/>
      <c r="E52" s="1"/>
      <c r="F52" s="197"/>
      <c r="G52" s="198"/>
      <c r="H52" s="198"/>
      <c r="I52" s="197"/>
      <c r="J52" s="198"/>
      <c r="K52" s="198"/>
      <c r="L52" s="197"/>
      <c r="M52" s="198"/>
      <c r="N52" s="198"/>
      <c r="O52" s="197"/>
      <c r="P52" s="198"/>
      <c r="Q52" s="198"/>
      <c r="R52" s="68"/>
      <c r="S52" s="1"/>
      <c r="T52" s="5"/>
    </row>
    <row r="53" spans="3:20" ht="12.75">
      <c r="C53" s="46" t="s">
        <v>160</v>
      </c>
      <c r="D53" s="1"/>
      <c r="E53" s="1"/>
      <c r="F53" s="197">
        <v>6.64709</v>
      </c>
      <c r="G53" s="198">
        <v>6.910000000000001</v>
      </c>
      <c r="H53" s="198">
        <v>7</v>
      </c>
      <c r="I53" s="197">
        <v>8.06109</v>
      </c>
      <c r="J53" s="198">
        <v>8.467</v>
      </c>
      <c r="K53" s="198">
        <v>8.6</v>
      </c>
      <c r="L53" s="197">
        <v>1.484</v>
      </c>
      <c r="M53" s="198">
        <v>1.495</v>
      </c>
      <c r="N53" s="198">
        <v>1.5</v>
      </c>
      <c r="O53" s="197">
        <v>2.898</v>
      </c>
      <c r="P53" s="198">
        <v>3.052</v>
      </c>
      <c r="Q53" s="198">
        <v>3.1</v>
      </c>
      <c r="R53" s="68" t="s">
        <v>171</v>
      </c>
      <c r="S53" s="1"/>
      <c r="T53" s="5"/>
    </row>
    <row r="54" spans="3:20" ht="12.75">
      <c r="C54" s="46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68"/>
      <c r="S54" s="1"/>
      <c r="T54" s="5"/>
    </row>
    <row r="55" spans="3:20" ht="13.5" thickBot="1">
      <c r="C55" s="100" t="s">
        <v>388</v>
      </c>
      <c r="D55" s="8"/>
      <c r="E55" s="8"/>
      <c r="F55" s="199">
        <v>0.041339999999999974</v>
      </c>
      <c r="G55" s="200">
        <v>0.10099999999999987</v>
      </c>
      <c r="H55" s="200">
        <v>0.10100000000000009</v>
      </c>
      <c r="I55" s="199">
        <v>0.97402</v>
      </c>
      <c r="J55" s="200">
        <v>1.2</v>
      </c>
      <c r="K55" s="200">
        <v>1.5</v>
      </c>
      <c r="L55" s="199">
        <v>0.00218</v>
      </c>
      <c r="M55" s="200">
        <v>0.001</v>
      </c>
      <c r="N55" s="200">
        <v>0.001</v>
      </c>
      <c r="O55" s="199">
        <v>0.93486</v>
      </c>
      <c r="P55" s="200">
        <v>1.1</v>
      </c>
      <c r="Q55" s="200">
        <v>1.4</v>
      </c>
      <c r="R55" s="101" t="s">
        <v>387</v>
      </c>
      <c r="S55" s="8"/>
      <c r="T55" s="9"/>
    </row>
    <row r="56" spans="3:20" ht="13.5" thickTop="1">
      <c r="C56" s="38" t="str">
        <f ca="1">CELL("filename")</f>
        <v>C:\MyFiles\Timber\Timber Committee\TCQ2016\publish\[tb-69-6.xls]List of tables</v>
      </c>
      <c r="T56" s="40" t="str">
        <f ca="1">CONCATENATE("printed on ",DAY(NOW()),"/",MONTH(NOW()))</f>
        <v>printed on 8/5</v>
      </c>
    </row>
  </sheetData>
  <sheetProtection/>
  <mergeCells count="19"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40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7" width="7.7109375" style="0" customWidth="1"/>
    <col min="18" max="18" width="9.28125" style="0" customWidth="1"/>
  </cols>
  <sheetData>
    <row r="2" spans="3:18" ht="12.75">
      <c r="C2" s="262" t="s">
        <v>347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3:18" ht="12.75">
      <c r="C3" s="262" t="e">
        <f>"Europe:  Trade in forest products by main product groups, 1979-81 and 1999-2001 (averages) and "&amp;I8&amp;" to "&amp;M8</f>
        <v>#REF!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3:18" ht="12.75">
      <c r="C4" s="262" t="e">
        <f>"Europe: Commerce  des produits forestiers, par principaux groupes d'assortiments, en 1979-81 et 1999-2001 (moyennes) et de "&amp;I8&amp;" à "&amp;M8</f>
        <v>#REF!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3:15" ht="13.5" thickBot="1">
      <c r="M5" s="11"/>
      <c r="N5" s="11"/>
      <c r="O5" s="11"/>
    </row>
    <row r="6" spans="3:18" ht="12.75" customHeight="1" thickTop="1">
      <c r="C6" s="2"/>
      <c r="D6" s="3"/>
      <c r="E6" s="4"/>
      <c r="F6" s="56"/>
      <c r="G6" s="294" t="s">
        <v>163</v>
      </c>
      <c r="H6" s="295"/>
      <c r="I6" s="295"/>
      <c r="J6" s="295"/>
      <c r="K6" s="295"/>
      <c r="L6" s="295"/>
      <c r="M6" s="296"/>
      <c r="N6" s="15"/>
      <c r="O6" s="4"/>
      <c r="P6" s="2"/>
      <c r="Q6" s="3"/>
      <c r="R6" s="4"/>
    </row>
    <row r="7" spans="3:18" ht="12.75" customHeight="1">
      <c r="C7" s="53"/>
      <c r="D7" s="54"/>
      <c r="E7" s="55"/>
      <c r="F7" s="53" t="s">
        <v>157</v>
      </c>
      <c r="G7" s="311" t="s">
        <v>166</v>
      </c>
      <c r="H7" s="312"/>
      <c r="I7" s="63"/>
      <c r="J7" s="63"/>
      <c r="K7" s="63"/>
      <c r="L7" s="63"/>
      <c r="M7" s="65"/>
      <c r="N7" s="264" t="s">
        <v>164</v>
      </c>
      <c r="O7" s="266"/>
      <c r="P7" s="53"/>
      <c r="Q7" s="54"/>
      <c r="R7" s="55"/>
    </row>
    <row r="8" spans="3:18" ht="12.75" customHeight="1">
      <c r="C8" s="53"/>
      <c r="D8" s="54"/>
      <c r="E8" s="55"/>
      <c r="F8" s="53" t="s">
        <v>158</v>
      </c>
      <c r="G8" s="264" t="s">
        <v>167</v>
      </c>
      <c r="H8" s="313"/>
      <c r="I8" s="57" t="e">
        <f>#REF!-4</f>
        <v>#REF!</v>
      </c>
      <c r="J8" s="57" t="e">
        <f>I8+1</f>
        <v>#REF!</v>
      </c>
      <c r="K8" s="57" t="e">
        <f>J8+1</f>
        <v>#REF!</v>
      </c>
      <c r="L8" s="57" t="e">
        <f>K8+1</f>
        <v>#REF!</v>
      </c>
      <c r="M8" s="66" t="e">
        <f>L8+1</f>
        <v>#REF!</v>
      </c>
      <c r="N8" s="302" t="e">
        <f>L8&amp;"/"&amp;M8</f>
        <v>#REF!</v>
      </c>
      <c r="O8" s="304"/>
      <c r="P8" s="53"/>
      <c r="Q8" s="54"/>
      <c r="R8" s="55"/>
    </row>
    <row r="9" spans="3:18" ht="12.75" customHeight="1" thickBot="1">
      <c r="C9" s="7"/>
      <c r="D9" s="8"/>
      <c r="E9" s="9"/>
      <c r="F9" s="58"/>
      <c r="G9" s="60" t="s">
        <v>165</v>
      </c>
      <c r="H9" s="11" t="s">
        <v>331</v>
      </c>
      <c r="I9" s="64"/>
      <c r="J9" s="64"/>
      <c r="K9" s="64"/>
      <c r="L9" s="64"/>
      <c r="M9" s="67"/>
      <c r="N9" s="60" t="s">
        <v>168</v>
      </c>
      <c r="O9" s="69" t="s">
        <v>202</v>
      </c>
      <c r="P9" s="7"/>
      <c r="Q9" s="8"/>
      <c r="R9" s="9"/>
    </row>
    <row r="10" spans="3:18" ht="12.75" customHeight="1" thickTop="1">
      <c r="C10" s="48"/>
      <c r="D10" s="3"/>
      <c r="E10" s="4"/>
      <c r="F10" s="50"/>
      <c r="G10" s="25"/>
      <c r="H10" s="26"/>
      <c r="I10" s="26"/>
      <c r="J10" s="26"/>
      <c r="K10" s="26"/>
      <c r="L10" s="26"/>
      <c r="M10" s="19"/>
      <c r="N10" s="61"/>
      <c r="O10" s="75"/>
      <c r="P10" s="49"/>
      <c r="Q10" s="3"/>
      <c r="R10" s="4"/>
    </row>
    <row r="11" spans="3:18" ht="12.75" customHeight="1">
      <c r="C11" s="6"/>
      <c r="D11" s="54" t="s">
        <v>156</v>
      </c>
      <c r="E11" s="5"/>
      <c r="F11" s="27"/>
      <c r="G11" s="27"/>
      <c r="H11" s="28"/>
      <c r="I11" s="28"/>
      <c r="J11" s="28"/>
      <c r="K11" s="28"/>
      <c r="L11" s="28"/>
      <c r="M11" s="20"/>
      <c r="N11" s="62"/>
      <c r="O11" s="76"/>
      <c r="P11" s="17"/>
      <c r="Q11" s="54" t="s">
        <v>169</v>
      </c>
      <c r="R11" s="5"/>
    </row>
    <row r="12" spans="3:18" ht="12.75" customHeight="1">
      <c r="C12" s="6"/>
      <c r="D12" s="1"/>
      <c r="E12" s="5"/>
      <c r="F12" s="27"/>
      <c r="G12" s="27"/>
      <c r="H12" s="28"/>
      <c r="I12" s="28"/>
      <c r="J12" s="28"/>
      <c r="K12" s="28"/>
      <c r="L12" s="28"/>
      <c r="M12" s="20"/>
      <c r="N12" s="62"/>
      <c r="O12" s="76"/>
      <c r="P12" s="17"/>
      <c r="Q12" s="1"/>
      <c r="R12" s="5"/>
    </row>
    <row r="13" spans="3:18" ht="12.75" customHeight="1">
      <c r="C13" s="6" t="s">
        <v>161</v>
      </c>
      <c r="D13" s="1"/>
      <c r="E13" s="5"/>
      <c r="F13" s="59" t="s">
        <v>178</v>
      </c>
      <c r="G13" s="70">
        <v>22.22</v>
      </c>
      <c r="H13" s="71">
        <v>48.680656666666664</v>
      </c>
      <c r="I13" s="71">
        <v>46.72385</v>
      </c>
      <c r="J13" s="71">
        <v>43.49892</v>
      </c>
      <c r="K13" s="71">
        <v>49.58941</v>
      </c>
      <c r="L13" s="71">
        <v>50.69334</v>
      </c>
      <c r="M13" s="71">
        <v>46.72963</v>
      </c>
      <c r="N13" s="116">
        <v>-3.963709999999999</v>
      </c>
      <c r="O13" s="117">
        <v>-0.07818995552472965</v>
      </c>
      <c r="P13" s="6" t="s">
        <v>172</v>
      </c>
      <c r="Q13" s="1"/>
      <c r="R13" s="5"/>
    </row>
    <row r="14" spans="3:18" ht="12.75" customHeight="1">
      <c r="C14" s="46" t="s">
        <v>159</v>
      </c>
      <c r="D14" s="1"/>
      <c r="E14" s="5"/>
      <c r="F14" s="59" t="s">
        <v>162</v>
      </c>
      <c r="G14" s="70">
        <v>24.77</v>
      </c>
      <c r="H14" s="71">
        <v>45.987120000000004</v>
      </c>
      <c r="I14" s="71">
        <v>49.67102</v>
      </c>
      <c r="J14" s="71">
        <v>48.7615</v>
      </c>
      <c r="K14" s="71">
        <v>49.99986</v>
      </c>
      <c r="L14" s="71">
        <v>52.75929</v>
      </c>
      <c r="M14" s="74">
        <v>55.648245371629365</v>
      </c>
      <c r="N14" s="116">
        <v>2.8889553716293648</v>
      </c>
      <c r="O14" s="117">
        <v>0.05475728296626745</v>
      </c>
      <c r="P14" s="68" t="s">
        <v>170</v>
      </c>
      <c r="Q14" s="1"/>
      <c r="R14" s="5"/>
    </row>
    <row r="15" spans="3:18" ht="12.75" customHeight="1">
      <c r="C15" s="46" t="s">
        <v>175</v>
      </c>
      <c r="D15" s="1"/>
      <c r="E15" s="5"/>
      <c r="F15" s="59" t="s">
        <v>162</v>
      </c>
      <c r="G15" s="70">
        <v>8.07</v>
      </c>
      <c r="H15" s="71">
        <v>21.41737333333333</v>
      </c>
      <c r="I15" s="71">
        <v>30.43431</v>
      </c>
      <c r="J15" s="71">
        <v>31.34224</v>
      </c>
      <c r="K15" s="71">
        <v>31.83781</v>
      </c>
      <c r="L15" s="71">
        <v>33.478609999999996</v>
      </c>
      <c r="M15" s="74">
        <v>29.314250129210002</v>
      </c>
      <c r="N15" s="116">
        <v>-4.164359870789994</v>
      </c>
      <c r="O15" s="117">
        <v>-0.1243886729702934</v>
      </c>
      <c r="P15" s="6" t="s">
        <v>205</v>
      </c>
      <c r="Q15" s="1"/>
      <c r="R15" s="5"/>
    </row>
    <row r="16" spans="3:18" ht="12.75" customHeight="1">
      <c r="C16" s="6" t="s">
        <v>288</v>
      </c>
      <c r="D16" s="1"/>
      <c r="E16" s="5"/>
      <c r="F16" s="59" t="s">
        <v>228</v>
      </c>
      <c r="G16" s="70">
        <v>7.31</v>
      </c>
      <c r="H16" s="71">
        <v>10.079576666666666</v>
      </c>
      <c r="I16" s="71">
        <v>14.55517</v>
      </c>
      <c r="J16" s="71">
        <v>13.73882</v>
      </c>
      <c r="K16" s="71">
        <v>14.2189</v>
      </c>
      <c r="L16" s="71">
        <v>13.96411</v>
      </c>
      <c r="M16" s="72">
        <v>12.97668853256</v>
      </c>
      <c r="N16" s="116">
        <v>-0.987421467439999</v>
      </c>
      <c r="O16" s="117">
        <v>-0.07071137848670621</v>
      </c>
      <c r="P16" s="17" t="s">
        <v>289</v>
      </c>
      <c r="Q16" s="1"/>
      <c r="R16" s="5"/>
    </row>
    <row r="17" spans="3:18" ht="12.75" customHeight="1">
      <c r="C17" s="6" t="s">
        <v>160</v>
      </c>
      <c r="D17" s="1"/>
      <c r="E17" s="5"/>
      <c r="F17" s="59" t="s">
        <v>162</v>
      </c>
      <c r="G17" s="70">
        <v>18.39</v>
      </c>
      <c r="H17" s="71">
        <v>54.06014666666667</v>
      </c>
      <c r="I17" s="71">
        <v>65.39963</v>
      </c>
      <c r="J17" s="71">
        <v>63.306050000000006</v>
      </c>
      <c r="K17" s="71">
        <v>63.81291</v>
      </c>
      <c r="L17" s="71">
        <v>63.88018</v>
      </c>
      <c r="M17" s="72">
        <v>62.71405549653002</v>
      </c>
      <c r="N17" s="116">
        <v>-1.1661245034699803</v>
      </c>
      <c r="O17" s="117">
        <v>-0.018254871909721925</v>
      </c>
      <c r="P17" s="17" t="s">
        <v>171</v>
      </c>
      <c r="Q17" s="1"/>
      <c r="R17" s="5"/>
    </row>
    <row r="18" spans="3:18" ht="12.75" customHeight="1">
      <c r="C18" s="118"/>
      <c r="D18" s="119"/>
      <c r="E18" s="120"/>
      <c r="F18" s="121"/>
      <c r="G18" s="121"/>
      <c r="H18" s="122"/>
      <c r="I18" s="122"/>
      <c r="J18" s="122"/>
      <c r="K18" s="122"/>
      <c r="L18" s="122"/>
      <c r="M18" s="123"/>
      <c r="N18" s="124"/>
      <c r="O18" s="125"/>
      <c r="P18" s="126"/>
      <c r="Q18" s="119"/>
      <c r="R18" s="120"/>
    </row>
    <row r="19" spans="3:18" ht="12.75" customHeight="1">
      <c r="C19" s="6"/>
      <c r="D19" s="1"/>
      <c r="E19" s="5"/>
      <c r="F19" s="27"/>
      <c r="G19" s="27"/>
      <c r="H19" s="28"/>
      <c r="I19" s="28"/>
      <c r="J19" s="28"/>
      <c r="K19" s="28"/>
      <c r="L19" s="28"/>
      <c r="M19" s="20"/>
      <c r="N19" s="27"/>
      <c r="O19" s="20"/>
      <c r="P19" s="17"/>
      <c r="Q19" s="1"/>
      <c r="R19" s="5"/>
    </row>
    <row r="20" spans="3:18" ht="12.75" customHeight="1">
      <c r="C20" s="6"/>
      <c r="D20" s="1" t="s">
        <v>174</v>
      </c>
      <c r="E20" s="5"/>
      <c r="F20" s="27"/>
      <c r="G20" s="27"/>
      <c r="H20" s="28"/>
      <c r="I20" s="28"/>
      <c r="J20" s="28"/>
      <c r="K20" s="28"/>
      <c r="L20" s="28"/>
      <c r="M20" s="20"/>
      <c r="N20" s="27"/>
      <c r="O20" s="20"/>
      <c r="P20" s="17"/>
      <c r="Q20" s="54" t="s">
        <v>203</v>
      </c>
      <c r="R20" s="5"/>
    </row>
    <row r="21" spans="3:18" ht="12.75" customHeight="1">
      <c r="C21" s="6"/>
      <c r="D21" s="1"/>
      <c r="E21" s="5"/>
      <c r="F21" s="27"/>
      <c r="G21" s="27"/>
      <c r="H21" s="28"/>
      <c r="I21" s="28"/>
      <c r="J21" s="28"/>
      <c r="K21" s="28"/>
      <c r="L21" s="28"/>
      <c r="M21" s="20"/>
      <c r="N21" s="27"/>
      <c r="O21" s="20"/>
      <c r="P21" s="17"/>
      <c r="Q21" s="1"/>
      <c r="R21" s="5"/>
    </row>
    <row r="22" spans="3:18" ht="12.75" customHeight="1">
      <c r="C22" s="6" t="s">
        <v>161</v>
      </c>
      <c r="D22" s="1"/>
      <c r="E22" s="5"/>
      <c r="F22" s="59" t="s">
        <v>178</v>
      </c>
      <c r="G22" s="70">
        <v>38.83</v>
      </c>
      <c r="H22" s="71">
        <v>74.98870333333333</v>
      </c>
      <c r="I22" s="71">
        <v>58.83564</v>
      </c>
      <c r="J22" s="71">
        <v>55.28349</v>
      </c>
      <c r="K22" s="71">
        <v>63.53199</v>
      </c>
      <c r="L22" s="71">
        <v>62.57707</v>
      </c>
      <c r="M22" s="71">
        <v>58.5583</v>
      </c>
      <c r="N22" s="116">
        <v>-4.018769999999996</v>
      </c>
      <c r="O22" s="117">
        <v>-0.0642211276430807</v>
      </c>
      <c r="P22" s="6" t="s">
        <v>172</v>
      </c>
      <c r="Q22" s="1"/>
      <c r="R22" s="5"/>
    </row>
    <row r="23" spans="3:18" ht="12.75" customHeight="1">
      <c r="C23" s="46" t="s">
        <v>159</v>
      </c>
      <c r="D23" s="1"/>
      <c r="E23" s="5"/>
      <c r="F23" s="59" t="s">
        <v>162</v>
      </c>
      <c r="G23" s="70">
        <v>34.26</v>
      </c>
      <c r="H23" s="71">
        <v>46.38945666666667</v>
      </c>
      <c r="I23" s="71">
        <v>37.85978</v>
      </c>
      <c r="J23" s="71">
        <v>35.70618</v>
      </c>
      <c r="K23" s="71">
        <v>35.84236</v>
      </c>
      <c r="L23" s="71">
        <v>38.865379999999995</v>
      </c>
      <c r="M23" s="74">
        <v>38.263142834760984</v>
      </c>
      <c r="N23" s="116">
        <v>-0.6022371652390106</v>
      </c>
      <c r="O23" s="117">
        <v>-0.015495465765136239</v>
      </c>
      <c r="P23" s="68" t="s">
        <v>170</v>
      </c>
      <c r="Q23" s="1"/>
      <c r="R23" s="5"/>
    </row>
    <row r="24" spans="3:18" ht="12.75" customHeight="1">
      <c r="C24" s="46" t="s">
        <v>175</v>
      </c>
      <c r="D24" s="1"/>
      <c r="E24" s="5"/>
      <c r="F24" s="59" t="s">
        <v>162</v>
      </c>
      <c r="G24" s="70">
        <v>10.3</v>
      </c>
      <c r="H24" s="71">
        <v>21.381579999999996</v>
      </c>
      <c r="I24" s="71">
        <v>29.421400000000002</v>
      </c>
      <c r="J24" s="71">
        <v>28.791850000000004</v>
      </c>
      <c r="K24" s="71">
        <v>29.214629999999996</v>
      </c>
      <c r="L24" s="71">
        <v>30.365419999999997</v>
      </c>
      <c r="M24" s="74">
        <v>28.170685502020003</v>
      </c>
      <c r="N24" s="116">
        <v>-2.1947344979799936</v>
      </c>
      <c r="O24" s="117">
        <v>-0.07227742932519932</v>
      </c>
      <c r="P24" s="6" t="s">
        <v>205</v>
      </c>
      <c r="Q24" s="1"/>
      <c r="R24" s="5"/>
    </row>
    <row r="25" spans="3:18" ht="12.75" customHeight="1">
      <c r="C25" s="6" t="s">
        <v>288</v>
      </c>
      <c r="D25" s="1"/>
      <c r="E25" s="5"/>
      <c r="F25" s="59" t="s">
        <v>228</v>
      </c>
      <c r="G25" s="70">
        <v>11.36</v>
      </c>
      <c r="H25" s="71">
        <v>17.26225333333333</v>
      </c>
      <c r="I25" s="71">
        <v>20.56907</v>
      </c>
      <c r="J25" s="71">
        <v>19.37785</v>
      </c>
      <c r="K25" s="71">
        <v>20.077</v>
      </c>
      <c r="L25" s="71">
        <v>19.855</v>
      </c>
      <c r="M25" s="72">
        <v>19.813362557</v>
      </c>
      <c r="N25" s="116">
        <v>-0.04163744299999905</v>
      </c>
      <c r="O25" s="117">
        <v>-0.002097075950642108</v>
      </c>
      <c r="P25" s="17" t="s">
        <v>289</v>
      </c>
      <c r="Q25" s="1"/>
      <c r="R25" s="5"/>
    </row>
    <row r="26" spans="3:18" ht="12.75" customHeight="1">
      <c r="C26" s="6" t="s">
        <v>160</v>
      </c>
      <c r="D26" s="1"/>
      <c r="E26" s="5"/>
      <c r="F26" s="59" t="s">
        <v>162</v>
      </c>
      <c r="G26" s="70">
        <v>16.78</v>
      </c>
      <c r="H26" s="71">
        <v>48.69460333333333</v>
      </c>
      <c r="I26" s="71">
        <v>56.58401</v>
      </c>
      <c r="J26" s="71">
        <v>54.732150000000004</v>
      </c>
      <c r="K26" s="71">
        <v>54.64299</v>
      </c>
      <c r="L26" s="71">
        <v>55.60907</v>
      </c>
      <c r="M26" s="72">
        <v>53.94564429075799</v>
      </c>
      <c r="N26" s="116">
        <v>-1.6634257092420128</v>
      </c>
      <c r="O26" s="117">
        <v>-0.029912848915509875</v>
      </c>
      <c r="P26" s="17" t="s">
        <v>171</v>
      </c>
      <c r="Q26" s="1"/>
      <c r="R26" s="5"/>
    </row>
    <row r="27" spans="3:18" ht="12.75" customHeight="1">
      <c r="C27" s="118"/>
      <c r="D27" s="119"/>
      <c r="E27" s="120"/>
      <c r="F27" s="127"/>
      <c r="G27" s="121"/>
      <c r="H27" s="122"/>
      <c r="I27" s="122"/>
      <c r="J27" s="122"/>
      <c r="K27" s="122"/>
      <c r="L27" s="122"/>
      <c r="M27" s="123"/>
      <c r="N27" s="121"/>
      <c r="O27" s="123"/>
      <c r="P27" s="126"/>
      <c r="Q27" s="119"/>
      <c r="R27" s="120"/>
    </row>
    <row r="28" spans="3:18" ht="12.75" customHeight="1">
      <c r="C28" s="6"/>
      <c r="D28" s="1"/>
      <c r="E28" s="5"/>
      <c r="F28" s="27"/>
      <c r="G28" s="27"/>
      <c r="H28" s="28"/>
      <c r="I28" s="28"/>
      <c r="J28" s="28"/>
      <c r="K28" s="28"/>
      <c r="L28" s="28"/>
      <c r="M28" s="20"/>
      <c r="N28" s="27"/>
      <c r="O28" s="20"/>
      <c r="P28" s="17"/>
      <c r="Q28" s="1"/>
      <c r="R28" s="5"/>
    </row>
    <row r="29" spans="3:18" ht="12.75" customHeight="1">
      <c r="C29" s="6"/>
      <c r="D29" s="54" t="s">
        <v>251</v>
      </c>
      <c r="E29" s="5"/>
      <c r="F29" s="27"/>
      <c r="G29" s="27"/>
      <c r="H29" s="28"/>
      <c r="I29" s="28"/>
      <c r="J29" s="28"/>
      <c r="K29" s="28"/>
      <c r="L29" s="28"/>
      <c r="M29" s="20"/>
      <c r="N29" s="27"/>
      <c r="O29" s="20"/>
      <c r="P29" s="17"/>
      <c r="Q29" s="54" t="s">
        <v>252</v>
      </c>
      <c r="R29" s="5"/>
    </row>
    <row r="30" spans="3:18" ht="12.75" customHeight="1">
      <c r="C30" s="6"/>
      <c r="D30" s="54"/>
      <c r="E30" s="5"/>
      <c r="F30" s="27"/>
      <c r="G30" s="27"/>
      <c r="H30" s="28"/>
      <c r="I30" s="28"/>
      <c r="J30" s="28"/>
      <c r="K30" s="28"/>
      <c r="L30" s="28"/>
      <c r="M30" s="20"/>
      <c r="N30" s="27"/>
      <c r="O30" s="20"/>
      <c r="P30" s="17"/>
      <c r="Q30" s="54"/>
      <c r="R30" s="5"/>
    </row>
    <row r="31" spans="3:18" ht="12.75" customHeight="1">
      <c r="C31" s="6" t="s">
        <v>161</v>
      </c>
      <c r="D31" s="1"/>
      <c r="E31" s="5"/>
      <c r="F31" s="59" t="s">
        <v>178</v>
      </c>
      <c r="G31" s="70">
        <v>-16.61</v>
      </c>
      <c r="H31" s="71">
        <v>-26.308046666666673</v>
      </c>
      <c r="I31" s="71">
        <v>-12.11179</v>
      </c>
      <c r="J31" s="71">
        <v>-11.784570000000002</v>
      </c>
      <c r="K31" s="71">
        <v>-13.94258</v>
      </c>
      <c r="L31" s="71">
        <v>-11.88373</v>
      </c>
      <c r="M31" s="72">
        <v>-11.828670000000002</v>
      </c>
      <c r="N31" s="116">
        <v>0.055059999999997444</v>
      </c>
      <c r="O31" s="225">
        <v>0.004633225426696622</v>
      </c>
      <c r="P31" s="6" t="s">
        <v>172</v>
      </c>
      <c r="Q31" s="1"/>
      <c r="R31" s="5"/>
    </row>
    <row r="32" spans="3:18" ht="12.75" customHeight="1">
      <c r="C32" s="46" t="s">
        <v>159</v>
      </c>
      <c r="D32" s="1"/>
      <c r="E32" s="5"/>
      <c r="F32" s="59" t="s">
        <v>162</v>
      </c>
      <c r="G32" s="70">
        <v>-9.489999999999998</v>
      </c>
      <c r="H32" s="71">
        <v>-0.4023366666666656</v>
      </c>
      <c r="I32" s="71">
        <v>11.811239999999998</v>
      </c>
      <c r="J32" s="71">
        <v>13.055319999999995</v>
      </c>
      <c r="K32" s="71">
        <v>14.157499999999999</v>
      </c>
      <c r="L32" s="73">
        <v>13.893910000000005</v>
      </c>
      <c r="M32" s="74">
        <v>17.38510253686838</v>
      </c>
      <c r="N32" s="116">
        <v>3.4911925368683754</v>
      </c>
      <c r="O32" s="225">
        <v>0.25127502170867483</v>
      </c>
      <c r="P32" s="68" t="s">
        <v>170</v>
      </c>
      <c r="Q32" s="1"/>
      <c r="R32" s="5"/>
    </row>
    <row r="33" spans="3:18" ht="12.75" customHeight="1">
      <c r="C33" s="46" t="s">
        <v>175</v>
      </c>
      <c r="D33" s="1"/>
      <c r="E33" s="5"/>
      <c r="F33" s="59" t="s">
        <v>162</v>
      </c>
      <c r="G33" s="70">
        <v>-2.2300000000000004</v>
      </c>
      <c r="H33" s="71">
        <v>0.03579333333333542</v>
      </c>
      <c r="I33" s="71">
        <v>1.012909999999998</v>
      </c>
      <c r="J33" s="71">
        <v>2.5503899999999966</v>
      </c>
      <c r="K33" s="71">
        <v>2.623180000000005</v>
      </c>
      <c r="L33" s="73">
        <v>3.1131899999999995</v>
      </c>
      <c r="M33" s="74">
        <v>1.143564627189999</v>
      </c>
      <c r="N33" s="116">
        <v>-1.9696253728100004</v>
      </c>
      <c r="O33" s="225">
        <v>-0.6326711099579533</v>
      </c>
      <c r="P33" s="6" t="s">
        <v>205</v>
      </c>
      <c r="Q33" s="1"/>
      <c r="R33" s="5"/>
    </row>
    <row r="34" spans="3:18" ht="12.75" customHeight="1">
      <c r="C34" s="6" t="s">
        <v>288</v>
      </c>
      <c r="D34" s="1"/>
      <c r="E34" s="5"/>
      <c r="F34" s="59" t="s">
        <v>228</v>
      </c>
      <c r="G34" s="70">
        <v>-4.05</v>
      </c>
      <c r="H34" s="71">
        <v>-7.182676666666666</v>
      </c>
      <c r="I34" s="71">
        <v>-6.0139</v>
      </c>
      <c r="J34" s="71">
        <v>-5.639029999999998</v>
      </c>
      <c r="K34" s="71">
        <v>-5.858100000000002</v>
      </c>
      <c r="L34" s="71">
        <v>-5.890890000000001</v>
      </c>
      <c r="M34" s="72">
        <v>-6.836674024440001</v>
      </c>
      <c r="N34" s="116">
        <v>-0.94578402444</v>
      </c>
      <c r="O34" s="225">
        <v>-0.1605502775370105</v>
      </c>
      <c r="P34" s="17" t="s">
        <v>289</v>
      </c>
      <c r="Q34" s="1"/>
      <c r="R34" s="5"/>
    </row>
    <row r="35" spans="3:18" ht="12.75" customHeight="1">
      <c r="C35" s="6" t="s">
        <v>160</v>
      </c>
      <c r="D35" s="1"/>
      <c r="E35" s="5"/>
      <c r="F35" s="59" t="s">
        <v>162</v>
      </c>
      <c r="G35" s="70">
        <v>1.6099999999999994</v>
      </c>
      <c r="H35" s="71">
        <v>5.365543333333335</v>
      </c>
      <c r="I35" s="71">
        <v>8.815620000000003</v>
      </c>
      <c r="J35" s="71">
        <v>8.573900000000002</v>
      </c>
      <c r="K35" s="71">
        <v>9.169920000000005</v>
      </c>
      <c r="L35" s="71">
        <v>8.27111</v>
      </c>
      <c r="M35" s="72">
        <v>8.768411205772033</v>
      </c>
      <c r="N35" s="116">
        <v>0.4973012057720325</v>
      </c>
      <c r="O35" s="256">
        <v>0.06012508668994035</v>
      </c>
      <c r="P35" s="17" t="s">
        <v>171</v>
      </c>
      <c r="Q35" s="1"/>
      <c r="R35" s="5"/>
    </row>
    <row r="36" spans="3:18" ht="12.75" customHeight="1" thickBot="1">
      <c r="C36" s="7"/>
      <c r="D36" s="8"/>
      <c r="E36" s="9"/>
      <c r="F36" s="128"/>
      <c r="G36" s="29"/>
      <c r="H36" s="30"/>
      <c r="I36" s="30"/>
      <c r="J36" s="30"/>
      <c r="K36" s="30"/>
      <c r="L36" s="30"/>
      <c r="M36" s="21"/>
      <c r="N36" s="29"/>
      <c r="O36" s="51"/>
      <c r="P36" s="52"/>
      <c r="Q36" s="8"/>
      <c r="R36" s="9"/>
    </row>
    <row r="37" spans="3:11" ht="15" thickTop="1">
      <c r="C37" s="31" t="s">
        <v>204</v>
      </c>
      <c r="K37" s="31" t="s">
        <v>206</v>
      </c>
    </row>
    <row r="38" spans="3:11" ht="14.25">
      <c r="C38" s="31" t="s">
        <v>328</v>
      </c>
      <c r="K38" s="31" t="s">
        <v>208</v>
      </c>
    </row>
    <row r="39" spans="3:11" ht="14.25">
      <c r="C39" s="31" t="s">
        <v>253</v>
      </c>
      <c r="K39" s="31" t="s">
        <v>254</v>
      </c>
    </row>
    <row r="40" spans="3:18" ht="12.75">
      <c r="C40" s="38" t="str">
        <f ca="1">CELL("filename")</f>
        <v>C:\MyFiles\Timber\Timber Committee\TCQ2016\publish\[tb-69-6.xls]List of tables</v>
      </c>
      <c r="R40" s="40" t="str">
        <f ca="1">CONCATENATE("printed on ",DAY(NOW()),"/",MONTH(NOW()))</f>
        <v>printed on 8/5</v>
      </c>
    </row>
  </sheetData>
  <sheetProtection/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7" width="7.7109375" style="0" customWidth="1"/>
    <col min="18" max="18" width="13.28125" style="0" customWidth="1"/>
  </cols>
  <sheetData>
    <row r="2" spans="3:18" ht="12.75">
      <c r="C2" s="262" t="s">
        <v>348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3:18" ht="12.75">
      <c r="C3" s="262" t="e">
        <f>"Europe:  Apparent consumption of selected forest products, 1979-81 and 1999-2001 (averages), "&amp;I9&amp;" to "&amp;M9&amp;", and forecasts for "&amp;N9&amp;" and "&amp;O9</f>
        <v>#REF!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3:18" ht="12.75">
      <c r="C4" s="262" t="e">
        <f>"Europe: Consommation apparente de certains produits forestiers, en 1979-81 et 1999-2001 (moyennes), de "&amp;I9&amp;" à "&amp;M9&amp;" et prévisions pour "&amp;N9&amp;" et "&amp;O9</f>
        <v>#REF!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20" t="s">
        <v>218</v>
      </c>
      <c r="G6" s="281" t="s">
        <v>207</v>
      </c>
      <c r="H6" s="282"/>
      <c r="I6" s="282"/>
      <c r="J6" s="282"/>
      <c r="K6" s="282"/>
      <c r="L6" s="282"/>
      <c r="M6" s="283"/>
      <c r="N6" s="298" t="s">
        <v>209</v>
      </c>
      <c r="O6" s="314"/>
      <c r="P6" s="2"/>
      <c r="Q6" s="3"/>
      <c r="R6" s="4"/>
    </row>
    <row r="7" spans="3:18" ht="13.5" customHeight="1" thickBot="1">
      <c r="C7" s="6"/>
      <c r="D7" s="1"/>
      <c r="E7" s="5"/>
      <c r="F7" s="321"/>
      <c r="G7" s="287"/>
      <c r="H7" s="288"/>
      <c r="I7" s="288"/>
      <c r="J7" s="288"/>
      <c r="K7" s="288"/>
      <c r="L7" s="288"/>
      <c r="M7" s="289"/>
      <c r="N7" s="318" t="s">
        <v>210</v>
      </c>
      <c r="O7" s="319"/>
      <c r="P7" s="6"/>
      <c r="Q7" s="1"/>
      <c r="R7" s="5"/>
    </row>
    <row r="8" spans="3:18" ht="12.75" customHeight="1" thickTop="1">
      <c r="C8" s="53"/>
      <c r="D8" s="54"/>
      <c r="E8" s="55"/>
      <c r="F8" s="321"/>
      <c r="G8" s="311" t="s">
        <v>166</v>
      </c>
      <c r="H8" s="312"/>
      <c r="I8" s="57"/>
      <c r="J8" s="57"/>
      <c r="K8" s="57"/>
      <c r="L8" s="57"/>
      <c r="M8" s="66"/>
      <c r="N8" s="53"/>
      <c r="O8" s="66"/>
      <c r="P8" s="53"/>
      <c r="Q8" s="54"/>
      <c r="R8" s="55"/>
    </row>
    <row r="9" spans="3:18" ht="12.75" customHeight="1">
      <c r="C9" s="53"/>
      <c r="D9" s="54"/>
      <c r="E9" s="55"/>
      <c r="F9" s="321"/>
      <c r="G9" s="264" t="s">
        <v>167</v>
      </c>
      <c r="H9" s="313"/>
      <c r="I9" s="57" t="e">
        <f>#REF!-4</f>
        <v>#REF!</v>
      </c>
      <c r="J9" s="57" t="e">
        <f aca="true" t="shared" si="0" ref="J9:O9">I9+1</f>
        <v>#REF!</v>
      </c>
      <c r="K9" s="57" t="e">
        <f t="shared" si="0"/>
        <v>#REF!</v>
      </c>
      <c r="L9" s="57" t="e">
        <f t="shared" si="0"/>
        <v>#REF!</v>
      </c>
      <c r="M9" s="66" t="e">
        <f t="shared" si="0"/>
        <v>#REF!</v>
      </c>
      <c r="N9" s="53" t="e">
        <f t="shared" si="0"/>
        <v>#REF!</v>
      </c>
      <c r="O9" s="66" t="e">
        <f t="shared" si="0"/>
        <v>#REF!</v>
      </c>
      <c r="P9" s="53"/>
      <c r="Q9" s="54"/>
      <c r="R9" s="55"/>
    </row>
    <row r="10" spans="3:18" ht="12.75" customHeight="1" thickBot="1">
      <c r="C10" s="7"/>
      <c r="D10" s="8"/>
      <c r="E10" s="9"/>
      <c r="F10" s="322"/>
      <c r="G10" s="60" t="s">
        <v>165</v>
      </c>
      <c r="H10" s="11" t="s">
        <v>331</v>
      </c>
      <c r="I10" s="64"/>
      <c r="J10" s="64"/>
      <c r="K10" s="64"/>
      <c r="L10" s="64"/>
      <c r="M10" s="67"/>
      <c r="N10" s="60"/>
      <c r="O10" s="67"/>
      <c r="P10" s="7"/>
      <c r="Q10" s="8"/>
      <c r="R10" s="9"/>
    </row>
    <row r="11" spans="3:18" ht="12.75" customHeight="1" thickTop="1">
      <c r="C11" s="2"/>
      <c r="D11" s="3"/>
      <c r="E11" s="4"/>
      <c r="F11" s="129"/>
      <c r="G11" s="201"/>
      <c r="H11" s="202"/>
      <c r="I11" s="202"/>
      <c r="J11" s="202"/>
      <c r="K11" s="202"/>
      <c r="L11" s="202"/>
      <c r="M11" s="203"/>
      <c r="N11" s="201"/>
      <c r="O11" s="203"/>
      <c r="P11" s="6"/>
      <c r="Q11" s="3"/>
      <c r="R11" s="4"/>
    </row>
    <row r="12" spans="3:18" ht="12.75" customHeight="1">
      <c r="C12" s="46" t="s">
        <v>214</v>
      </c>
      <c r="D12" s="1"/>
      <c r="E12" s="5"/>
      <c r="F12" s="135" t="s">
        <v>178</v>
      </c>
      <c r="G12" s="204">
        <v>100.66</v>
      </c>
      <c r="H12" s="71">
        <v>108.12243333333333</v>
      </c>
      <c r="I12" s="71">
        <v>101.68635</v>
      </c>
      <c r="J12" s="71">
        <v>96.97059</v>
      </c>
      <c r="K12" s="71">
        <v>96.83231</v>
      </c>
      <c r="L12" s="71">
        <v>101.52009</v>
      </c>
      <c r="M12" s="72">
        <v>99.38990171430387</v>
      </c>
      <c r="N12" s="70">
        <v>101.58548886794227</v>
      </c>
      <c r="O12" s="71">
        <v>103.42192618080021</v>
      </c>
      <c r="P12" s="6" t="s">
        <v>222</v>
      </c>
      <c r="Q12" s="1"/>
      <c r="R12" s="5"/>
    </row>
    <row r="13" spans="3:18" ht="12.75" customHeight="1">
      <c r="C13" s="6" t="s">
        <v>233</v>
      </c>
      <c r="D13" s="54"/>
      <c r="E13" s="5"/>
      <c r="F13" s="59" t="s">
        <v>162</v>
      </c>
      <c r="G13" s="204">
        <v>78.36</v>
      </c>
      <c r="H13" s="71">
        <v>89.22402333333334</v>
      </c>
      <c r="I13" s="71">
        <v>89.01985</v>
      </c>
      <c r="J13" s="71">
        <v>84.32903</v>
      </c>
      <c r="K13" s="71">
        <v>84.23794000000001</v>
      </c>
      <c r="L13" s="71">
        <v>89.14276</v>
      </c>
      <c r="M13" s="74">
        <v>88.11606988979999</v>
      </c>
      <c r="N13" s="70">
        <v>89.9582194846146</v>
      </c>
      <c r="O13" s="71">
        <v>91.67223297830002</v>
      </c>
      <c r="P13" s="6" t="s">
        <v>219</v>
      </c>
      <c r="Q13" s="54"/>
      <c r="R13" s="5"/>
    </row>
    <row r="14" spans="3:18" ht="12.75" customHeight="1">
      <c r="C14" s="6" t="s">
        <v>234</v>
      </c>
      <c r="D14" s="1"/>
      <c r="E14" s="5"/>
      <c r="F14" s="59" t="s">
        <v>162</v>
      </c>
      <c r="G14" s="204">
        <v>22.3</v>
      </c>
      <c r="H14" s="71">
        <v>18.89841</v>
      </c>
      <c r="I14" s="71">
        <v>12.6665</v>
      </c>
      <c r="J14" s="71">
        <v>12.64156</v>
      </c>
      <c r="K14" s="71">
        <v>12.594370000000001</v>
      </c>
      <c r="L14" s="71">
        <v>12.37733</v>
      </c>
      <c r="M14" s="74">
        <v>11.27383182450388</v>
      </c>
      <c r="N14" s="70">
        <v>11.627269383327679</v>
      </c>
      <c r="O14" s="71">
        <v>11.749693202500193</v>
      </c>
      <c r="P14" s="6" t="s">
        <v>220</v>
      </c>
      <c r="Q14" s="1"/>
      <c r="R14" s="5"/>
    </row>
    <row r="15" spans="3:18" ht="12.75" customHeight="1">
      <c r="C15" s="6"/>
      <c r="D15" s="1"/>
      <c r="E15" s="5"/>
      <c r="F15" s="27"/>
      <c r="G15" s="204"/>
      <c r="H15" s="71"/>
      <c r="I15" s="71"/>
      <c r="J15" s="71"/>
      <c r="K15" s="71"/>
      <c r="L15" s="71"/>
      <c r="M15" s="72"/>
      <c r="N15" s="70"/>
      <c r="O15" s="71"/>
      <c r="P15" s="17"/>
      <c r="Q15" s="1"/>
      <c r="R15" s="5"/>
    </row>
    <row r="16" spans="3:18" ht="12.75" customHeight="1">
      <c r="C16" s="46" t="s">
        <v>215</v>
      </c>
      <c r="D16" s="1"/>
      <c r="E16" s="5"/>
      <c r="F16" s="59" t="s">
        <v>162</v>
      </c>
      <c r="G16" s="204">
        <v>22.7</v>
      </c>
      <c r="H16" s="71">
        <v>53.96328666666667</v>
      </c>
      <c r="I16" s="71">
        <v>60.53754000000001</v>
      </c>
      <c r="J16" s="71">
        <v>58.45366</v>
      </c>
      <c r="K16" s="71">
        <v>59.94037</v>
      </c>
      <c r="L16" s="71">
        <v>61.48209</v>
      </c>
      <c r="M16" s="72">
        <v>64.21433937281</v>
      </c>
      <c r="N16" s="70">
        <v>65.56691939929001</v>
      </c>
      <c r="O16" s="71">
        <v>66.26738078380001</v>
      </c>
      <c r="P16" s="6" t="s">
        <v>221</v>
      </c>
      <c r="Q16" s="1"/>
      <c r="R16" s="5"/>
    </row>
    <row r="17" spans="3:18" ht="12.75" customHeight="1">
      <c r="C17" s="46" t="s">
        <v>212</v>
      </c>
      <c r="D17" s="1"/>
      <c r="E17" s="5"/>
      <c r="F17" s="59" t="s">
        <v>162</v>
      </c>
      <c r="G17" s="204">
        <v>5.44</v>
      </c>
      <c r="H17" s="71">
        <v>6.66348</v>
      </c>
      <c r="I17" s="71">
        <v>7.68946</v>
      </c>
      <c r="J17" s="71">
        <v>7.5234700000000005</v>
      </c>
      <c r="K17" s="71">
        <v>7.46147</v>
      </c>
      <c r="L17" s="71">
        <v>7.92837</v>
      </c>
      <c r="M17" s="74">
        <v>7.408337212630002</v>
      </c>
      <c r="N17" s="70">
        <v>7.505650953898115</v>
      </c>
      <c r="O17" s="71">
        <v>7.629969233399999</v>
      </c>
      <c r="P17" s="17" t="s">
        <v>223</v>
      </c>
      <c r="Q17" s="1"/>
      <c r="R17" s="5"/>
    </row>
    <row r="18" spans="3:18" ht="12.75" customHeight="1">
      <c r="C18" s="46" t="s">
        <v>352</v>
      </c>
      <c r="D18" s="1"/>
      <c r="E18" s="5"/>
      <c r="F18" s="59" t="s">
        <v>162</v>
      </c>
      <c r="G18" s="204">
        <v>23.82</v>
      </c>
      <c r="H18" s="71">
        <v>36.29516</v>
      </c>
      <c r="I18" s="71">
        <v>35.17659</v>
      </c>
      <c r="J18" s="71">
        <v>32.76587</v>
      </c>
      <c r="K18" s="71">
        <v>33.66237</v>
      </c>
      <c r="L18" s="71">
        <v>35.08663</v>
      </c>
      <c r="M18" s="74">
        <v>36.98779111946</v>
      </c>
      <c r="N18" s="70">
        <v>37.450323037892495</v>
      </c>
      <c r="O18" s="71">
        <v>37.7869588435</v>
      </c>
      <c r="P18" s="46" t="s">
        <v>353</v>
      </c>
      <c r="Q18" s="1"/>
      <c r="R18" s="5"/>
    </row>
    <row r="19" spans="3:18" ht="12.75" customHeight="1">
      <c r="C19" s="6" t="s">
        <v>230</v>
      </c>
      <c r="D19" s="1"/>
      <c r="E19" s="5"/>
      <c r="F19" s="59" t="s">
        <v>162</v>
      </c>
      <c r="G19" s="204">
        <v>4.44</v>
      </c>
      <c r="H19" s="71">
        <v>11.004646666666666</v>
      </c>
      <c r="I19" s="71">
        <v>17.671490000000002</v>
      </c>
      <c r="J19" s="71">
        <v>18.16432</v>
      </c>
      <c r="K19" s="71">
        <v>18.81653</v>
      </c>
      <c r="L19" s="71">
        <v>18.46709</v>
      </c>
      <c r="M19" s="72">
        <v>19.81821104072</v>
      </c>
      <c r="N19" s="70">
        <v>20.610945407499393</v>
      </c>
      <c r="O19" s="71">
        <v>20.850452706900004</v>
      </c>
      <c r="P19" s="17" t="s">
        <v>225</v>
      </c>
      <c r="Q19" s="1"/>
      <c r="R19" s="5"/>
    </row>
    <row r="20" spans="3:18" ht="12.75" customHeight="1">
      <c r="C20" s="6"/>
      <c r="D20" s="1"/>
      <c r="E20" s="5"/>
      <c r="F20" s="59"/>
      <c r="G20" s="204"/>
      <c r="H20" s="71"/>
      <c r="I20" s="71"/>
      <c r="J20" s="71"/>
      <c r="K20" s="71"/>
      <c r="L20" s="71"/>
      <c r="M20" s="72"/>
      <c r="N20" s="70"/>
      <c r="O20" s="71"/>
      <c r="P20" s="17"/>
      <c r="Q20" s="1"/>
      <c r="R20" s="5"/>
    </row>
    <row r="21" spans="3:18" ht="12.75" customHeight="1">
      <c r="C21" s="6" t="s">
        <v>160</v>
      </c>
      <c r="D21" s="1"/>
      <c r="E21" s="5"/>
      <c r="F21" s="59" t="s">
        <v>228</v>
      </c>
      <c r="G21" s="204">
        <v>49.17</v>
      </c>
      <c r="H21" s="71">
        <v>88.67003666666666</v>
      </c>
      <c r="I21" s="71">
        <v>92.47650999999999</v>
      </c>
      <c r="J21" s="71">
        <v>90.8535</v>
      </c>
      <c r="K21" s="71">
        <v>89.50854</v>
      </c>
      <c r="L21" s="71">
        <v>89.83563000000001</v>
      </c>
      <c r="M21" s="72">
        <v>88.74310136822801</v>
      </c>
      <c r="N21" s="226">
        <v>89.97836673659498</v>
      </c>
      <c r="O21" s="227">
        <v>90.50553367209999</v>
      </c>
      <c r="P21" s="17" t="s">
        <v>171</v>
      </c>
      <c r="Q21" s="1"/>
      <c r="R21" s="5"/>
    </row>
    <row r="22" spans="3:18" ht="12.75" customHeight="1">
      <c r="C22" s="6" t="s">
        <v>213</v>
      </c>
      <c r="D22" s="1"/>
      <c r="E22" s="5"/>
      <c r="F22" s="59" t="s">
        <v>162</v>
      </c>
      <c r="G22" s="204">
        <v>6.45</v>
      </c>
      <c r="H22" s="71">
        <v>12.037453333333334</v>
      </c>
      <c r="I22" s="71">
        <v>9.51561</v>
      </c>
      <c r="J22" s="71">
        <v>8.44261</v>
      </c>
      <c r="K22" s="71">
        <v>7.99291</v>
      </c>
      <c r="L22" s="71">
        <v>7.43705</v>
      </c>
      <c r="M22" s="71">
        <v>6.79104</v>
      </c>
      <c r="N22" s="207"/>
      <c r="O22" s="208"/>
      <c r="P22" s="17" t="s">
        <v>226</v>
      </c>
      <c r="Q22" s="1"/>
      <c r="R22" s="5"/>
    </row>
    <row r="23" spans="3:18" ht="12.75" customHeight="1">
      <c r="C23" s="6" t="s">
        <v>262</v>
      </c>
      <c r="D23" s="1"/>
      <c r="E23" s="5"/>
      <c r="F23" s="59" t="s">
        <v>162</v>
      </c>
      <c r="G23" s="204">
        <v>42.71</v>
      </c>
      <c r="H23" s="71">
        <v>76.63258333333333</v>
      </c>
      <c r="I23" s="71">
        <v>82.9609</v>
      </c>
      <c r="J23" s="71">
        <v>82.41089</v>
      </c>
      <c r="K23" s="71">
        <v>81.51563</v>
      </c>
      <c r="L23" s="71">
        <v>82.39858000000001</v>
      </c>
      <c r="M23" s="72">
        <v>81.95206136822802</v>
      </c>
      <c r="N23" s="207"/>
      <c r="O23" s="208"/>
      <c r="P23" s="17" t="s">
        <v>263</v>
      </c>
      <c r="Q23" s="1"/>
      <c r="R23" s="5"/>
    </row>
    <row r="24" spans="3:18" ht="12.75" customHeight="1" thickBot="1">
      <c r="C24" s="7"/>
      <c r="D24" s="8"/>
      <c r="E24" s="9"/>
      <c r="F24" s="29"/>
      <c r="G24" s="209"/>
      <c r="H24" s="210"/>
      <c r="I24" s="210"/>
      <c r="J24" s="210"/>
      <c r="K24" s="210"/>
      <c r="L24" s="210"/>
      <c r="M24" s="211"/>
      <c r="N24" s="212"/>
      <c r="O24" s="213"/>
      <c r="P24" s="18"/>
      <c r="Q24" s="8"/>
      <c r="R24" s="9"/>
    </row>
    <row r="25" spans="3:18" ht="12.75" customHeight="1" thickTop="1">
      <c r="C25" s="2"/>
      <c r="D25" s="1"/>
      <c r="E25" s="5"/>
      <c r="F25" s="315" t="s">
        <v>229</v>
      </c>
      <c r="G25" s="27"/>
      <c r="H25" s="28"/>
      <c r="I25" s="28"/>
      <c r="J25" s="28"/>
      <c r="K25" s="28"/>
      <c r="L25" s="28"/>
      <c r="M25" s="20"/>
      <c r="N25" s="62"/>
      <c r="O25" s="137"/>
      <c r="P25" s="17"/>
      <c r="Q25" s="1"/>
      <c r="R25" s="5"/>
    </row>
    <row r="26" spans="3:18" ht="12.75" customHeight="1">
      <c r="C26" s="46" t="s">
        <v>214</v>
      </c>
      <c r="D26" s="1"/>
      <c r="E26" s="5"/>
      <c r="F26" s="316"/>
      <c r="G26" s="133">
        <v>100</v>
      </c>
      <c r="H26" s="136">
        <v>107.41350420557654</v>
      </c>
      <c r="I26" s="136">
        <v>101.01962050466919</v>
      </c>
      <c r="J26" s="136">
        <v>96.33478044903636</v>
      </c>
      <c r="K26" s="136">
        <v>96.19740711305386</v>
      </c>
      <c r="L26" s="136">
        <v>100.85445062586926</v>
      </c>
      <c r="M26" s="138">
        <v>98.73822940026214</v>
      </c>
      <c r="N26" s="133">
        <v>100.91942069137917</v>
      </c>
      <c r="O26" s="138">
        <v>102.74381698867496</v>
      </c>
      <c r="P26" s="6" t="s">
        <v>222</v>
      </c>
      <c r="Q26" s="1"/>
      <c r="R26" s="5"/>
    </row>
    <row r="27" spans="3:18" ht="12.75" customHeight="1">
      <c r="C27" s="6" t="s">
        <v>233</v>
      </c>
      <c r="D27" s="1"/>
      <c r="E27" s="5"/>
      <c r="F27" s="316"/>
      <c r="G27" s="133">
        <v>100</v>
      </c>
      <c r="H27" s="136">
        <v>113.8642462140548</v>
      </c>
      <c r="I27" s="136">
        <v>113.60368810617662</v>
      </c>
      <c r="J27" s="136">
        <v>107.61744512506381</v>
      </c>
      <c r="K27" s="136">
        <v>107.5011995916284</v>
      </c>
      <c r="L27" s="136">
        <v>113.76054109239406</v>
      </c>
      <c r="M27" s="138">
        <v>112.4503188996937</v>
      </c>
      <c r="N27" s="133">
        <v>114.80119893391347</v>
      </c>
      <c r="O27" s="138">
        <v>116.98855663386934</v>
      </c>
      <c r="P27" s="6" t="s">
        <v>219</v>
      </c>
      <c r="Q27" s="54"/>
      <c r="R27" s="5"/>
    </row>
    <row r="28" spans="3:18" ht="12.75" customHeight="1">
      <c r="C28" s="6" t="s">
        <v>234</v>
      </c>
      <c r="D28" s="1"/>
      <c r="E28" s="5"/>
      <c r="F28" s="316"/>
      <c r="G28" s="133">
        <v>100</v>
      </c>
      <c r="H28" s="136">
        <v>84.74623318385649</v>
      </c>
      <c r="I28" s="136">
        <v>56.80044843049327</v>
      </c>
      <c r="J28" s="136">
        <v>56.68860986547085</v>
      </c>
      <c r="K28" s="136">
        <v>56.47699551569507</v>
      </c>
      <c r="L28" s="136">
        <v>55.503721973094166</v>
      </c>
      <c r="M28" s="138">
        <v>50.555299661452366</v>
      </c>
      <c r="N28" s="133">
        <v>52.140221449899904</v>
      </c>
      <c r="O28" s="138">
        <v>52.689207186099516</v>
      </c>
      <c r="P28" s="6" t="s">
        <v>220</v>
      </c>
      <c r="Q28" s="1"/>
      <c r="R28" s="5"/>
    </row>
    <row r="29" spans="3:18" ht="12.75" customHeight="1">
      <c r="C29" s="6"/>
      <c r="D29" s="1"/>
      <c r="E29" s="5"/>
      <c r="F29" s="316"/>
      <c r="G29" s="133"/>
      <c r="H29" s="136"/>
      <c r="I29" s="136"/>
      <c r="J29" s="136"/>
      <c r="K29" s="136"/>
      <c r="L29" s="136"/>
      <c r="M29" s="138"/>
      <c r="N29" s="141"/>
      <c r="O29" s="142"/>
      <c r="P29" s="17"/>
      <c r="Q29" s="1"/>
      <c r="R29" s="5"/>
    </row>
    <row r="30" spans="3:18" ht="12.75" customHeight="1">
      <c r="C30" s="46" t="s">
        <v>215</v>
      </c>
      <c r="D30" s="1"/>
      <c r="E30" s="5"/>
      <c r="F30" s="316"/>
      <c r="G30" s="133">
        <v>100</v>
      </c>
      <c r="H30" s="136">
        <v>237.72372980910427</v>
      </c>
      <c r="I30" s="136">
        <v>266.6851982378855</v>
      </c>
      <c r="J30" s="136">
        <v>257.5051101321586</v>
      </c>
      <c r="K30" s="136">
        <v>264.0544933920705</v>
      </c>
      <c r="L30" s="139">
        <v>270.8462114537445</v>
      </c>
      <c r="M30" s="140">
        <v>282.88255230312774</v>
      </c>
      <c r="N30" s="141">
        <v>288.841054622423</v>
      </c>
      <c r="O30" s="142">
        <v>291.9267875938326</v>
      </c>
      <c r="P30" s="6" t="s">
        <v>221</v>
      </c>
      <c r="Q30" s="1"/>
      <c r="R30" s="5"/>
    </row>
    <row r="31" spans="3:18" ht="12.75" customHeight="1">
      <c r="C31" s="46" t="s">
        <v>212</v>
      </c>
      <c r="D31" s="1"/>
      <c r="E31" s="5"/>
      <c r="F31" s="316"/>
      <c r="G31" s="133">
        <v>100</v>
      </c>
      <c r="H31" s="136">
        <v>122.49044117647057</v>
      </c>
      <c r="I31" s="136">
        <v>141.35036764705882</v>
      </c>
      <c r="J31" s="136">
        <v>138.29908088235294</v>
      </c>
      <c r="K31" s="136">
        <v>137.15937499999998</v>
      </c>
      <c r="L31" s="139">
        <v>145.7420955882353</v>
      </c>
      <c r="M31" s="140">
        <v>136.1826693498162</v>
      </c>
      <c r="N31" s="141">
        <v>137.971524887833</v>
      </c>
      <c r="O31" s="142">
        <v>140.25678737867645</v>
      </c>
      <c r="P31" s="17" t="s">
        <v>223</v>
      </c>
      <c r="Q31" s="1"/>
      <c r="R31" s="5"/>
    </row>
    <row r="32" spans="3:18" ht="12.75" customHeight="1">
      <c r="C32" s="46" t="s">
        <v>211</v>
      </c>
      <c r="D32" s="1"/>
      <c r="E32" s="5"/>
      <c r="F32" s="316"/>
      <c r="G32" s="133">
        <v>100</v>
      </c>
      <c r="H32" s="136">
        <v>152.3726280436608</v>
      </c>
      <c r="I32" s="136">
        <v>147.67670025188914</v>
      </c>
      <c r="J32" s="136">
        <v>137.55612930310664</v>
      </c>
      <c r="K32" s="136">
        <v>141.3197732997481</v>
      </c>
      <c r="L32" s="139">
        <v>147.29903442485306</v>
      </c>
      <c r="M32" s="140">
        <v>155.28039932602854</v>
      </c>
      <c r="N32" s="141">
        <v>157.2221790003883</v>
      </c>
      <c r="O32" s="142">
        <v>158.635427554576</v>
      </c>
      <c r="P32" s="17" t="s">
        <v>224</v>
      </c>
      <c r="Q32" s="1"/>
      <c r="R32" s="5"/>
    </row>
    <row r="33" spans="3:18" ht="12.75" customHeight="1">
      <c r="C33" s="6" t="s">
        <v>230</v>
      </c>
      <c r="D33" s="1"/>
      <c r="E33" s="5"/>
      <c r="F33" s="316"/>
      <c r="G33" s="133">
        <v>100</v>
      </c>
      <c r="H33" s="136">
        <v>247.8524024024024</v>
      </c>
      <c r="I33" s="136">
        <v>398.00653153153155</v>
      </c>
      <c r="J33" s="136">
        <v>409.10630630630624</v>
      </c>
      <c r="K33" s="136">
        <v>423.7957207207207</v>
      </c>
      <c r="L33" s="139">
        <v>415.9254504504504</v>
      </c>
      <c r="M33" s="140">
        <v>446.3561045207207</v>
      </c>
      <c r="N33" s="141">
        <v>464.21048215088723</v>
      </c>
      <c r="O33" s="142">
        <v>469.60479069594595</v>
      </c>
      <c r="P33" s="17" t="s">
        <v>225</v>
      </c>
      <c r="Q33" s="1"/>
      <c r="R33" s="5"/>
    </row>
    <row r="34" spans="3:18" ht="12.75" customHeight="1">
      <c r="C34" s="6"/>
      <c r="D34" s="1"/>
      <c r="E34" s="5"/>
      <c r="F34" s="316"/>
      <c r="G34" s="133"/>
      <c r="H34" s="136"/>
      <c r="I34" s="136"/>
      <c r="J34" s="136"/>
      <c r="K34" s="136"/>
      <c r="L34" s="139"/>
      <c r="M34" s="140"/>
      <c r="N34" s="141"/>
      <c r="O34" s="142"/>
      <c r="P34" s="17"/>
      <c r="Q34" s="1"/>
      <c r="R34" s="5"/>
    </row>
    <row r="35" spans="3:18" ht="12.75" customHeight="1">
      <c r="C35" s="6" t="s">
        <v>160</v>
      </c>
      <c r="D35" s="1"/>
      <c r="E35" s="5"/>
      <c r="F35" s="316"/>
      <c r="G35" s="133">
        <v>100</v>
      </c>
      <c r="H35" s="136">
        <v>180.33361128059113</v>
      </c>
      <c r="I35" s="136">
        <v>188.07506609721372</v>
      </c>
      <c r="J35" s="136">
        <v>184.7742525930445</v>
      </c>
      <c r="K35" s="136">
        <v>182.03892617449665</v>
      </c>
      <c r="L35" s="139">
        <v>182.704148871263</v>
      </c>
      <c r="M35" s="140">
        <v>180.48220737894653</v>
      </c>
      <c r="N35" s="214">
        <v>182.99444119706118</v>
      </c>
      <c r="O35" s="215">
        <v>184.06657244681713</v>
      </c>
      <c r="P35" s="17" t="s">
        <v>171</v>
      </c>
      <c r="Q35" s="1"/>
      <c r="R35" s="5"/>
    </row>
    <row r="36" spans="3:18" ht="12.75" customHeight="1">
      <c r="C36" s="6" t="s">
        <v>213</v>
      </c>
      <c r="D36" s="1"/>
      <c r="E36" s="5"/>
      <c r="F36" s="316"/>
      <c r="G36" s="133">
        <v>100</v>
      </c>
      <c r="H36" s="136">
        <v>186.62718346253232</v>
      </c>
      <c r="I36" s="136">
        <v>147.5288372093023</v>
      </c>
      <c r="J36" s="136">
        <v>130.89317829457366</v>
      </c>
      <c r="K36" s="136">
        <v>123.92108527131782</v>
      </c>
      <c r="L36" s="139">
        <v>115.30310077519378</v>
      </c>
      <c r="M36" s="140">
        <v>105.28744186046511</v>
      </c>
      <c r="N36" s="216"/>
      <c r="O36" s="217"/>
      <c r="P36" s="17" t="s">
        <v>226</v>
      </c>
      <c r="Q36" s="1"/>
      <c r="R36" s="5"/>
    </row>
    <row r="37" spans="3:18" ht="12.75" customHeight="1">
      <c r="C37" s="6" t="s">
        <v>262</v>
      </c>
      <c r="D37" s="1"/>
      <c r="E37" s="5"/>
      <c r="F37" s="316"/>
      <c r="G37" s="136">
        <v>100</v>
      </c>
      <c r="H37" s="136">
        <v>179.42538827753063</v>
      </c>
      <c r="I37" s="136">
        <v>194.24233200655584</v>
      </c>
      <c r="J37" s="136">
        <v>192.9545539686256</v>
      </c>
      <c r="K37" s="136">
        <v>190.85841723249823</v>
      </c>
      <c r="L37" s="139">
        <v>192.92573167876378</v>
      </c>
      <c r="M37" s="140">
        <v>191.88026543719977</v>
      </c>
      <c r="N37" s="216"/>
      <c r="O37" s="217"/>
      <c r="P37" s="17" t="s">
        <v>263</v>
      </c>
      <c r="Q37" s="1"/>
      <c r="R37" s="5"/>
    </row>
    <row r="38" spans="3:18" ht="12.75" customHeight="1" thickBot="1">
      <c r="C38" s="7"/>
      <c r="D38" s="8"/>
      <c r="E38" s="9"/>
      <c r="F38" s="317"/>
      <c r="G38" s="134"/>
      <c r="H38" s="130"/>
      <c r="I38" s="130"/>
      <c r="J38" s="130"/>
      <c r="K38" s="130"/>
      <c r="L38" s="102"/>
      <c r="M38" s="103"/>
      <c r="N38" s="131"/>
      <c r="O38" s="132"/>
      <c r="P38" s="18"/>
      <c r="Q38" s="8"/>
      <c r="R38" s="9"/>
    </row>
    <row r="39" spans="3:11" ht="15" thickTop="1">
      <c r="C39" s="31" t="s">
        <v>349</v>
      </c>
      <c r="K39" s="31" t="s">
        <v>350</v>
      </c>
    </row>
    <row r="40" spans="3:11" ht="14.25">
      <c r="C40" s="31" t="s">
        <v>231</v>
      </c>
      <c r="K40" s="31" t="s">
        <v>232</v>
      </c>
    </row>
    <row r="41" spans="3:11" ht="14.25">
      <c r="C41" s="31" t="s">
        <v>217</v>
      </c>
      <c r="K41" s="31" t="s">
        <v>266</v>
      </c>
    </row>
    <row r="42" spans="3:11" ht="14.25">
      <c r="C42" s="31" t="s">
        <v>216</v>
      </c>
      <c r="K42" s="31" t="s">
        <v>227</v>
      </c>
    </row>
    <row r="43" spans="3:11" ht="14.25">
      <c r="C43" s="31" t="s">
        <v>393</v>
      </c>
      <c r="K43" s="31" t="s">
        <v>394</v>
      </c>
    </row>
    <row r="44" spans="3:18" ht="12.75">
      <c r="C44" s="38" t="str">
        <f ca="1">CELL("filename")</f>
        <v>C:\MyFiles\Timber\Timber Committee\TCQ2016\publish\[tb-69-6.xls]List of tables</v>
      </c>
      <c r="R44" s="40" t="str">
        <f ca="1">CONCATENATE("printed on ",DAY(NOW()),"/",MONTH(NOW()))</f>
        <v>printed on 8/5</v>
      </c>
    </row>
  </sheetData>
  <sheetProtection/>
  <mergeCells count="10">
    <mergeCell ref="C2:R2"/>
    <mergeCell ref="C3:R3"/>
    <mergeCell ref="C4:R4"/>
    <mergeCell ref="N6:O6"/>
    <mergeCell ref="F25:F38"/>
    <mergeCell ref="N7:O7"/>
    <mergeCell ref="G6:M7"/>
    <mergeCell ref="F6:F10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46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8.7109375" style="0" customWidth="1"/>
    <col min="6" max="6" width="13.7109375" style="0" customWidth="1"/>
    <col min="7" max="15" width="11.28125" style="0" customWidth="1"/>
    <col min="16" max="17" width="8.7109375" style="0" customWidth="1"/>
    <col min="18" max="18" width="9.421875" style="0" customWidth="1"/>
  </cols>
  <sheetData>
    <row r="2" spans="3:18" ht="12.75">
      <c r="C2" s="262" t="s">
        <v>381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3:18" ht="12.75">
      <c r="C3" s="262" t="e">
        <f>"United States:  Apparent consumption and imports of selected forest products, 1979-81 and 1999-2001 (averages), "&amp;I9&amp;" to "&amp;M9&amp;", and forecasts for "&amp;N9&amp;" and "&amp;O9</f>
        <v>#REF!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3:18" ht="12.75">
      <c r="C4" s="262" t="e">
        <f>"Etats-Unis: Consommation apparente et importations de certains produits forestiers, en 1979-81 et 1999-2001 (moyennes), de "&amp;I9&amp;" à "&amp;M9&amp;" et prévisions pour "&amp;N9&amp;" et "&amp;O9</f>
        <v>#REF!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20" t="s">
        <v>218</v>
      </c>
      <c r="G6" s="281" t="s">
        <v>207</v>
      </c>
      <c r="H6" s="282"/>
      <c r="I6" s="282"/>
      <c r="J6" s="282"/>
      <c r="K6" s="282"/>
      <c r="L6" s="282"/>
      <c r="M6" s="283"/>
      <c r="N6" s="298" t="s">
        <v>209</v>
      </c>
      <c r="O6" s="314"/>
      <c r="P6" s="2"/>
      <c r="Q6" s="3"/>
      <c r="R6" s="4"/>
    </row>
    <row r="7" spans="3:18" ht="13.5" customHeight="1" thickBot="1">
      <c r="C7" s="6"/>
      <c r="D7" s="1"/>
      <c r="E7" s="5"/>
      <c r="F7" s="321"/>
      <c r="G7" s="287"/>
      <c r="H7" s="288"/>
      <c r="I7" s="288"/>
      <c r="J7" s="288"/>
      <c r="K7" s="288"/>
      <c r="L7" s="288"/>
      <c r="M7" s="289"/>
      <c r="N7" s="318" t="s">
        <v>210</v>
      </c>
      <c r="O7" s="319"/>
      <c r="P7" s="6"/>
      <c r="Q7" s="1"/>
      <c r="R7" s="5"/>
    </row>
    <row r="8" spans="3:18" ht="12.75" customHeight="1" thickTop="1">
      <c r="C8" s="53"/>
      <c r="D8" s="54"/>
      <c r="E8" s="55"/>
      <c r="F8" s="321"/>
      <c r="G8" s="311" t="s">
        <v>166</v>
      </c>
      <c r="H8" s="312"/>
      <c r="I8" s="57"/>
      <c r="J8" s="57"/>
      <c r="K8" s="57"/>
      <c r="L8" s="57"/>
      <c r="M8" s="66"/>
      <c r="N8" s="53"/>
      <c r="O8" s="66"/>
      <c r="P8" s="53"/>
      <c r="Q8" s="54"/>
      <c r="R8" s="55"/>
    </row>
    <row r="9" spans="3:18" ht="12.75" customHeight="1">
      <c r="C9" s="53"/>
      <c r="D9" s="54"/>
      <c r="E9" s="55"/>
      <c r="F9" s="321"/>
      <c r="G9" s="264" t="s">
        <v>167</v>
      </c>
      <c r="H9" s="313"/>
      <c r="I9" s="57" t="e">
        <f>#REF!-4</f>
        <v>#REF!</v>
      </c>
      <c r="J9" s="57" t="e">
        <f aca="true" t="shared" si="0" ref="J9:O9">I9+1</f>
        <v>#REF!</v>
      </c>
      <c r="K9" s="57" t="e">
        <f t="shared" si="0"/>
        <v>#REF!</v>
      </c>
      <c r="L9" s="57" t="e">
        <f t="shared" si="0"/>
        <v>#REF!</v>
      </c>
      <c r="M9" s="66" t="e">
        <f t="shared" si="0"/>
        <v>#REF!</v>
      </c>
      <c r="N9" s="53" t="e">
        <f t="shared" si="0"/>
        <v>#REF!</v>
      </c>
      <c r="O9" s="66" t="e">
        <f t="shared" si="0"/>
        <v>#REF!</v>
      </c>
      <c r="P9" s="53"/>
      <c r="Q9" s="54"/>
      <c r="R9" s="55"/>
    </row>
    <row r="10" spans="3:18" ht="12.75" customHeight="1" thickBot="1">
      <c r="C10" s="7"/>
      <c r="D10" s="8"/>
      <c r="E10" s="9"/>
      <c r="F10" s="322"/>
      <c r="G10" s="60" t="s">
        <v>165</v>
      </c>
      <c r="H10" s="11" t="s">
        <v>331</v>
      </c>
      <c r="I10" s="64"/>
      <c r="J10" s="64"/>
      <c r="K10" s="64"/>
      <c r="L10" s="64"/>
      <c r="M10" s="67"/>
      <c r="N10" s="60"/>
      <c r="O10" s="67"/>
      <c r="P10" s="7"/>
      <c r="Q10" s="8"/>
      <c r="R10" s="9"/>
    </row>
    <row r="11" spans="3:18" ht="12.75" customHeight="1" thickTop="1">
      <c r="C11" s="2"/>
      <c r="D11" s="3"/>
      <c r="E11" s="4"/>
      <c r="F11" s="129"/>
      <c r="G11" s="294" t="s">
        <v>235</v>
      </c>
      <c r="H11" s="295"/>
      <c r="I11" s="295"/>
      <c r="J11" s="295"/>
      <c r="K11" s="295"/>
      <c r="L11" s="295"/>
      <c r="M11" s="295"/>
      <c r="N11" s="295"/>
      <c r="O11" s="296"/>
      <c r="P11" s="6"/>
      <c r="Q11" s="3"/>
      <c r="R11" s="4"/>
    </row>
    <row r="12" spans="3:18" ht="12.75" customHeight="1">
      <c r="C12" s="6"/>
      <c r="D12" s="1"/>
      <c r="E12" s="5"/>
      <c r="F12" s="143"/>
      <c r="G12" s="201"/>
      <c r="H12" s="218"/>
      <c r="I12" s="218"/>
      <c r="J12" s="218"/>
      <c r="K12" s="218"/>
      <c r="L12" s="218"/>
      <c r="M12" s="219"/>
      <c r="N12" s="201"/>
      <c r="O12" s="219"/>
      <c r="P12" s="6"/>
      <c r="Q12" s="1"/>
      <c r="R12" s="5"/>
    </row>
    <row r="13" spans="3:18" ht="12.75" customHeight="1">
      <c r="C13" s="46" t="s">
        <v>214</v>
      </c>
      <c r="D13" s="1"/>
      <c r="E13" s="5"/>
      <c r="F13" s="135" t="s">
        <v>178</v>
      </c>
      <c r="G13" s="70">
        <v>95.82</v>
      </c>
      <c r="H13" s="71">
        <v>119.44069333333334</v>
      </c>
      <c r="I13" s="71">
        <v>73.83891</v>
      </c>
      <c r="J13" s="71">
        <v>79.013</v>
      </c>
      <c r="K13" s="71">
        <v>85.03219</v>
      </c>
      <c r="L13" s="71">
        <v>91.13253999999999</v>
      </c>
      <c r="M13" s="72">
        <v>95.10207</v>
      </c>
      <c r="N13" s="70">
        <v>95.578</v>
      </c>
      <c r="O13" s="71">
        <v>96.354</v>
      </c>
      <c r="P13" s="6" t="s">
        <v>222</v>
      </c>
      <c r="Q13" s="1"/>
      <c r="R13" s="5"/>
    </row>
    <row r="14" spans="3:18" ht="12.75" customHeight="1">
      <c r="C14" s="6" t="s">
        <v>233</v>
      </c>
      <c r="D14" s="54"/>
      <c r="E14" s="5"/>
      <c r="F14" s="59" t="s">
        <v>162</v>
      </c>
      <c r="G14" s="70">
        <v>79.14</v>
      </c>
      <c r="H14" s="71">
        <v>91.63453333333332</v>
      </c>
      <c r="I14" s="71">
        <v>58.134910000000005</v>
      </c>
      <c r="J14" s="71">
        <v>62.671</v>
      </c>
      <c r="K14" s="71">
        <v>67.61358</v>
      </c>
      <c r="L14" s="71">
        <v>71.96278</v>
      </c>
      <c r="M14" s="74">
        <v>74.96007</v>
      </c>
      <c r="N14" s="70">
        <v>75.559</v>
      </c>
      <c r="O14" s="71">
        <v>75.916</v>
      </c>
      <c r="P14" s="6" t="s">
        <v>219</v>
      </c>
      <c r="Q14" s="54"/>
      <c r="R14" s="5"/>
    </row>
    <row r="15" spans="3:18" ht="12.75" customHeight="1">
      <c r="C15" s="6" t="s">
        <v>234</v>
      </c>
      <c r="D15" s="1"/>
      <c r="E15" s="5"/>
      <c r="F15" s="59" t="s">
        <v>162</v>
      </c>
      <c r="G15" s="70">
        <v>16.67</v>
      </c>
      <c r="H15" s="71">
        <v>27.806160000000002</v>
      </c>
      <c r="I15" s="71">
        <v>15.704</v>
      </c>
      <c r="J15" s="71">
        <v>16.342</v>
      </c>
      <c r="K15" s="71">
        <v>17.41861</v>
      </c>
      <c r="L15" s="71">
        <v>19.16976</v>
      </c>
      <c r="M15" s="74">
        <v>20.142</v>
      </c>
      <c r="N15" s="70">
        <v>20.019</v>
      </c>
      <c r="O15" s="71">
        <v>20.438</v>
      </c>
      <c r="P15" s="6" t="s">
        <v>220</v>
      </c>
      <c r="Q15" s="1"/>
      <c r="R15" s="5"/>
    </row>
    <row r="16" spans="3:18" ht="12.75" customHeight="1">
      <c r="C16" s="6"/>
      <c r="D16" s="1"/>
      <c r="E16" s="5"/>
      <c r="F16" s="27"/>
      <c r="G16" s="70"/>
      <c r="H16" s="71"/>
      <c r="I16" s="71"/>
      <c r="J16" s="71"/>
      <c r="K16" s="71"/>
      <c r="L16" s="71"/>
      <c r="M16" s="72"/>
      <c r="N16" s="70"/>
      <c r="O16" s="71"/>
      <c r="P16" s="17"/>
      <c r="Q16" s="1"/>
      <c r="R16" s="5"/>
    </row>
    <row r="17" spans="3:18" ht="12.75" customHeight="1">
      <c r="C17" s="46" t="s">
        <v>215</v>
      </c>
      <c r="D17" s="1"/>
      <c r="E17" s="5"/>
      <c r="F17" s="59" t="s">
        <v>162</v>
      </c>
      <c r="G17" s="70">
        <v>29.25</v>
      </c>
      <c r="H17" s="71">
        <v>54.675670000000004</v>
      </c>
      <c r="I17" s="71">
        <v>25.7213</v>
      </c>
      <c r="J17" s="71">
        <v>24.645200000000003</v>
      </c>
      <c r="K17" s="71">
        <v>25.08788</v>
      </c>
      <c r="L17" s="71">
        <v>25.200400000000002</v>
      </c>
      <c r="M17" s="72">
        <v>26.900280000000002</v>
      </c>
      <c r="N17" s="70">
        <v>26.571999999999996</v>
      </c>
      <c r="O17" s="71">
        <v>26.714</v>
      </c>
      <c r="P17" s="6" t="s">
        <v>221</v>
      </c>
      <c r="Q17" s="1"/>
      <c r="R17" s="5"/>
    </row>
    <row r="18" spans="3:18" ht="12.75" customHeight="1">
      <c r="C18" s="46" t="s">
        <v>212</v>
      </c>
      <c r="D18" s="1"/>
      <c r="E18" s="5"/>
      <c r="F18" s="59" t="s">
        <v>162</v>
      </c>
      <c r="G18" s="70">
        <v>6.09</v>
      </c>
      <c r="H18" s="71">
        <v>18.7373</v>
      </c>
      <c r="I18" s="71">
        <v>11.15965</v>
      </c>
      <c r="J18" s="71">
        <v>11.6925</v>
      </c>
      <c r="K18" s="71">
        <v>11.62137</v>
      </c>
      <c r="L18" s="71">
        <v>11.49598</v>
      </c>
      <c r="M18" s="74">
        <v>12.85464</v>
      </c>
      <c r="N18" s="70">
        <v>12.421</v>
      </c>
      <c r="O18" s="71">
        <v>12.363</v>
      </c>
      <c r="P18" s="17" t="s">
        <v>223</v>
      </c>
      <c r="Q18" s="1"/>
      <c r="R18" s="5"/>
    </row>
    <row r="19" spans="3:18" ht="12.75" customHeight="1">
      <c r="C19" s="46" t="s">
        <v>352</v>
      </c>
      <c r="D19" s="1"/>
      <c r="E19" s="5"/>
      <c r="F19" s="59" t="s">
        <v>162</v>
      </c>
      <c r="G19" s="70">
        <v>17.11</v>
      </c>
      <c r="H19" s="71">
        <v>27.891653333333334</v>
      </c>
      <c r="I19" s="71">
        <v>5.86911</v>
      </c>
      <c r="J19" s="71">
        <v>3.955</v>
      </c>
      <c r="K19" s="71">
        <v>4.43141</v>
      </c>
      <c r="L19" s="71">
        <v>4.32268</v>
      </c>
      <c r="M19" s="74">
        <v>4.501760000000002</v>
      </c>
      <c r="N19" s="70">
        <v>4.632</v>
      </c>
      <c r="O19" s="71">
        <v>4.826</v>
      </c>
      <c r="P19" s="46" t="s">
        <v>353</v>
      </c>
      <c r="Q19" s="1"/>
      <c r="R19" s="5"/>
    </row>
    <row r="20" spans="3:18" ht="12.75" customHeight="1">
      <c r="C20" s="6" t="s">
        <v>230</v>
      </c>
      <c r="D20" s="1"/>
      <c r="E20" s="5"/>
      <c r="F20" s="59" t="s">
        <v>162</v>
      </c>
      <c r="G20" s="70">
        <v>6.05</v>
      </c>
      <c r="H20" s="71">
        <v>8.046716666666667</v>
      </c>
      <c r="I20" s="71">
        <v>8.692540000000001</v>
      </c>
      <c r="J20" s="71">
        <v>8.9977</v>
      </c>
      <c r="K20" s="71">
        <v>9.0351</v>
      </c>
      <c r="L20" s="71">
        <v>9.38174</v>
      </c>
      <c r="M20" s="72">
        <v>9.543880000000001</v>
      </c>
      <c r="N20" s="70">
        <v>9.519</v>
      </c>
      <c r="O20" s="71">
        <v>9.525</v>
      </c>
      <c r="P20" s="17" t="s">
        <v>225</v>
      </c>
      <c r="Q20" s="1"/>
      <c r="R20" s="5"/>
    </row>
    <row r="21" spans="3:18" ht="12.75" customHeight="1">
      <c r="C21" s="6"/>
      <c r="D21" s="1"/>
      <c r="E21" s="5"/>
      <c r="F21" s="59"/>
      <c r="G21" s="70"/>
      <c r="H21" s="71"/>
      <c r="I21" s="71"/>
      <c r="J21" s="71"/>
      <c r="K21" s="71"/>
      <c r="L21" s="71"/>
      <c r="M21" s="72"/>
      <c r="N21" s="70"/>
      <c r="O21" s="71"/>
      <c r="P21" s="17"/>
      <c r="Q21" s="1"/>
      <c r="R21" s="5"/>
    </row>
    <row r="22" spans="3:18" ht="12.75" customHeight="1">
      <c r="C22" s="6" t="s">
        <v>160</v>
      </c>
      <c r="D22" s="1"/>
      <c r="E22" s="5"/>
      <c r="F22" s="59" t="s">
        <v>228</v>
      </c>
      <c r="G22" s="70">
        <v>61.86</v>
      </c>
      <c r="H22" s="71">
        <v>92.52444333333334</v>
      </c>
      <c r="I22" s="71">
        <v>74.27194</v>
      </c>
      <c r="J22" s="71">
        <v>71.6011</v>
      </c>
      <c r="K22" s="71">
        <v>69.37713000000001</v>
      </c>
      <c r="L22" s="71">
        <v>71.04975</v>
      </c>
      <c r="M22" s="72">
        <v>70.28329000000001</v>
      </c>
      <c r="N22" s="70">
        <v>70.185</v>
      </c>
      <c r="O22" s="71">
        <v>69.634</v>
      </c>
      <c r="P22" s="17" t="s">
        <v>171</v>
      </c>
      <c r="Q22" s="1"/>
      <c r="R22" s="5"/>
    </row>
    <row r="23" spans="3:18" ht="12.75" customHeight="1">
      <c r="C23" s="6" t="s">
        <v>213</v>
      </c>
      <c r="D23" s="1"/>
      <c r="E23" s="5"/>
      <c r="F23" s="59" t="s">
        <v>162</v>
      </c>
      <c r="G23" s="70">
        <v>10.56</v>
      </c>
      <c r="H23" s="71">
        <v>12.199186666666668</v>
      </c>
      <c r="I23" s="71">
        <v>4.39846</v>
      </c>
      <c r="J23" s="71">
        <v>4.216</v>
      </c>
      <c r="K23" s="71">
        <v>3.78725</v>
      </c>
      <c r="L23" s="71">
        <v>3.585</v>
      </c>
      <c r="M23" s="71">
        <v>3.16921</v>
      </c>
      <c r="N23" s="228"/>
      <c r="O23" s="229"/>
      <c r="P23" s="17" t="s">
        <v>226</v>
      </c>
      <c r="Q23" s="1"/>
      <c r="R23" s="5"/>
    </row>
    <row r="24" spans="3:18" ht="12.75" customHeight="1">
      <c r="C24" s="6" t="s">
        <v>262</v>
      </c>
      <c r="D24" s="1"/>
      <c r="E24" s="5"/>
      <c r="F24" s="59" t="s">
        <v>162</v>
      </c>
      <c r="G24" s="70">
        <v>51.3</v>
      </c>
      <c r="H24" s="71">
        <v>80.32525666666666</v>
      </c>
      <c r="I24" s="71">
        <v>69.87348</v>
      </c>
      <c r="J24" s="71">
        <v>67.38510000000001</v>
      </c>
      <c r="K24" s="71">
        <v>65.58988000000001</v>
      </c>
      <c r="L24" s="71">
        <v>67.46475000000001</v>
      </c>
      <c r="M24" s="72">
        <v>67.11408</v>
      </c>
      <c r="N24" s="228"/>
      <c r="O24" s="229"/>
      <c r="P24" s="17" t="s">
        <v>263</v>
      </c>
      <c r="Q24" s="1"/>
      <c r="R24" s="5"/>
    </row>
    <row r="25" spans="3:18" ht="12.75" customHeight="1" thickBot="1">
      <c r="C25" s="7"/>
      <c r="D25" s="8"/>
      <c r="E25" s="9"/>
      <c r="F25" s="29"/>
      <c r="G25" s="230"/>
      <c r="H25" s="130"/>
      <c r="I25" s="130"/>
      <c r="J25" s="130"/>
      <c r="K25" s="130"/>
      <c r="L25" s="130"/>
      <c r="M25" s="231"/>
      <c r="N25" s="232"/>
      <c r="O25" s="233"/>
      <c r="P25" s="18"/>
      <c r="Q25" s="8"/>
      <c r="R25" s="9"/>
    </row>
    <row r="26" spans="3:18" ht="12.75" customHeight="1" thickTop="1">
      <c r="C26" s="2"/>
      <c r="D26" s="1"/>
      <c r="E26" s="5"/>
      <c r="F26" s="146"/>
      <c r="G26" s="323" t="s">
        <v>236</v>
      </c>
      <c r="H26" s="324"/>
      <c r="I26" s="324"/>
      <c r="J26" s="324"/>
      <c r="K26" s="324"/>
      <c r="L26" s="324"/>
      <c r="M26" s="324"/>
      <c r="N26" s="324"/>
      <c r="O26" s="325"/>
      <c r="P26" s="17"/>
      <c r="Q26" s="1"/>
      <c r="R26" s="5"/>
    </row>
    <row r="27" spans="3:18" ht="12.75" customHeight="1">
      <c r="C27" s="6"/>
      <c r="D27" s="1"/>
      <c r="E27" s="5"/>
      <c r="F27" s="144"/>
      <c r="G27" s="204"/>
      <c r="H27" s="205"/>
      <c r="I27" s="205"/>
      <c r="J27" s="205"/>
      <c r="K27" s="205"/>
      <c r="L27" s="205"/>
      <c r="M27" s="206"/>
      <c r="N27" s="220"/>
      <c r="O27" s="221"/>
      <c r="P27" s="17"/>
      <c r="Q27" s="1"/>
      <c r="R27" s="5"/>
    </row>
    <row r="28" spans="3:18" ht="12.75" customHeight="1">
      <c r="C28" s="46" t="s">
        <v>214</v>
      </c>
      <c r="D28" s="1"/>
      <c r="E28" s="5"/>
      <c r="F28" s="144" t="s">
        <v>178</v>
      </c>
      <c r="G28" s="70">
        <v>23.87</v>
      </c>
      <c r="H28" s="71">
        <v>34.46252333333334</v>
      </c>
      <c r="I28" s="71">
        <v>16.42315</v>
      </c>
      <c r="J28" s="71">
        <v>17.409000000000002</v>
      </c>
      <c r="K28" s="71">
        <v>20.512610000000002</v>
      </c>
      <c r="L28" s="71">
        <v>22.241580000000003</v>
      </c>
      <c r="M28" s="72">
        <v>24.497330000000005</v>
      </c>
      <c r="N28" s="70">
        <v>24.509</v>
      </c>
      <c r="O28" s="72">
        <v>24.539</v>
      </c>
      <c r="P28" s="6" t="s">
        <v>222</v>
      </c>
      <c r="Q28" s="1"/>
      <c r="R28" s="5"/>
    </row>
    <row r="29" spans="3:18" ht="12.75" customHeight="1">
      <c r="C29" s="6" t="s">
        <v>233</v>
      </c>
      <c r="D29" s="1"/>
      <c r="E29" s="5"/>
      <c r="F29" s="144" t="s">
        <v>162</v>
      </c>
      <c r="G29" s="70">
        <v>23.1</v>
      </c>
      <c r="H29" s="71">
        <v>32.92825</v>
      </c>
      <c r="I29" s="71">
        <v>15.610149999999999</v>
      </c>
      <c r="J29" s="71">
        <v>16.684</v>
      </c>
      <c r="K29" s="71">
        <v>19.675</v>
      </c>
      <c r="L29" s="71">
        <v>21.200590000000002</v>
      </c>
      <c r="M29" s="72">
        <v>23.359330000000003</v>
      </c>
      <c r="N29" s="70">
        <v>23.359</v>
      </c>
      <c r="O29" s="72">
        <v>23.359</v>
      </c>
      <c r="P29" s="6" t="s">
        <v>219</v>
      </c>
      <c r="Q29" s="54"/>
      <c r="R29" s="5"/>
    </row>
    <row r="30" spans="3:18" ht="12.75" customHeight="1">
      <c r="C30" s="6" t="s">
        <v>234</v>
      </c>
      <c r="D30" s="1"/>
      <c r="E30" s="5"/>
      <c r="F30" s="144" t="s">
        <v>162</v>
      </c>
      <c r="G30" s="70">
        <v>0.77</v>
      </c>
      <c r="H30" s="71">
        <v>1.5342733333333332</v>
      </c>
      <c r="I30" s="71">
        <v>0.813</v>
      </c>
      <c r="J30" s="71">
        <v>0.725</v>
      </c>
      <c r="K30" s="71">
        <v>0.83761</v>
      </c>
      <c r="L30" s="71">
        <v>1.04099</v>
      </c>
      <c r="M30" s="72">
        <v>1.138</v>
      </c>
      <c r="N30" s="70">
        <v>1.15</v>
      </c>
      <c r="O30" s="72">
        <v>1.18</v>
      </c>
      <c r="P30" s="6" t="s">
        <v>220</v>
      </c>
      <c r="Q30" s="1"/>
      <c r="R30" s="5"/>
    </row>
    <row r="31" spans="3:18" ht="12.75" customHeight="1">
      <c r="C31" s="6"/>
      <c r="D31" s="1"/>
      <c r="E31" s="5"/>
      <c r="F31" s="144"/>
      <c r="G31" s="70"/>
      <c r="H31" s="71"/>
      <c r="I31" s="71"/>
      <c r="J31" s="71"/>
      <c r="K31" s="71"/>
      <c r="L31" s="71"/>
      <c r="M31" s="72"/>
      <c r="N31" s="116"/>
      <c r="O31" s="234"/>
      <c r="P31" s="17"/>
      <c r="Q31" s="1"/>
      <c r="R31" s="5"/>
    </row>
    <row r="32" spans="3:18" ht="12.75" customHeight="1">
      <c r="C32" s="46" t="s">
        <v>215</v>
      </c>
      <c r="D32" s="1"/>
      <c r="E32" s="5"/>
      <c r="F32" s="144" t="s">
        <v>162</v>
      </c>
      <c r="G32" s="70">
        <v>2.11</v>
      </c>
      <c r="H32" s="71">
        <v>12.81894</v>
      </c>
      <c r="I32" s="71">
        <v>7.71217</v>
      </c>
      <c r="J32" s="71">
        <v>8.5778</v>
      </c>
      <c r="K32" s="71">
        <v>8.544410000000001</v>
      </c>
      <c r="L32" s="73">
        <v>9.20816</v>
      </c>
      <c r="M32" s="74">
        <v>6.6885</v>
      </c>
      <c r="N32" s="116">
        <v>6.313000000000001</v>
      </c>
      <c r="O32" s="234">
        <v>6.413</v>
      </c>
      <c r="P32" s="6" t="s">
        <v>221</v>
      </c>
      <c r="Q32" s="1"/>
      <c r="R32" s="5"/>
    </row>
    <row r="33" spans="3:18" ht="12.75" customHeight="1">
      <c r="C33" s="46" t="s">
        <v>212</v>
      </c>
      <c r="D33" s="1"/>
      <c r="E33" s="5"/>
      <c r="F33" s="144" t="s">
        <v>162</v>
      </c>
      <c r="G33" s="70">
        <v>0.5</v>
      </c>
      <c r="H33" s="71">
        <v>2.6295100000000002</v>
      </c>
      <c r="I33" s="71">
        <v>2.63168</v>
      </c>
      <c r="J33" s="71">
        <v>3.113</v>
      </c>
      <c r="K33" s="71">
        <v>2.829</v>
      </c>
      <c r="L33" s="71">
        <v>2.872</v>
      </c>
      <c r="M33" s="74">
        <v>4.253</v>
      </c>
      <c r="N33" s="116">
        <v>3.8</v>
      </c>
      <c r="O33" s="234">
        <v>3.788</v>
      </c>
      <c r="P33" s="17" t="s">
        <v>223</v>
      </c>
      <c r="Q33" s="1"/>
      <c r="R33" s="5"/>
    </row>
    <row r="34" spans="3:18" ht="12.75" customHeight="1">
      <c r="C34" s="46" t="s">
        <v>211</v>
      </c>
      <c r="D34" s="1"/>
      <c r="E34" s="5"/>
      <c r="F34" s="144" t="s">
        <v>162</v>
      </c>
      <c r="G34" s="70">
        <v>1.33</v>
      </c>
      <c r="H34" s="71">
        <v>8.252333333333333</v>
      </c>
      <c r="I34" s="71">
        <v>3.0156300000000003</v>
      </c>
      <c r="J34" s="71">
        <v>3.519</v>
      </c>
      <c r="K34" s="71">
        <v>4.051</v>
      </c>
      <c r="L34" s="71">
        <v>4.502</v>
      </c>
      <c r="M34" s="74">
        <v>0.5172600000000002</v>
      </c>
      <c r="N34" s="116">
        <v>0.602</v>
      </c>
      <c r="O34" s="234">
        <v>0.677</v>
      </c>
      <c r="P34" s="17" t="s">
        <v>224</v>
      </c>
      <c r="Q34" s="1"/>
      <c r="R34" s="5"/>
    </row>
    <row r="35" spans="3:18" ht="12.75" customHeight="1">
      <c r="C35" s="6" t="s">
        <v>230</v>
      </c>
      <c r="D35" s="1"/>
      <c r="E35" s="5"/>
      <c r="F35" s="144" t="s">
        <v>162</v>
      </c>
      <c r="G35" s="70">
        <v>0.28</v>
      </c>
      <c r="H35" s="71">
        <v>1.9370966666666665</v>
      </c>
      <c r="I35" s="71">
        <v>2.06486</v>
      </c>
      <c r="J35" s="71">
        <v>1.9458</v>
      </c>
      <c r="K35" s="71">
        <v>1.6644100000000002</v>
      </c>
      <c r="L35" s="71">
        <v>1.83416</v>
      </c>
      <c r="M35" s="74">
        <v>1.91824</v>
      </c>
      <c r="N35" s="116">
        <v>1.911</v>
      </c>
      <c r="O35" s="234">
        <v>1.948</v>
      </c>
      <c r="P35" s="17" t="s">
        <v>225</v>
      </c>
      <c r="Q35" s="1"/>
      <c r="R35" s="5"/>
    </row>
    <row r="36" spans="3:18" ht="12.75" customHeight="1">
      <c r="C36" s="6"/>
      <c r="D36" s="1"/>
      <c r="E36" s="5"/>
      <c r="F36" s="144"/>
      <c r="G36" s="70"/>
      <c r="H36" s="71"/>
      <c r="I36" s="71"/>
      <c r="J36" s="71"/>
      <c r="K36" s="71"/>
      <c r="L36" s="73"/>
      <c r="M36" s="74"/>
      <c r="N36" s="116"/>
      <c r="O36" s="234"/>
      <c r="P36" s="17"/>
      <c r="Q36" s="1"/>
      <c r="R36" s="5"/>
    </row>
    <row r="37" spans="3:18" ht="12.75" customHeight="1">
      <c r="C37" s="6" t="s">
        <v>160</v>
      </c>
      <c r="D37" s="1"/>
      <c r="E37" s="5"/>
      <c r="F37" s="144" t="s">
        <v>228</v>
      </c>
      <c r="G37" s="70">
        <v>7.78</v>
      </c>
      <c r="H37" s="71">
        <v>15.844789999999998</v>
      </c>
      <c r="I37" s="71">
        <v>9.18011</v>
      </c>
      <c r="J37" s="71">
        <v>9.2288</v>
      </c>
      <c r="K37" s="71">
        <v>9.76675</v>
      </c>
      <c r="L37" s="71">
        <v>10.023</v>
      </c>
      <c r="M37" s="74">
        <v>9.48479</v>
      </c>
      <c r="N37" s="226">
        <v>9.4</v>
      </c>
      <c r="O37" s="227">
        <v>9.334</v>
      </c>
      <c r="P37" s="17" t="s">
        <v>171</v>
      </c>
      <c r="Q37" s="1"/>
      <c r="R37" s="5"/>
    </row>
    <row r="38" spans="3:18" ht="12.75" customHeight="1">
      <c r="C38" s="6" t="s">
        <v>213</v>
      </c>
      <c r="D38" s="1"/>
      <c r="E38" s="5"/>
      <c r="F38" s="144" t="s">
        <v>162</v>
      </c>
      <c r="G38" s="70">
        <v>6.49</v>
      </c>
      <c r="H38" s="71">
        <v>6.607676666666667</v>
      </c>
      <c r="I38" s="71">
        <v>2.2783800000000003</v>
      </c>
      <c r="J38" s="71">
        <v>2.077</v>
      </c>
      <c r="K38" s="71">
        <v>2.116</v>
      </c>
      <c r="L38" s="71">
        <v>2.23</v>
      </c>
      <c r="M38" s="71">
        <v>1.9754500000000002</v>
      </c>
      <c r="N38" s="228"/>
      <c r="O38" s="229"/>
      <c r="P38" s="17" t="s">
        <v>226</v>
      </c>
      <c r="Q38" s="1"/>
      <c r="R38" s="5"/>
    </row>
    <row r="39" spans="3:18" ht="12.75" customHeight="1">
      <c r="C39" s="6" t="s">
        <v>262</v>
      </c>
      <c r="D39" s="1"/>
      <c r="E39" s="5"/>
      <c r="F39" s="144" t="s">
        <v>162</v>
      </c>
      <c r="G39" s="71">
        <v>1.29</v>
      </c>
      <c r="H39" s="71">
        <v>9.237113333333333</v>
      </c>
      <c r="I39" s="71">
        <v>6.901730000000001</v>
      </c>
      <c r="J39" s="71">
        <v>7.1518</v>
      </c>
      <c r="K39" s="71">
        <v>7.65075</v>
      </c>
      <c r="L39" s="73">
        <v>7.792999999999999</v>
      </c>
      <c r="M39" s="74">
        <v>7.50934</v>
      </c>
      <c r="N39" s="228"/>
      <c r="O39" s="229"/>
      <c r="P39" s="17" t="s">
        <v>263</v>
      </c>
      <c r="Q39" s="1"/>
      <c r="R39" s="5"/>
    </row>
    <row r="40" spans="3:18" ht="12.75" customHeight="1" thickBot="1">
      <c r="C40" s="7"/>
      <c r="D40" s="8"/>
      <c r="E40" s="9"/>
      <c r="F40" s="145"/>
      <c r="G40" s="210"/>
      <c r="H40" s="210"/>
      <c r="I40" s="210"/>
      <c r="J40" s="210"/>
      <c r="K40" s="210"/>
      <c r="L40" s="95"/>
      <c r="M40" s="96"/>
      <c r="N40" s="199"/>
      <c r="O40" s="222"/>
      <c r="P40" s="18"/>
      <c r="Q40" s="8"/>
      <c r="R40" s="9"/>
    </row>
    <row r="41" spans="3:11" ht="15" thickTop="1">
      <c r="C41" s="31" t="s">
        <v>351</v>
      </c>
      <c r="K41" s="31" t="s">
        <v>350</v>
      </c>
    </row>
    <row r="42" spans="3:11" ht="14.25">
      <c r="C42" s="31" t="s">
        <v>231</v>
      </c>
      <c r="K42" s="31" t="s">
        <v>232</v>
      </c>
    </row>
    <row r="43" spans="3:11" ht="14.25">
      <c r="C43" s="31" t="s">
        <v>217</v>
      </c>
      <c r="K43" s="31" t="s">
        <v>266</v>
      </c>
    </row>
    <row r="44" spans="3:11" ht="14.25">
      <c r="C44" s="31" t="s">
        <v>216</v>
      </c>
      <c r="K44" s="31" t="s">
        <v>227</v>
      </c>
    </row>
    <row r="45" spans="3:11" ht="14.25">
      <c r="C45" s="31" t="s">
        <v>391</v>
      </c>
      <c r="K45" s="31" t="s">
        <v>392</v>
      </c>
    </row>
    <row r="46" spans="3:18" ht="12.75">
      <c r="C46" s="38" t="str">
        <f ca="1">CELL("filename")</f>
        <v>C:\MyFiles\Timber\Timber Committee\TCQ2016\publish\[tb-69-6.xls]List of tables</v>
      </c>
      <c r="R46" s="40" t="str">
        <f ca="1">CONCATENATE("printed on ",DAY(NOW()),"/",MONTH(NOW()))</f>
        <v>printed on 8/5</v>
      </c>
    </row>
  </sheetData>
  <sheetProtection/>
  <mergeCells count="11">
    <mergeCell ref="F6:F10"/>
    <mergeCell ref="G26:O26"/>
    <mergeCell ref="G11:O11"/>
    <mergeCell ref="G8:H8"/>
    <mergeCell ref="G9:H9"/>
    <mergeCell ref="C2:R2"/>
    <mergeCell ref="C3:R3"/>
    <mergeCell ref="C4:R4"/>
    <mergeCell ref="N6:O6"/>
    <mergeCell ref="N7:O7"/>
    <mergeCell ref="G6:M7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98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239</v>
      </c>
      <c r="G3" s="262"/>
      <c r="H3" s="262"/>
      <c r="I3" s="262"/>
      <c r="J3" s="262"/>
      <c r="K3" s="262"/>
      <c r="L3" s="262" t="s">
        <v>304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5.91</v>
      </c>
      <c r="G9" s="178">
        <v>5.91</v>
      </c>
      <c r="H9" s="179">
        <v>5.91</v>
      </c>
      <c r="I9" s="177">
        <v>4</v>
      </c>
      <c r="J9" s="178">
        <v>4</v>
      </c>
      <c r="K9" s="179">
        <v>4</v>
      </c>
      <c r="L9" s="177">
        <v>2.21</v>
      </c>
      <c r="M9" s="178">
        <v>2.21</v>
      </c>
      <c r="N9" s="179">
        <v>2.21</v>
      </c>
      <c r="O9" s="177">
        <v>0.3</v>
      </c>
      <c r="P9" s="178">
        <v>0.3</v>
      </c>
      <c r="Q9" s="179">
        <v>0.3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3:42" ht="12.75">
      <c r="C10" s="46" t="s">
        <v>53</v>
      </c>
      <c r="D10" s="170"/>
      <c r="E10" s="171"/>
      <c r="F10" s="180">
        <v>148.77</v>
      </c>
      <c r="G10" s="181">
        <v>161</v>
      </c>
      <c r="H10" s="182">
        <v>161</v>
      </c>
      <c r="I10" s="180">
        <v>126</v>
      </c>
      <c r="J10" s="181">
        <v>135</v>
      </c>
      <c r="K10" s="182">
        <v>140</v>
      </c>
      <c r="L10" s="180">
        <v>164.77</v>
      </c>
      <c r="M10" s="181">
        <v>175</v>
      </c>
      <c r="N10" s="182">
        <v>175</v>
      </c>
      <c r="O10" s="180">
        <v>142</v>
      </c>
      <c r="P10" s="181">
        <v>149</v>
      </c>
      <c r="Q10" s="182">
        <v>154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124.31</v>
      </c>
      <c r="G11" s="181">
        <v>124.31</v>
      </c>
      <c r="H11" s="182">
        <v>124.31</v>
      </c>
      <c r="I11" s="180">
        <v>184.25</v>
      </c>
      <c r="J11" s="181">
        <v>184.25</v>
      </c>
      <c r="K11" s="182">
        <v>184.25</v>
      </c>
      <c r="L11" s="180">
        <v>194.34</v>
      </c>
      <c r="M11" s="181">
        <v>194.34</v>
      </c>
      <c r="N11" s="182">
        <v>194.34</v>
      </c>
      <c r="O11" s="180">
        <v>254.28</v>
      </c>
      <c r="P11" s="181">
        <v>254.28</v>
      </c>
      <c r="Q11" s="182">
        <v>254.28</v>
      </c>
      <c r="R11" s="68" t="s">
        <v>103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54</v>
      </c>
      <c r="D12" s="170"/>
      <c r="E12" s="171"/>
      <c r="F12" s="180">
        <v>149.35000000000002</v>
      </c>
      <c r="G12" s="181">
        <v>137</v>
      </c>
      <c r="H12" s="182">
        <v>148</v>
      </c>
      <c r="I12" s="180">
        <v>345</v>
      </c>
      <c r="J12" s="181">
        <v>335</v>
      </c>
      <c r="K12" s="182">
        <v>328</v>
      </c>
      <c r="L12" s="180">
        <v>103.74</v>
      </c>
      <c r="M12" s="181">
        <v>117</v>
      </c>
      <c r="N12" s="182">
        <v>120</v>
      </c>
      <c r="O12" s="180">
        <v>299.39</v>
      </c>
      <c r="P12" s="181">
        <v>315</v>
      </c>
      <c r="Q12" s="182">
        <v>300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85.87</v>
      </c>
      <c r="G13" s="181">
        <v>85.87</v>
      </c>
      <c r="H13" s="182">
        <v>85.87</v>
      </c>
      <c r="I13" s="180">
        <v>130.74</v>
      </c>
      <c r="J13" s="181">
        <v>130.74</v>
      </c>
      <c r="K13" s="182">
        <v>130.74</v>
      </c>
      <c r="L13" s="180">
        <v>11.64</v>
      </c>
      <c r="M13" s="181">
        <v>11.64</v>
      </c>
      <c r="N13" s="182">
        <v>11.64</v>
      </c>
      <c r="O13" s="180">
        <v>56.510000000000005</v>
      </c>
      <c r="P13" s="181">
        <v>56.510000000000005</v>
      </c>
      <c r="Q13" s="182">
        <v>56.510000000000005</v>
      </c>
      <c r="R13" s="68" t="s">
        <v>18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3:42" ht="12.75">
      <c r="C14" s="46" t="s">
        <v>56</v>
      </c>
      <c r="D14" s="170"/>
      <c r="E14" s="171"/>
      <c r="F14" s="180">
        <v>387</v>
      </c>
      <c r="G14" s="181">
        <v>403</v>
      </c>
      <c r="H14" s="182">
        <v>408</v>
      </c>
      <c r="I14" s="180">
        <v>1221</v>
      </c>
      <c r="J14" s="181">
        <v>1230</v>
      </c>
      <c r="K14" s="182">
        <v>1235</v>
      </c>
      <c r="L14" s="180">
        <v>59</v>
      </c>
      <c r="M14" s="181">
        <v>63</v>
      </c>
      <c r="N14" s="182">
        <v>63</v>
      </c>
      <c r="O14" s="180">
        <v>893</v>
      </c>
      <c r="P14" s="181">
        <v>890</v>
      </c>
      <c r="Q14" s="182">
        <v>890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5.790000000000001</v>
      </c>
      <c r="G15" s="181">
        <v>4</v>
      </c>
      <c r="H15" s="182">
        <v>4</v>
      </c>
      <c r="I15" s="180">
        <v>0.24</v>
      </c>
      <c r="J15" s="181">
        <v>0</v>
      </c>
      <c r="K15" s="182">
        <v>0</v>
      </c>
      <c r="L15" s="180">
        <v>5.550000000000001</v>
      </c>
      <c r="M15" s="181">
        <v>4</v>
      </c>
      <c r="N15" s="182">
        <v>4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199.848</v>
      </c>
      <c r="G16" s="181">
        <v>199.89999999999998</v>
      </c>
      <c r="H16" s="182">
        <v>211</v>
      </c>
      <c r="I16" s="180">
        <v>230</v>
      </c>
      <c r="J16" s="181">
        <v>233</v>
      </c>
      <c r="K16" s="182">
        <v>268</v>
      </c>
      <c r="L16" s="180">
        <v>184.638</v>
      </c>
      <c r="M16" s="181">
        <v>185.7</v>
      </c>
      <c r="N16" s="182">
        <v>173</v>
      </c>
      <c r="O16" s="180">
        <v>214.79</v>
      </c>
      <c r="P16" s="181">
        <v>218.8</v>
      </c>
      <c r="Q16" s="182">
        <v>230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62.81</v>
      </c>
      <c r="G17" s="181">
        <v>62.81</v>
      </c>
      <c r="H17" s="182">
        <v>62.81</v>
      </c>
      <c r="I17" s="180">
        <v>66.89</v>
      </c>
      <c r="J17" s="181">
        <v>66.89</v>
      </c>
      <c r="K17" s="182">
        <v>66.89</v>
      </c>
      <c r="L17" s="180">
        <v>70.58</v>
      </c>
      <c r="M17" s="181">
        <v>70.58</v>
      </c>
      <c r="N17" s="182">
        <v>70.58</v>
      </c>
      <c r="O17" s="180">
        <v>74.66</v>
      </c>
      <c r="P17" s="181">
        <v>74.66</v>
      </c>
      <c r="Q17" s="182">
        <v>74.66</v>
      </c>
      <c r="R17" s="68" t="s">
        <v>21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3:42" ht="12.75">
      <c r="C18" s="46" t="s">
        <v>60</v>
      </c>
      <c r="D18" s="170"/>
      <c r="E18" s="171"/>
      <c r="F18" s="180">
        <v>152.43</v>
      </c>
      <c r="G18" s="181">
        <v>220.4</v>
      </c>
      <c r="H18" s="182">
        <v>210.4</v>
      </c>
      <c r="I18" s="180">
        <v>185</v>
      </c>
      <c r="J18" s="181">
        <v>200</v>
      </c>
      <c r="K18" s="182">
        <v>200</v>
      </c>
      <c r="L18" s="180">
        <v>101.89999999999999</v>
      </c>
      <c r="M18" s="181">
        <v>129.4</v>
      </c>
      <c r="N18" s="182">
        <v>119.4</v>
      </c>
      <c r="O18" s="180">
        <v>134.47</v>
      </c>
      <c r="P18" s="181">
        <v>109</v>
      </c>
      <c r="Q18" s="182">
        <v>109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46.620000000000005</v>
      </c>
      <c r="G19" s="181">
        <v>42</v>
      </c>
      <c r="H19" s="182">
        <v>42</v>
      </c>
      <c r="I19" s="180">
        <v>40</v>
      </c>
      <c r="J19" s="181">
        <v>40</v>
      </c>
      <c r="K19" s="182">
        <v>40</v>
      </c>
      <c r="L19" s="180">
        <v>20.14</v>
      </c>
      <c r="M19" s="181">
        <v>18</v>
      </c>
      <c r="N19" s="182">
        <v>18</v>
      </c>
      <c r="O19" s="180">
        <v>13.52</v>
      </c>
      <c r="P19" s="181">
        <v>16</v>
      </c>
      <c r="Q19" s="182">
        <v>16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934.5267661999999</v>
      </c>
      <c r="G20" s="181">
        <v>1070.7758670420894</v>
      </c>
      <c r="H20" s="182">
        <v>1074</v>
      </c>
      <c r="I20" s="180">
        <v>1228.27</v>
      </c>
      <c r="J20" s="181">
        <v>1368</v>
      </c>
      <c r="K20" s="182">
        <v>1385</v>
      </c>
      <c r="L20" s="180">
        <v>126.46676619999994</v>
      </c>
      <c r="M20" s="181">
        <v>153.0345491233001</v>
      </c>
      <c r="N20" s="182">
        <v>145</v>
      </c>
      <c r="O20" s="180">
        <v>420.21000000000004</v>
      </c>
      <c r="P20" s="181">
        <v>450.2586820812106</v>
      </c>
      <c r="Q20" s="182">
        <v>456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712.5699999999999</v>
      </c>
      <c r="G21" s="181">
        <v>711</v>
      </c>
      <c r="H21" s="182">
        <v>721</v>
      </c>
      <c r="I21" s="180">
        <v>1029.1399999999999</v>
      </c>
      <c r="J21" s="181">
        <v>1047</v>
      </c>
      <c r="K21" s="182">
        <v>1067</v>
      </c>
      <c r="L21" s="180">
        <v>329.06</v>
      </c>
      <c r="M21" s="181">
        <v>330</v>
      </c>
      <c r="N21" s="182">
        <v>330</v>
      </c>
      <c r="O21" s="180">
        <v>645.63</v>
      </c>
      <c r="P21" s="181">
        <v>666</v>
      </c>
      <c r="Q21" s="182">
        <v>676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40.89</v>
      </c>
      <c r="G22" s="181">
        <v>40.89</v>
      </c>
      <c r="H22" s="182">
        <v>40.89</v>
      </c>
      <c r="I22" s="180">
        <v>15</v>
      </c>
      <c r="J22" s="181">
        <v>15</v>
      </c>
      <c r="K22" s="182">
        <v>15</v>
      </c>
      <c r="L22" s="180">
        <v>33.99</v>
      </c>
      <c r="M22" s="181">
        <v>33.99</v>
      </c>
      <c r="N22" s="182">
        <v>33.99</v>
      </c>
      <c r="O22" s="180">
        <v>8.1</v>
      </c>
      <c r="P22" s="181">
        <v>8.1</v>
      </c>
      <c r="Q22" s="182">
        <v>8.1</v>
      </c>
      <c r="R22" s="68" t="s">
        <v>39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3:42" ht="12.75">
      <c r="C23" s="46" t="s">
        <v>65</v>
      </c>
      <c r="D23" s="170"/>
      <c r="E23" s="171"/>
      <c r="F23" s="180">
        <v>82.64999999999998</v>
      </c>
      <c r="G23" s="181">
        <v>82.64999999999998</v>
      </c>
      <c r="H23" s="182">
        <v>82.64999999999998</v>
      </c>
      <c r="I23" s="180">
        <v>234</v>
      </c>
      <c r="J23" s="181">
        <v>234</v>
      </c>
      <c r="K23" s="182">
        <v>234</v>
      </c>
      <c r="L23" s="180">
        <v>51.48</v>
      </c>
      <c r="M23" s="181">
        <v>51.48</v>
      </c>
      <c r="N23" s="182">
        <v>51.48</v>
      </c>
      <c r="O23" s="180">
        <v>202.83</v>
      </c>
      <c r="P23" s="181">
        <v>202.83</v>
      </c>
      <c r="Q23" s="182">
        <v>202.83</v>
      </c>
      <c r="R23" s="68" t="s">
        <v>25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3:42" ht="12.75">
      <c r="C24" s="46" t="s">
        <v>66</v>
      </c>
      <c r="D24" s="170"/>
      <c r="E24" s="171"/>
      <c r="F24" s="180">
        <v>18.710000000000004</v>
      </c>
      <c r="G24" s="181">
        <v>20</v>
      </c>
      <c r="H24" s="182">
        <v>22</v>
      </c>
      <c r="I24" s="180">
        <v>1.61</v>
      </c>
      <c r="J24" s="181">
        <v>2</v>
      </c>
      <c r="K24" s="182">
        <v>2</v>
      </c>
      <c r="L24" s="180">
        <v>17.770000000000003</v>
      </c>
      <c r="M24" s="181">
        <v>19</v>
      </c>
      <c r="N24" s="182">
        <v>21</v>
      </c>
      <c r="O24" s="180">
        <v>0.6699999999999999</v>
      </c>
      <c r="P24" s="181">
        <v>1</v>
      </c>
      <c r="Q24" s="182">
        <v>1</v>
      </c>
      <c r="R24" s="68" t="s">
        <v>26</v>
      </c>
      <c r="S24" s="170"/>
      <c r="T24" s="171"/>
      <c r="AA24">
        <v>3</v>
      </c>
      <c r="AD24">
        <v>3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3</v>
      </c>
      <c r="AN24">
        <v>2</v>
      </c>
      <c r="AO24">
        <v>2</v>
      </c>
      <c r="AP24">
        <v>3</v>
      </c>
    </row>
    <row r="25" spans="3:42" ht="12.75">
      <c r="C25" s="46" t="s">
        <v>67</v>
      </c>
      <c r="D25" s="170"/>
      <c r="E25" s="171"/>
      <c r="F25" s="180">
        <v>998.29</v>
      </c>
      <c r="G25" s="181">
        <v>1005</v>
      </c>
      <c r="H25" s="182">
        <v>1025</v>
      </c>
      <c r="I25" s="180">
        <v>550</v>
      </c>
      <c r="J25" s="181">
        <v>550</v>
      </c>
      <c r="K25" s="182">
        <v>561</v>
      </c>
      <c r="L25" s="180">
        <v>601.41</v>
      </c>
      <c r="M25" s="181">
        <v>600</v>
      </c>
      <c r="N25" s="182">
        <v>612</v>
      </c>
      <c r="O25" s="180">
        <v>153.12</v>
      </c>
      <c r="P25" s="181">
        <v>145</v>
      </c>
      <c r="Q25" s="182">
        <v>148</v>
      </c>
      <c r="R25" s="68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68</v>
      </c>
      <c r="D26" s="170"/>
      <c r="E26" s="171"/>
      <c r="F26" s="180">
        <v>138.63042480000018</v>
      </c>
      <c r="G26" s="181">
        <v>204.34742857142848</v>
      </c>
      <c r="H26" s="182">
        <v>176</v>
      </c>
      <c r="I26" s="180">
        <v>670.212</v>
      </c>
      <c r="J26" s="181">
        <v>650</v>
      </c>
      <c r="K26" s="182">
        <v>650</v>
      </c>
      <c r="L26" s="180">
        <v>24.923774799999993</v>
      </c>
      <c r="M26" s="181">
        <v>26.34342857142857</v>
      </c>
      <c r="N26" s="182">
        <v>26</v>
      </c>
      <c r="O26" s="180">
        <v>556.5053499999998</v>
      </c>
      <c r="P26" s="181">
        <v>471.9960000000001</v>
      </c>
      <c r="Q26" s="182">
        <v>500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329.0420485038775</v>
      </c>
      <c r="G27" s="181">
        <v>396.37718478374416</v>
      </c>
      <c r="H27" s="182">
        <v>405.566749100194</v>
      </c>
      <c r="I27" s="180">
        <v>465.14625117225745</v>
      </c>
      <c r="J27" s="181">
        <v>509.566749100194</v>
      </c>
      <c r="K27" s="182">
        <v>509.566749100194</v>
      </c>
      <c r="L27" s="180">
        <v>139.80743396098993</v>
      </c>
      <c r="M27" s="181">
        <v>158.78099313332737</v>
      </c>
      <c r="N27" s="182">
        <v>174</v>
      </c>
      <c r="O27" s="180">
        <v>275.91163662936987</v>
      </c>
      <c r="P27" s="181">
        <v>271.9705574497772</v>
      </c>
      <c r="Q27" s="182">
        <v>278</v>
      </c>
      <c r="R27" s="68" t="s">
        <v>267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52.1</v>
      </c>
      <c r="G28" s="181">
        <v>52.1</v>
      </c>
      <c r="H28" s="182">
        <v>52.1</v>
      </c>
      <c r="I28" s="180">
        <v>39.1</v>
      </c>
      <c r="J28" s="181">
        <v>39.1</v>
      </c>
      <c r="K28" s="182">
        <v>39.1</v>
      </c>
      <c r="L28" s="180">
        <v>25</v>
      </c>
      <c r="M28" s="181">
        <v>25</v>
      </c>
      <c r="N28" s="182">
        <v>25</v>
      </c>
      <c r="O28" s="180">
        <v>12</v>
      </c>
      <c r="P28" s="181">
        <v>12</v>
      </c>
      <c r="Q28" s="182">
        <v>12</v>
      </c>
      <c r="R28" s="68" t="s">
        <v>104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</row>
    <row r="29" spans="3:42" ht="12.75">
      <c r="C29" s="46" t="s">
        <v>70</v>
      </c>
      <c r="D29" s="170"/>
      <c r="E29" s="171"/>
      <c r="F29" s="180">
        <v>116.75</v>
      </c>
      <c r="G29" s="181">
        <v>120</v>
      </c>
      <c r="H29" s="182">
        <v>125</v>
      </c>
      <c r="I29" s="180">
        <v>48.849999999999994</v>
      </c>
      <c r="J29" s="181">
        <v>50</v>
      </c>
      <c r="K29" s="182">
        <v>50</v>
      </c>
      <c r="L29" s="180">
        <v>139.2</v>
      </c>
      <c r="M29" s="181">
        <v>120</v>
      </c>
      <c r="N29" s="182">
        <v>125</v>
      </c>
      <c r="O29" s="180">
        <v>71.29999999999998</v>
      </c>
      <c r="P29" s="181">
        <v>50</v>
      </c>
      <c r="Q29" s="182">
        <v>50</v>
      </c>
      <c r="R29" s="68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23.08</v>
      </c>
      <c r="G30" s="181">
        <v>24.08</v>
      </c>
      <c r="H30" s="182">
        <v>24.08</v>
      </c>
      <c r="I30" s="180">
        <v>0</v>
      </c>
      <c r="J30" s="181">
        <v>0</v>
      </c>
      <c r="K30" s="182">
        <v>0</v>
      </c>
      <c r="L30" s="180">
        <v>22.99</v>
      </c>
      <c r="M30" s="181">
        <v>23.99</v>
      </c>
      <c r="N30" s="182">
        <v>23.99</v>
      </c>
      <c r="O30" s="180">
        <v>-0.09</v>
      </c>
      <c r="P30" s="181">
        <v>-0.09</v>
      </c>
      <c r="Q30" s="182">
        <v>-0.09</v>
      </c>
      <c r="R30" s="68" t="s">
        <v>30</v>
      </c>
      <c r="S30" s="170"/>
      <c r="T30" s="171"/>
      <c r="AA30">
        <v>3</v>
      </c>
      <c r="AD30">
        <v>3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3</v>
      </c>
      <c r="AK30">
        <v>3</v>
      </c>
      <c r="AL30">
        <v>3</v>
      </c>
      <c r="AM30">
        <v>3</v>
      </c>
      <c r="AN30">
        <v>3</v>
      </c>
      <c r="AO30">
        <v>3</v>
      </c>
      <c r="AP30">
        <v>3</v>
      </c>
    </row>
    <row r="31" spans="3:42" ht="12.75">
      <c r="C31" s="46" t="s">
        <v>72</v>
      </c>
      <c r="D31" s="170"/>
      <c r="E31" s="171"/>
      <c r="F31" s="180">
        <v>721.914</v>
      </c>
      <c r="G31" s="181">
        <v>761</v>
      </c>
      <c r="H31" s="182">
        <v>790</v>
      </c>
      <c r="I31" s="180">
        <v>520.178</v>
      </c>
      <c r="J31" s="181">
        <v>529</v>
      </c>
      <c r="K31" s="182">
        <v>539</v>
      </c>
      <c r="L31" s="180">
        <v>293.212</v>
      </c>
      <c r="M31" s="181">
        <v>326</v>
      </c>
      <c r="N31" s="182">
        <v>345</v>
      </c>
      <c r="O31" s="180">
        <v>91.47600000000001</v>
      </c>
      <c r="P31" s="181">
        <v>94</v>
      </c>
      <c r="Q31" s="182">
        <v>94</v>
      </c>
      <c r="R31" s="68" t="s">
        <v>31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52.556</v>
      </c>
      <c r="G32" s="181">
        <v>50.47798</v>
      </c>
      <c r="H32" s="182">
        <v>47.0233718</v>
      </c>
      <c r="I32" s="180">
        <v>21.713</v>
      </c>
      <c r="J32" s="181">
        <v>21.1441</v>
      </c>
      <c r="K32" s="182">
        <v>20.5066286</v>
      </c>
      <c r="L32" s="180">
        <v>48.891</v>
      </c>
      <c r="M32" s="181">
        <v>46.92228</v>
      </c>
      <c r="N32" s="182">
        <v>43.0404624</v>
      </c>
      <c r="O32" s="180">
        <v>18.048000000000002</v>
      </c>
      <c r="P32" s="181">
        <v>17.5884</v>
      </c>
      <c r="Q32" s="182">
        <v>16.523719200000002</v>
      </c>
      <c r="R32" s="68" t="s">
        <v>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163.92999999999995</v>
      </c>
      <c r="G33" s="181">
        <v>129</v>
      </c>
      <c r="H33" s="182">
        <v>129</v>
      </c>
      <c r="I33" s="180">
        <v>936.58</v>
      </c>
      <c r="J33" s="181">
        <v>1000</v>
      </c>
      <c r="K33" s="182">
        <v>1000</v>
      </c>
      <c r="L33" s="180">
        <v>33</v>
      </c>
      <c r="M33" s="181">
        <v>29</v>
      </c>
      <c r="N33" s="182">
        <v>29</v>
      </c>
      <c r="O33" s="180">
        <v>805.6500000000001</v>
      </c>
      <c r="P33" s="181">
        <v>900</v>
      </c>
      <c r="Q33" s="182">
        <v>900</v>
      </c>
      <c r="R33" s="68" t="s">
        <v>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240.3</v>
      </c>
      <c r="G34" s="181">
        <v>259</v>
      </c>
      <c r="H34" s="182">
        <v>265</v>
      </c>
      <c r="I34" s="180">
        <v>364</v>
      </c>
      <c r="J34" s="181">
        <v>371</v>
      </c>
      <c r="K34" s="182">
        <v>373</v>
      </c>
      <c r="L34" s="180">
        <v>37.2</v>
      </c>
      <c r="M34" s="181">
        <v>38</v>
      </c>
      <c r="N34" s="182">
        <v>40</v>
      </c>
      <c r="O34" s="180">
        <v>160.9</v>
      </c>
      <c r="P34" s="181">
        <v>150</v>
      </c>
      <c r="Q34" s="182">
        <v>148</v>
      </c>
      <c r="R34" s="68" t="s">
        <v>326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416.51</v>
      </c>
      <c r="G35" s="181">
        <v>414</v>
      </c>
      <c r="H35" s="182">
        <v>414</v>
      </c>
      <c r="I35" s="180">
        <v>550</v>
      </c>
      <c r="J35" s="181">
        <v>545</v>
      </c>
      <c r="K35" s="182">
        <v>545</v>
      </c>
      <c r="L35" s="180">
        <v>21.779999999999998</v>
      </c>
      <c r="M35" s="181">
        <v>19</v>
      </c>
      <c r="N35" s="182">
        <v>19</v>
      </c>
      <c r="O35" s="180">
        <v>155.27</v>
      </c>
      <c r="P35" s="181">
        <v>150</v>
      </c>
      <c r="Q35" s="182">
        <v>150</v>
      </c>
      <c r="R35" s="68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102.75</v>
      </c>
      <c r="G36" s="181">
        <v>94.4</v>
      </c>
      <c r="H36" s="182">
        <v>94.4</v>
      </c>
      <c r="I36" s="180">
        <v>95</v>
      </c>
      <c r="J36" s="181">
        <v>105</v>
      </c>
      <c r="K36" s="182">
        <v>105</v>
      </c>
      <c r="L36" s="180">
        <v>104.98</v>
      </c>
      <c r="M36" s="181">
        <v>114</v>
      </c>
      <c r="N36" s="182">
        <v>114</v>
      </c>
      <c r="O36" s="180">
        <v>97.23</v>
      </c>
      <c r="P36" s="181">
        <v>124.6</v>
      </c>
      <c r="Q36" s="182">
        <v>124.6</v>
      </c>
      <c r="R36" s="68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465.45</v>
      </c>
      <c r="G37" s="181">
        <v>488</v>
      </c>
      <c r="H37" s="182">
        <v>504</v>
      </c>
      <c r="I37" s="180">
        <v>391.19</v>
      </c>
      <c r="J37" s="181">
        <v>399</v>
      </c>
      <c r="K37" s="182">
        <v>399</v>
      </c>
      <c r="L37" s="180">
        <v>100.57999999999998</v>
      </c>
      <c r="M37" s="181">
        <v>119</v>
      </c>
      <c r="N37" s="182">
        <v>135</v>
      </c>
      <c r="O37" s="180">
        <v>26.32</v>
      </c>
      <c r="P37" s="181">
        <v>30</v>
      </c>
      <c r="Q37" s="182">
        <v>30</v>
      </c>
      <c r="R37" s="68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124.45</v>
      </c>
      <c r="G38" s="181">
        <v>121</v>
      </c>
      <c r="H38" s="182">
        <v>121</v>
      </c>
      <c r="I38" s="180">
        <v>100</v>
      </c>
      <c r="J38" s="181">
        <v>100</v>
      </c>
      <c r="K38" s="182">
        <v>100</v>
      </c>
      <c r="L38" s="180">
        <v>28.01</v>
      </c>
      <c r="M38" s="181">
        <v>25</v>
      </c>
      <c r="N38" s="182">
        <v>25</v>
      </c>
      <c r="O38" s="180">
        <v>3.5600000000000005</v>
      </c>
      <c r="P38" s="181">
        <v>4</v>
      </c>
      <c r="Q38" s="182">
        <v>4</v>
      </c>
      <c r="R38" s="68" t="s">
        <v>36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3</v>
      </c>
      <c r="AN38">
        <v>2</v>
      </c>
      <c r="AO38">
        <v>2</v>
      </c>
      <c r="AP38">
        <v>3</v>
      </c>
    </row>
    <row r="39" spans="3:42" ht="12.75">
      <c r="C39" s="46" t="s">
        <v>79</v>
      </c>
      <c r="D39" s="170"/>
      <c r="E39" s="171"/>
      <c r="F39" s="180">
        <v>91.315</v>
      </c>
      <c r="G39" s="181">
        <v>92</v>
      </c>
      <c r="H39" s="182">
        <v>97</v>
      </c>
      <c r="I39" s="180">
        <v>66.064</v>
      </c>
      <c r="J39" s="181">
        <v>67</v>
      </c>
      <c r="K39" s="182">
        <v>72</v>
      </c>
      <c r="L39" s="180">
        <v>40.147999999999996</v>
      </c>
      <c r="M39" s="181">
        <v>40</v>
      </c>
      <c r="N39" s="182">
        <v>40</v>
      </c>
      <c r="O39" s="180">
        <v>14.897</v>
      </c>
      <c r="P39" s="181">
        <v>15</v>
      </c>
      <c r="Q39" s="182">
        <v>15</v>
      </c>
      <c r="R39" s="68" t="s">
        <v>37</v>
      </c>
      <c r="S39" s="170"/>
      <c r="T39" s="171"/>
      <c r="AA39">
        <v>3</v>
      </c>
      <c r="AD39">
        <v>3</v>
      </c>
      <c r="AE39">
        <v>3</v>
      </c>
      <c r="AF39">
        <v>2</v>
      </c>
      <c r="AG39">
        <v>2</v>
      </c>
      <c r="AH39">
        <v>3</v>
      </c>
      <c r="AI39">
        <v>2</v>
      </c>
      <c r="AJ39">
        <v>2</v>
      </c>
      <c r="AK39">
        <v>3</v>
      </c>
      <c r="AL39">
        <v>2</v>
      </c>
      <c r="AM39">
        <v>3</v>
      </c>
      <c r="AN39">
        <v>3</v>
      </c>
      <c r="AO39">
        <v>2</v>
      </c>
      <c r="AP39">
        <v>3</v>
      </c>
    </row>
    <row r="40" spans="3:42" ht="12.75">
      <c r="C40" s="46" t="s">
        <v>80</v>
      </c>
      <c r="D40" s="170"/>
      <c r="E40" s="171"/>
      <c r="F40" s="180">
        <v>1.4500000000000004</v>
      </c>
      <c r="G40" s="181">
        <v>1.4500000000000004</v>
      </c>
      <c r="H40" s="182">
        <v>1.4500000000000004</v>
      </c>
      <c r="I40" s="180">
        <v>6</v>
      </c>
      <c r="J40" s="181">
        <v>6</v>
      </c>
      <c r="K40" s="182">
        <v>6</v>
      </c>
      <c r="L40" s="180">
        <v>1.34</v>
      </c>
      <c r="M40" s="181">
        <v>1.34</v>
      </c>
      <c r="N40" s="182">
        <v>1.34</v>
      </c>
      <c r="O40" s="180">
        <v>5.89</v>
      </c>
      <c r="P40" s="181">
        <v>5.89</v>
      </c>
      <c r="Q40" s="182">
        <v>5.89</v>
      </c>
      <c r="R40" s="68" t="s">
        <v>93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3</v>
      </c>
      <c r="AH40">
        <v>3</v>
      </c>
      <c r="AI40">
        <v>3</v>
      </c>
      <c r="AJ40">
        <v>3</v>
      </c>
      <c r="AK40">
        <v>3</v>
      </c>
      <c r="AL40">
        <v>3</v>
      </c>
      <c r="AM40">
        <v>3</v>
      </c>
      <c r="AN40">
        <v>3</v>
      </c>
      <c r="AO40">
        <v>3</v>
      </c>
      <c r="AP40">
        <v>3</v>
      </c>
    </row>
    <row r="41" spans="3:42" ht="12.75">
      <c r="C41" s="46" t="s">
        <v>81</v>
      </c>
      <c r="D41" s="170"/>
      <c r="E41" s="171"/>
      <c r="F41" s="180">
        <v>2740.37</v>
      </c>
      <c r="G41" s="181">
        <v>2667</v>
      </c>
      <c r="H41" s="182">
        <v>2667</v>
      </c>
      <c r="I41" s="180">
        <v>2665</v>
      </c>
      <c r="J41" s="181">
        <v>2595</v>
      </c>
      <c r="K41" s="182">
        <v>2595</v>
      </c>
      <c r="L41" s="180">
        <v>84</v>
      </c>
      <c r="M41" s="181">
        <v>80</v>
      </c>
      <c r="N41" s="182">
        <v>80</v>
      </c>
      <c r="O41" s="180">
        <v>8.629999999999999</v>
      </c>
      <c r="P41" s="181">
        <v>8</v>
      </c>
      <c r="Q41" s="182">
        <v>8</v>
      </c>
      <c r="R41" s="68" t="s">
        <v>38</v>
      </c>
      <c r="S41" s="170"/>
      <c r="T41" s="171"/>
      <c r="AA41">
        <v>3</v>
      </c>
      <c r="AD41">
        <v>3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3</v>
      </c>
    </row>
    <row r="42" spans="3:42" ht="13.5" thickBot="1">
      <c r="C42" s="46" t="s">
        <v>82</v>
      </c>
      <c r="D42" s="170"/>
      <c r="E42" s="171"/>
      <c r="F42" s="180">
        <v>364.96999999999997</v>
      </c>
      <c r="G42" s="181">
        <v>350</v>
      </c>
      <c r="H42" s="182">
        <v>350</v>
      </c>
      <c r="I42" s="180">
        <v>44.03</v>
      </c>
      <c r="J42" s="181">
        <v>40</v>
      </c>
      <c r="K42" s="182">
        <v>40</v>
      </c>
      <c r="L42" s="180">
        <v>338.28999999999996</v>
      </c>
      <c r="M42" s="181">
        <v>330</v>
      </c>
      <c r="N42" s="182">
        <v>330</v>
      </c>
      <c r="O42" s="180">
        <v>17.35</v>
      </c>
      <c r="P42" s="181">
        <v>20</v>
      </c>
      <c r="Q42" s="182">
        <v>20</v>
      </c>
      <c r="R42" s="68" t="s">
        <v>41</v>
      </c>
      <c r="S42" s="170"/>
      <c r="T42" s="171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10301.912239503878</v>
      </c>
      <c r="G43" s="153">
        <v>10600.748460397263</v>
      </c>
      <c r="H43" s="154">
        <v>10691.460120900194</v>
      </c>
      <c r="I43" s="152">
        <v>12574.20325117226</v>
      </c>
      <c r="J43" s="153">
        <v>12801.690849100194</v>
      </c>
      <c r="K43" s="154">
        <v>12904.053377700195</v>
      </c>
      <c r="L43" s="152">
        <v>3562.03697496099</v>
      </c>
      <c r="M43" s="153">
        <v>3680.751250828056</v>
      </c>
      <c r="N43" s="154">
        <v>3720.0104624</v>
      </c>
      <c r="O43" s="152">
        <v>5834.327986629371</v>
      </c>
      <c r="P43" s="153">
        <v>5881.693639530989</v>
      </c>
      <c r="Q43" s="154">
        <v>5932.603719200001</v>
      </c>
      <c r="R43" s="14" t="s">
        <v>7</v>
      </c>
      <c r="S43" s="174"/>
      <c r="T43" s="175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103.25000000000001</v>
      </c>
      <c r="G44" s="181">
        <v>103.25000000000001</v>
      </c>
      <c r="H44" s="182">
        <v>103.25000000000001</v>
      </c>
      <c r="I44" s="180">
        <v>257.35</v>
      </c>
      <c r="J44" s="181">
        <v>257.35</v>
      </c>
      <c r="K44" s="182">
        <v>257.35</v>
      </c>
      <c r="L44" s="180">
        <v>17.7</v>
      </c>
      <c r="M44" s="181">
        <v>17.7</v>
      </c>
      <c r="N44" s="182">
        <v>17.7</v>
      </c>
      <c r="O44" s="180">
        <v>171.8</v>
      </c>
      <c r="P44" s="181">
        <v>171.8</v>
      </c>
      <c r="Q44" s="182">
        <v>171.8</v>
      </c>
      <c r="R44" s="68" t="s">
        <v>42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3:42" ht="12.75">
      <c r="C45" s="46" t="s">
        <v>84</v>
      </c>
      <c r="D45" s="170"/>
      <c r="E45" s="171"/>
      <c r="F45" s="180">
        <v>3</v>
      </c>
      <c r="G45" s="181">
        <v>3</v>
      </c>
      <c r="H45" s="182">
        <v>3</v>
      </c>
      <c r="I45" s="180">
        <v>40</v>
      </c>
      <c r="J45" s="181">
        <v>40</v>
      </c>
      <c r="K45" s="182">
        <v>40</v>
      </c>
      <c r="L45" s="180">
        <v>4</v>
      </c>
      <c r="M45" s="181">
        <v>4</v>
      </c>
      <c r="N45" s="182">
        <v>4</v>
      </c>
      <c r="O45" s="180">
        <v>41</v>
      </c>
      <c r="P45" s="181">
        <v>41</v>
      </c>
      <c r="Q45" s="182">
        <v>41</v>
      </c>
      <c r="R45" s="68" t="s">
        <v>43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3:42" ht="12.75">
      <c r="C46" s="46" t="s">
        <v>85</v>
      </c>
      <c r="D46" s="170"/>
      <c r="E46" s="171"/>
      <c r="F46" s="180">
        <v>23.75</v>
      </c>
      <c r="G46" s="181">
        <v>23.75</v>
      </c>
      <c r="H46" s="182">
        <v>23.75</v>
      </c>
      <c r="I46" s="180">
        <v>21</v>
      </c>
      <c r="J46" s="181">
        <v>21</v>
      </c>
      <c r="K46" s="182">
        <v>21</v>
      </c>
      <c r="L46" s="180">
        <v>2.75</v>
      </c>
      <c r="M46" s="181">
        <v>2.75</v>
      </c>
      <c r="N46" s="182">
        <v>2.75</v>
      </c>
      <c r="O46" s="180">
        <v>0</v>
      </c>
      <c r="P46" s="181">
        <v>0</v>
      </c>
      <c r="Q46" s="182">
        <v>0</v>
      </c>
      <c r="R46" s="68" t="s">
        <v>3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3:42" ht="12.75">
      <c r="C47" s="46" t="s">
        <v>86</v>
      </c>
      <c r="D47" s="170"/>
      <c r="E47" s="171"/>
      <c r="F47" s="180">
        <v>6.5</v>
      </c>
      <c r="G47" s="181">
        <v>6.5</v>
      </c>
      <c r="H47" s="182">
        <v>6.5</v>
      </c>
      <c r="I47" s="180">
        <v>0</v>
      </c>
      <c r="J47" s="181">
        <v>0</v>
      </c>
      <c r="K47" s="182">
        <v>0</v>
      </c>
      <c r="L47" s="180">
        <v>6.5</v>
      </c>
      <c r="M47" s="181">
        <v>6.5</v>
      </c>
      <c r="N47" s="182">
        <v>6.5</v>
      </c>
      <c r="O47" s="180">
        <v>0</v>
      </c>
      <c r="P47" s="181">
        <v>0</v>
      </c>
      <c r="Q47" s="182">
        <v>0</v>
      </c>
      <c r="R47" s="68" t="s">
        <v>44</v>
      </c>
      <c r="S47" s="170"/>
      <c r="T47" s="171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3:42" ht="12.75">
      <c r="C48" s="46" t="s">
        <v>87</v>
      </c>
      <c r="D48" s="170"/>
      <c r="E48" s="171"/>
      <c r="F48" s="180">
        <v>11.14</v>
      </c>
      <c r="G48" s="181">
        <v>11.14</v>
      </c>
      <c r="H48" s="182">
        <v>11.14</v>
      </c>
      <c r="I48" s="180">
        <v>8.4</v>
      </c>
      <c r="J48" s="181">
        <v>8.4</v>
      </c>
      <c r="K48" s="182">
        <v>8.4</v>
      </c>
      <c r="L48" s="180">
        <v>4.8100000000000005</v>
      </c>
      <c r="M48" s="181">
        <v>4.8100000000000005</v>
      </c>
      <c r="N48" s="182">
        <v>4.8100000000000005</v>
      </c>
      <c r="O48" s="180">
        <v>2.07</v>
      </c>
      <c r="P48" s="181">
        <v>2.07</v>
      </c>
      <c r="Q48" s="182">
        <v>2.07</v>
      </c>
      <c r="R48" s="68" t="s">
        <v>4</v>
      </c>
      <c r="S48" s="170"/>
      <c r="T48" s="171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</row>
    <row r="49" spans="3:42" ht="12.75">
      <c r="C49" s="46" t="s">
        <v>88</v>
      </c>
      <c r="D49" s="170"/>
      <c r="E49" s="171"/>
      <c r="F49" s="180">
        <v>983.0200000000001</v>
      </c>
      <c r="G49" s="181">
        <v>1005</v>
      </c>
      <c r="H49" s="182">
        <v>1055</v>
      </c>
      <c r="I49" s="180">
        <v>2350</v>
      </c>
      <c r="J49" s="181">
        <v>2400</v>
      </c>
      <c r="K49" s="182">
        <v>2500</v>
      </c>
      <c r="L49" s="180">
        <v>5.390000000000001</v>
      </c>
      <c r="M49" s="181">
        <v>5</v>
      </c>
      <c r="N49" s="182">
        <v>5</v>
      </c>
      <c r="O49" s="180">
        <v>1372.37</v>
      </c>
      <c r="P49" s="181">
        <v>1400</v>
      </c>
      <c r="Q49" s="182">
        <v>1450</v>
      </c>
      <c r="R49" s="68" t="s">
        <v>45</v>
      </c>
      <c r="S49" s="170"/>
      <c r="T49" s="171"/>
      <c r="AA49">
        <v>3</v>
      </c>
      <c r="AD49">
        <v>3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3</v>
      </c>
      <c r="AK49">
        <v>2</v>
      </c>
      <c r="AL49">
        <v>2</v>
      </c>
      <c r="AM49">
        <v>3</v>
      </c>
      <c r="AN49">
        <v>2</v>
      </c>
      <c r="AO49">
        <v>2</v>
      </c>
      <c r="AP49">
        <v>3</v>
      </c>
    </row>
    <row r="50" spans="3:42" ht="13.5" thickBot="1">
      <c r="C50" s="46" t="s">
        <v>89</v>
      </c>
      <c r="D50" s="170"/>
      <c r="E50" s="171"/>
      <c r="F50" s="180">
        <v>104.59</v>
      </c>
      <c r="G50" s="181">
        <v>104.59</v>
      </c>
      <c r="H50" s="182">
        <v>104.59</v>
      </c>
      <c r="I50" s="180">
        <v>455</v>
      </c>
      <c r="J50" s="181">
        <v>455</v>
      </c>
      <c r="K50" s="182">
        <v>455</v>
      </c>
      <c r="L50" s="180">
        <v>2.5900000000000003</v>
      </c>
      <c r="M50" s="181">
        <v>2.5900000000000003</v>
      </c>
      <c r="N50" s="182">
        <v>2.5900000000000003</v>
      </c>
      <c r="O50" s="180">
        <v>353</v>
      </c>
      <c r="P50" s="181">
        <v>353</v>
      </c>
      <c r="Q50" s="182">
        <v>353</v>
      </c>
      <c r="R50" s="68" t="s">
        <v>6</v>
      </c>
      <c r="S50" s="170"/>
      <c r="T50" s="171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1235.25</v>
      </c>
      <c r="G51" s="153">
        <v>1257.2299999999998</v>
      </c>
      <c r="H51" s="154">
        <v>1307.2299999999998</v>
      </c>
      <c r="I51" s="152">
        <v>3131.75</v>
      </c>
      <c r="J51" s="153">
        <v>3181.75</v>
      </c>
      <c r="K51" s="154">
        <v>3281.75</v>
      </c>
      <c r="L51" s="152">
        <v>43.74</v>
      </c>
      <c r="M51" s="153">
        <v>43.35</v>
      </c>
      <c r="N51" s="154">
        <v>43.35</v>
      </c>
      <c r="O51" s="152">
        <v>1940.2399999999998</v>
      </c>
      <c r="P51" s="153">
        <v>1967.87</v>
      </c>
      <c r="Q51" s="154">
        <v>2017.87</v>
      </c>
      <c r="R51" s="14" t="s">
        <v>330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1773.57</v>
      </c>
      <c r="G52" s="178">
        <v>1950.219</v>
      </c>
      <c r="H52" s="179">
        <v>1934</v>
      </c>
      <c r="I52" s="177">
        <v>1754</v>
      </c>
      <c r="J52" s="178">
        <v>1769.219</v>
      </c>
      <c r="K52" s="179">
        <v>1658</v>
      </c>
      <c r="L52" s="177">
        <v>537.7</v>
      </c>
      <c r="M52" s="178">
        <v>717</v>
      </c>
      <c r="N52" s="179">
        <v>842</v>
      </c>
      <c r="O52" s="177">
        <v>518.13</v>
      </c>
      <c r="P52" s="178">
        <v>536</v>
      </c>
      <c r="Q52" s="179">
        <v>566</v>
      </c>
      <c r="R52" s="80" t="s">
        <v>1</v>
      </c>
      <c r="S52" s="168"/>
      <c r="T52" s="169"/>
      <c r="AA52">
        <v>3</v>
      </c>
      <c r="AD52">
        <v>3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3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3</v>
      </c>
    </row>
    <row r="53" spans="3:42" ht="13.5" thickBot="1">
      <c r="C53" s="100" t="s">
        <v>91</v>
      </c>
      <c r="D53" s="172"/>
      <c r="E53" s="173"/>
      <c r="F53" s="183">
        <v>19873.95</v>
      </c>
      <c r="G53" s="184">
        <v>19751</v>
      </c>
      <c r="H53" s="185">
        <v>20170</v>
      </c>
      <c r="I53" s="183">
        <v>22569</v>
      </c>
      <c r="J53" s="184">
        <v>22569</v>
      </c>
      <c r="K53" s="185">
        <v>23000</v>
      </c>
      <c r="L53" s="183">
        <v>858.8</v>
      </c>
      <c r="M53" s="184">
        <v>871</v>
      </c>
      <c r="N53" s="185">
        <v>901</v>
      </c>
      <c r="O53" s="183">
        <v>3553.85</v>
      </c>
      <c r="P53" s="184">
        <v>3689</v>
      </c>
      <c r="Q53" s="185">
        <v>3731</v>
      </c>
      <c r="R53" s="101" t="s">
        <v>46</v>
      </c>
      <c r="S53" s="172"/>
      <c r="T53" s="173"/>
      <c r="AA53">
        <v>3</v>
      </c>
      <c r="AD53">
        <v>3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3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21647.52</v>
      </c>
      <c r="G54" s="153">
        <v>21701.219</v>
      </c>
      <c r="H54" s="154">
        <v>22104</v>
      </c>
      <c r="I54" s="152">
        <v>24323</v>
      </c>
      <c r="J54" s="153">
        <v>24338.219</v>
      </c>
      <c r="K54" s="154">
        <v>24658</v>
      </c>
      <c r="L54" s="152">
        <v>1396.5</v>
      </c>
      <c r="M54" s="153">
        <v>1588</v>
      </c>
      <c r="N54" s="154">
        <v>1743</v>
      </c>
      <c r="O54" s="152">
        <v>4071.98</v>
      </c>
      <c r="P54" s="153">
        <v>4225</v>
      </c>
      <c r="Q54" s="154">
        <v>4297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Committee\TCQ2016\publish\[tb-69-6.xls]List of tables</v>
      </c>
      <c r="S55" s="36"/>
      <c r="T55" s="40" t="str">
        <f ca="1">CONCATENATE("printed on ",DAY(NOW()),"/",MONTH(NOW()))</f>
        <v>printed on 8/5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97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240</v>
      </c>
      <c r="G3" s="262"/>
      <c r="H3" s="262"/>
      <c r="I3" s="262"/>
      <c r="J3" s="262"/>
      <c r="K3" s="262"/>
      <c r="L3" s="262" t="s">
        <v>96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0.19</v>
      </c>
      <c r="G9" s="178">
        <v>0.19</v>
      </c>
      <c r="H9" s="179">
        <v>0.19</v>
      </c>
      <c r="I9" s="177">
        <v>0</v>
      </c>
      <c r="J9" s="178">
        <v>0</v>
      </c>
      <c r="K9" s="179">
        <v>0</v>
      </c>
      <c r="L9" s="177">
        <v>0.19</v>
      </c>
      <c r="M9" s="178">
        <v>0.19</v>
      </c>
      <c r="N9" s="179">
        <v>0.19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3.82</v>
      </c>
      <c r="G10" s="181">
        <v>4</v>
      </c>
      <c r="H10" s="182">
        <v>4</v>
      </c>
      <c r="I10" s="180">
        <v>0</v>
      </c>
      <c r="J10" s="181">
        <v>0</v>
      </c>
      <c r="K10" s="182">
        <v>0</v>
      </c>
      <c r="L10" s="180">
        <v>4.84</v>
      </c>
      <c r="M10" s="181">
        <v>5</v>
      </c>
      <c r="N10" s="182">
        <v>5</v>
      </c>
      <c r="O10" s="180">
        <v>1.02</v>
      </c>
      <c r="P10" s="181">
        <v>1</v>
      </c>
      <c r="Q10" s="182">
        <v>1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71.39</v>
      </c>
      <c r="G11" s="181">
        <v>71.39</v>
      </c>
      <c r="H11" s="182">
        <v>71.39</v>
      </c>
      <c r="I11" s="180">
        <v>10.45</v>
      </c>
      <c r="J11" s="181">
        <v>10.45</v>
      </c>
      <c r="K11" s="182">
        <v>10.45</v>
      </c>
      <c r="L11" s="180">
        <v>159.66</v>
      </c>
      <c r="M11" s="181">
        <v>159.66</v>
      </c>
      <c r="N11" s="182">
        <v>159.66</v>
      </c>
      <c r="O11" s="180">
        <v>98.72</v>
      </c>
      <c r="P11" s="181">
        <v>98.72</v>
      </c>
      <c r="Q11" s="182">
        <v>98.72</v>
      </c>
      <c r="R11" s="68" t="s">
        <v>103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2.83</v>
      </c>
      <c r="G12" s="181">
        <v>3</v>
      </c>
      <c r="H12" s="182">
        <v>2</v>
      </c>
      <c r="I12" s="180">
        <v>1</v>
      </c>
      <c r="J12" s="181">
        <v>0</v>
      </c>
      <c r="K12" s="182">
        <v>0</v>
      </c>
      <c r="L12" s="180">
        <v>1.9</v>
      </c>
      <c r="M12" s="181">
        <v>3</v>
      </c>
      <c r="N12" s="182">
        <v>2</v>
      </c>
      <c r="O12" s="180">
        <v>0.07</v>
      </c>
      <c r="P12" s="181">
        <v>0</v>
      </c>
      <c r="Q12" s="182">
        <v>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1.32</v>
      </c>
      <c r="G13" s="181">
        <v>1.32</v>
      </c>
      <c r="H13" s="182">
        <v>1.32</v>
      </c>
      <c r="I13" s="180">
        <v>0</v>
      </c>
      <c r="J13" s="181">
        <v>0</v>
      </c>
      <c r="K13" s="182">
        <v>0</v>
      </c>
      <c r="L13" s="180">
        <v>1.51</v>
      </c>
      <c r="M13" s="181">
        <v>1.51</v>
      </c>
      <c r="N13" s="182">
        <v>1.51</v>
      </c>
      <c r="O13" s="180">
        <v>0.19</v>
      </c>
      <c r="P13" s="181">
        <v>0.19</v>
      </c>
      <c r="Q13" s="182">
        <v>0.19</v>
      </c>
      <c r="R13" s="68" t="s">
        <v>18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5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2</v>
      </c>
      <c r="G14" s="181">
        <v>2</v>
      </c>
      <c r="H14" s="182">
        <v>2</v>
      </c>
      <c r="I14" s="180">
        <v>0</v>
      </c>
      <c r="J14" s="181">
        <v>0</v>
      </c>
      <c r="K14" s="182">
        <v>0</v>
      </c>
      <c r="L14" s="180">
        <v>2</v>
      </c>
      <c r="M14" s="181">
        <v>2</v>
      </c>
      <c r="N14" s="182">
        <v>2</v>
      </c>
      <c r="O14" s="180">
        <v>0</v>
      </c>
      <c r="P14" s="181">
        <v>0</v>
      </c>
      <c r="Q14" s="182">
        <v>0</v>
      </c>
      <c r="R14" s="68" t="s">
        <v>19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1.93</v>
      </c>
      <c r="G15" s="181">
        <v>3</v>
      </c>
      <c r="H15" s="182">
        <v>3</v>
      </c>
      <c r="I15" s="180">
        <v>0</v>
      </c>
      <c r="J15" s="181">
        <v>0</v>
      </c>
      <c r="K15" s="182">
        <v>0</v>
      </c>
      <c r="L15" s="180">
        <v>1.93</v>
      </c>
      <c r="M15" s="181">
        <v>3</v>
      </c>
      <c r="N15" s="182">
        <v>3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6.152</v>
      </c>
      <c r="G16" s="181">
        <v>6.1</v>
      </c>
      <c r="H16" s="182">
        <v>7</v>
      </c>
      <c r="I16" s="180">
        <v>0</v>
      </c>
      <c r="J16" s="181">
        <v>0</v>
      </c>
      <c r="K16" s="182">
        <v>0</v>
      </c>
      <c r="L16" s="180">
        <v>6.362</v>
      </c>
      <c r="M16" s="181">
        <v>6.3</v>
      </c>
      <c r="N16" s="182">
        <v>7</v>
      </c>
      <c r="O16" s="180">
        <v>0.21</v>
      </c>
      <c r="P16" s="181">
        <v>0.2</v>
      </c>
      <c r="Q16" s="182">
        <v>0</v>
      </c>
      <c r="R16" s="68" t="s">
        <v>40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8.080000000000002</v>
      </c>
      <c r="G17" s="181">
        <v>8.080000000000002</v>
      </c>
      <c r="H17" s="182">
        <v>8.080000000000002</v>
      </c>
      <c r="I17" s="180">
        <v>0</v>
      </c>
      <c r="J17" s="181">
        <v>0</v>
      </c>
      <c r="K17" s="182">
        <v>0</v>
      </c>
      <c r="L17" s="180">
        <v>16.42</v>
      </c>
      <c r="M17" s="181">
        <v>16.42</v>
      </c>
      <c r="N17" s="182">
        <v>16.42</v>
      </c>
      <c r="O17" s="180">
        <v>8.34</v>
      </c>
      <c r="P17" s="181">
        <v>8.34</v>
      </c>
      <c r="Q17" s="182">
        <v>8.34</v>
      </c>
      <c r="R17" s="68" t="s">
        <v>21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5</v>
      </c>
      <c r="AH17">
        <v>5</v>
      </c>
      <c r="AI17">
        <v>5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0.020000000000000018</v>
      </c>
      <c r="G18" s="181">
        <v>-0.4</v>
      </c>
      <c r="H18" s="182">
        <v>-0.4</v>
      </c>
      <c r="I18" s="180">
        <v>0</v>
      </c>
      <c r="J18" s="181">
        <v>0</v>
      </c>
      <c r="K18" s="182">
        <v>0</v>
      </c>
      <c r="L18" s="180">
        <v>0.4</v>
      </c>
      <c r="M18" s="181">
        <v>0.6</v>
      </c>
      <c r="N18" s="182">
        <v>0.6</v>
      </c>
      <c r="O18" s="180">
        <v>0.38</v>
      </c>
      <c r="P18" s="181">
        <v>1</v>
      </c>
      <c r="Q18" s="182">
        <v>1</v>
      </c>
      <c r="R18" s="68" t="s">
        <v>22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1.81</v>
      </c>
      <c r="G19" s="181">
        <v>2</v>
      </c>
      <c r="H19" s="182">
        <v>2</v>
      </c>
      <c r="I19" s="180">
        <v>0</v>
      </c>
      <c r="J19" s="181">
        <v>0</v>
      </c>
      <c r="K19" s="182">
        <v>0</v>
      </c>
      <c r="L19" s="180">
        <v>2.23</v>
      </c>
      <c r="M19" s="181">
        <v>2</v>
      </c>
      <c r="N19" s="182">
        <v>2</v>
      </c>
      <c r="O19" s="180">
        <v>0.42</v>
      </c>
      <c r="P19" s="181">
        <v>0</v>
      </c>
      <c r="Q19" s="182">
        <v>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185.77</v>
      </c>
      <c r="G20" s="181">
        <v>185.9284606957114</v>
      </c>
      <c r="H20" s="182">
        <v>186</v>
      </c>
      <c r="I20" s="180">
        <v>31.73</v>
      </c>
      <c r="J20" s="181">
        <v>32</v>
      </c>
      <c r="K20" s="182">
        <v>35</v>
      </c>
      <c r="L20" s="180">
        <v>158.3</v>
      </c>
      <c r="M20" s="181">
        <v>157.9131805979805</v>
      </c>
      <c r="N20" s="182">
        <v>155</v>
      </c>
      <c r="O20" s="180">
        <v>4.26</v>
      </c>
      <c r="P20" s="181">
        <v>3.9847199022690893</v>
      </c>
      <c r="Q20" s="182">
        <v>4</v>
      </c>
      <c r="R20" s="68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59.53</v>
      </c>
      <c r="G21" s="181">
        <v>59</v>
      </c>
      <c r="H21" s="182">
        <v>59</v>
      </c>
      <c r="I21" s="180">
        <v>2.96</v>
      </c>
      <c r="J21" s="181">
        <v>3</v>
      </c>
      <c r="K21" s="182">
        <v>3</v>
      </c>
      <c r="L21" s="180">
        <v>100.94</v>
      </c>
      <c r="M21" s="181">
        <v>100</v>
      </c>
      <c r="N21" s="182">
        <v>100</v>
      </c>
      <c r="O21" s="180">
        <v>44.37</v>
      </c>
      <c r="P21" s="181">
        <v>44</v>
      </c>
      <c r="Q21" s="182">
        <v>44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34.11</v>
      </c>
      <c r="G22" s="181">
        <v>34.11</v>
      </c>
      <c r="H22" s="182">
        <v>34.11</v>
      </c>
      <c r="I22" s="180">
        <v>29</v>
      </c>
      <c r="J22" s="181">
        <v>29</v>
      </c>
      <c r="K22" s="182">
        <v>29</v>
      </c>
      <c r="L22" s="180">
        <v>6.01</v>
      </c>
      <c r="M22" s="181">
        <v>6.01</v>
      </c>
      <c r="N22" s="182">
        <v>6.01</v>
      </c>
      <c r="O22" s="180">
        <v>0.9</v>
      </c>
      <c r="P22" s="181">
        <v>0.9</v>
      </c>
      <c r="Q22" s="182">
        <v>0.9</v>
      </c>
      <c r="R22" s="68" t="s">
        <v>39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0.45</v>
      </c>
      <c r="G23" s="181">
        <v>0.45</v>
      </c>
      <c r="H23" s="182">
        <v>0.45</v>
      </c>
      <c r="I23" s="180">
        <v>0</v>
      </c>
      <c r="J23" s="181">
        <v>0</v>
      </c>
      <c r="K23" s="182">
        <v>0</v>
      </c>
      <c r="L23" s="180">
        <v>0.52</v>
      </c>
      <c r="M23" s="181">
        <v>0.52</v>
      </c>
      <c r="N23" s="182">
        <v>0.52</v>
      </c>
      <c r="O23" s="180">
        <v>0.07</v>
      </c>
      <c r="P23" s="181">
        <v>0.07</v>
      </c>
      <c r="Q23" s="182">
        <v>0.07</v>
      </c>
      <c r="R23" s="68" t="s">
        <v>25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15.4</v>
      </c>
      <c r="G24" s="181">
        <v>17</v>
      </c>
      <c r="H24" s="182">
        <v>18</v>
      </c>
      <c r="I24" s="180">
        <v>0</v>
      </c>
      <c r="J24" s="181">
        <v>0</v>
      </c>
      <c r="K24" s="182">
        <v>0</v>
      </c>
      <c r="L24" s="180">
        <v>15.58</v>
      </c>
      <c r="M24" s="181">
        <v>17</v>
      </c>
      <c r="N24" s="182">
        <v>18</v>
      </c>
      <c r="O24" s="180">
        <v>0.18</v>
      </c>
      <c r="P24" s="181">
        <v>0</v>
      </c>
      <c r="Q24" s="182">
        <v>0</v>
      </c>
      <c r="R24" s="68" t="s">
        <v>26</v>
      </c>
      <c r="S24" s="170"/>
      <c r="T24" s="171"/>
      <c r="AA24">
        <v>3</v>
      </c>
      <c r="AD24">
        <v>3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5</v>
      </c>
      <c r="AN24">
        <v>2</v>
      </c>
      <c r="AO24">
        <v>2</v>
      </c>
      <c r="AP24">
        <v>3</v>
      </c>
    </row>
    <row r="25" spans="3:42" ht="12.75">
      <c r="C25" s="46" t="s">
        <v>67</v>
      </c>
      <c r="D25" s="170"/>
      <c r="E25" s="171"/>
      <c r="F25" s="180">
        <v>141.71</v>
      </c>
      <c r="G25" s="181">
        <v>165</v>
      </c>
      <c r="H25" s="182">
        <v>169</v>
      </c>
      <c r="I25" s="180">
        <v>0</v>
      </c>
      <c r="J25" s="181">
        <v>0</v>
      </c>
      <c r="K25" s="182">
        <v>0</v>
      </c>
      <c r="L25" s="180">
        <v>156.59</v>
      </c>
      <c r="M25" s="181">
        <v>180</v>
      </c>
      <c r="N25" s="182">
        <v>184</v>
      </c>
      <c r="O25" s="180">
        <v>14.88</v>
      </c>
      <c r="P25" s="181">
        <v>15</v>
      </c>
      <c r="Q25" s="182">
        <v>15</v>
      </c>
      <c r="R25" s="68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69</v>
      </c>
      <c r="D26" s="170"/>
      <c r="E26" s="171"/>
      <c r="F26" s="180">
        <v>6.621585000000002</v>
      </c>
      <c r="G26" s="181">
        <v>8.472942234705469</v>
      </c>
      <c r="H26" s="182">
        <v>9</v>
      </c>
      <c r="I26" s="180">
        <v>0</v>
      </c>
      <c r="J26" s="181">
        <v>0</v>
      </c>
      <c r="K26" s="182">
        <v>0</v>
      </c>
      <c r="L26" s="180">
        <v>8.544992000000002</v>
      </c>
      <c r="M26" s="181">
        <v>10.164957850676588</v>
      </c>
      <c r="N26" s="182">
        <v>11</v>
      </c>
      <c r="O26" s="180">
        <v>1.923407</v>
      </c>
      <c r="P26" s="181">
        <v>1.6920156159711184</v>
      </c>
      <c r="Q26" s="182">
        <v>2</v>
      </c>
      <c r="R26" s="68" t="s">
        <v>267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105</v>
      </c>
      <c r="D27" s="170"/>
      <c r="E27" s="171"/>
      <c r="F27" s="180">
        <v>3</v>
      </c>
      <c r="G27" s="181">
        <v>3</v>
      </c>
      <c r="H27" s="182">
        <v>3</v>
      </c>
      <c r="I27" s="180">
        <v>0</v>
      </c>
      <c r="J27" s="181">
        <v>0</v>
      </c>
      <c r="K27" s="182">
        <v>0</v>
      </c>
      <c r="L27" s="180">
        <v>3</v>
      </c>
      <c r="M27" s="181">
        <v>3</v>
      </c>
      <c r="N27" s="182">
        <v>3</v>
      </c>
      <c r="O27" s="180">
        <v>0</v>
      </c>
      <c r="P27" s="181">
        <v>0</v>
      </c>
      <c r="Q27" s="182">
        <v>0</v>
      </c>
      <c r="R27" s="68" t="s">
        <v>104</v>
      </c>
      <c r="S27" s="170"/>
      <c r="T27" s="171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3:42" ht="12.75">
      <c r="C28" s="46" t="s">
        <v>70</v>
      </c>
      <c r="D28" s="170"/>
      <c r="E28" s="171"/>
      <c r="F28" s="180">
        <v>163.23000000000002</v>
      </c>
      <c r="G28" s="181">
        <v>172</v>
      </c>
      <c r="H28" s="182">
        <v>182</v>
      </c>
      <c r="I28" s="180">
        <v>7.13</v>
      </c>
      <c r="J28" s="181">
        <v>7</v>
      </c>
      <c r="K28" s="182">
        <v>7</v>
      </c>
      <c r="L28" s="180">
        <v>198</v>
      </c>
      <c r="M28" s="181">
        <v>205</v>
      </c>
      <c r="N28" s="182">
        <v>215</v>
      </c>
      <c r="O28" s="180">
        <v>41.9</v>
      </c>
      <c r="P28" s="181">
        <v>40</v>
      </c>
      <c r="Q28" s="182">
        <v>40</v>
      </c>
      <c r="R28" s="68" t="s">
        <v>29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71</v>
      </c>
      <c r="D29" s="170"/>
      <c r="E29" s="171"/>
      <c r="F29" s="180">
        <v>0.92</v>
      </c>
      <c r="G29" s="181">
        <v>0.92</v>
      </c>
      <c r="H29" s="182">
        <v>0.92</v>
      </c>
      <c r="I29" s="180">
        <v>0</v>
      </c>
      <c r="J29" s="181">
        <v>0</v>
      </c>
      <c r="K29" s="182">
        <v>0</v>
      </c>
      <c r="L29" s="180">
        <v>1.01</v>
      </c>
      <c r="M29" s="181">
        <v>1.01</v>
      </c>
      <c r="N29" s="182">
        <v>1.01</v>
      </c>
      <c r="O29" s="180">
        <v>0.09</v>
      </c>
      <c r="P29" s="181">
        <v>0.09</v>
      </c>
      <c r="Q29" s="182">
        <v>0.09</v>
      </c>
      <c r="R29" s="68" t="s">
        <v>30</v>
      </c>
      <c r="S29" s="170"/>
      <c r="T29" s="171"/>
      <c r="AA29">
        <v>3</v>
      </c>
      <c r="AD29">
        <v>3</v>
      </c>
      <c r="AE29">
        <v>3</v>
      </c>
      <c r="AF29">
        <v>3</v>
      </c>
      <c r="AG29">
        <v>2</v>
      </c>
      <c r="AH29">
        <v>3</v>
      </c>
      <c r="AI29">
        <v>3</v>
      </c>
      <c r="AJ29">
        <v>5</v>
      </c>
      <c r="AK29">
        <v>3</v>
      </c>
      <c r="AL29">
        <v>3</v>
      </c>
      <c r="AM29">
        <v>5</v>
      </c>
      <c r="AN29">
        <v>3</v>
      </c>
      <c r="AO29">
        <v>3</v>
      </c>
      <c r="AP29">
        <v>3</v>
      </c>
    </row>
    <row r="30" spans="3:42" ht="12.75">
      <c r="C30" s="46" t="s">
        <v>72</v>
      </c>
      <c r="D30" s="170"/>
      <c r="E30" s="171"/>
      <c r="F30" s="180">
        <v>12.247</v>
      </c>
      <c r="G30" s="181">
        <v>14</v>
      </c>
      <c r="H30" s="182">
        <v>15</v>
      </c>
      <c r="I30" s="180">
        <v>0.008</v>
      </c>
      <c r="J30" s="181">
        <v>1</v>
      </c>
      <c r="K30" s="182">
        <v>1</v>
      </c>
      <c r="L30" s="180">
        <v>13.568</v>
      </c>
      <c r="M30" s="181">
        <v>14</v>
      </c>
      <c r="N30" s="182">
        <v>15</v>
      </c>
      <c r="O30" s="180">
        <v>1.329</v>
      </c>
      <c r="P30" s="181">
        <v>1</v>
      </c>
      <c r="Q30" s="182">
        <v>1</v>
      </c>
      <c r="R30" s="68" t="s">
        <v>31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73</v>
      </c>
      <c r="D31" s="170"/>
      <c r="E31" s="171"/>
      <c r="F31" s="180">
        <v>37.194</v>
      </c>
      <c r="G31" s="181">
        <v>40.169520000000006</v>
      </c>
      <c r="H31" s="182">
        <v>43.383081600000004</v>
      </c>
      <c r="I31" s="180">
        <v>11.229</v>
      </c>
      <c r="J31" s="181">
        <v>12.12732</v>
      </c>
      <c r="K31" s="182">
        <v>13.0975056</v>
      </c>
      <c r="L31" s="180">
        <v>35.109</v>
      </c>
      <c r="M31" s="181">
        <v>37.91772</v>
      </c>
      <c r="N31" s="182">
        <v>40.9511376</v>
      </c>
      <c r="O31" s="180">
        <v>9.144</v>
      </c>
      <c r="P31" s="181">
        <v>9.87552</v>
      </c>
      <c r="Q31" s="182">
        <v>10.6655616</v>
      </c>
      <c r="R31" s="68" t="s">
        <v>5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74</v>
      </c>
      <c r="D32" s="170"/>
      <c r="E32" s="171"/>
      <c r="F32" s="180">
        <v>20.95</v>
      </c>
      <c r="G32" s="181">
        <v>21</v>
      </c>
      <c r="H32" s="182">
        <v>21</v>
      </c>
      <c r="I32" s="180">
        <v>0</v>
      </c>
      <c r="J32" s="181">
        <v>0</v>
      </c>
      <c r="K32" s="182">
        <v>0</v>
      </c>
      <c r="L32" s="180">
        <v>21</v>
      </c>
      <c r="M32" s="181">
        <v>21</v>
      </c>
      <c r="N32" s="182">
        <v>21</v>
      </c>
      <c r="O32" s="180">
        <v>0.05</v>
      </c>
      <c r="P32" s="181">
        <v>0</v>
      </c>
      <c r="Q32" s="182">
        <v>0</v>
      </c>
      <c r="R32" s="68" t="s">
        <v>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327</v>
      </c>
      <c r="D33" s="170"/>
      <c r="E33" s="171"/>
      <c r="F33" s="180">
        <v>5.7</v>
      </c>
      <c r="G33" s="181">
        <v>3</v>
      </c>
      <c r="H33" s="182">
        <v>4</v>
      </c>
      <c r="I33" s="180">
        <v>5</v>
      </c>
      <c r="J33" s="181">
        <v>1</v>
      </c>
      <c r="K33" s="182">
        <v>2</v>
      </c>
      <c r="L33" s="180">
        <v>0.8</v>
      </c>
      <c r="M33" s="181">
        <v>2</v>
      </c>
      <c r="N33" s="182">
        <v>2</v>
      </c>
      <c r="O33" s="180">
        <v>0.1</v>
      </c>
      <c r="P33" s="181">
        <v>0</v>
      </c>
      <c r="Q33" s="182">
        <v>0</v>
      </c>
      <c r="R33" s="68" t="s">
        <v>326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75</v>
      </c>
      <c r="D34" s="170"/>
      <c r="E34" s="171"/>
      <c r="F34" s="180">
        <v>0.99</v>
      </c>
      <c r="G34" s="181">
        <v>1</v>
      </c>
      <c r="H34" s="182">
        <v>1</v>
      </c>
      <c r="I34" s="180">
        <v>0</v>
      </c>
      <c r="J34" s="181">
        <v>0</v>
      </c>
      <c r="K34" s="182">
        <v>0</v>
      </c>
      <c r="L34" s="180">
        <v>1.03</v>
      </c>
      <c r="M34" s="181">
        <v>1</v>
      </c>
      <c r="N34" s="182">
        <v>1</v>
      </c>
      <c r="O34" s="180">
        <v>0.04</v>
      </c>
      <c r="P34" s="181">
        <v>0</v>
      </c>
      <c r="Q34" s="182">
        <v>0</v>
      </c>
      <c r="R34" s="68" t="s">
        <v>33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76</v>
      </c>
      <c r="D35" s="170"/>
      <c r="E35" s="171"/>
      <c r="F35" s="180">
        <v>1.9499999999999997</v>
      </c>
      <c r="G35" s="181">
        <v>0.6</v>
      </c>
      <c r="H35" s="182">
        <v>0.6</v>
      </c>
      <c r="I35" s="180">
        <v>0</v>
      </c>
      <c r="J35" s="181">
        <v>0</v>
      </c>
      <c r="K35" s="182">
        <v>0</v>
      </c>
      <c r="L35" s="180">
        <v>2.53</v>
      </c>
      <c r="M35" s="181">
        <v>1</v>
      </c>
      <c r="N35" s="182">
        <v>1</v>
      </c>
      <c r="O35" s="180">
        <v>0.58</v>
      </c>
      <c r="P35" s="181">
        <v>0.4</v>
      </c>
      <c r="Q35" s="182">
        <v>0.4</v>
      </c>
      <c r="R35" s="68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77</v>
      </c>
      <c r="D36" s="170"/>
      <c r="E36" s="171"/>
      <c r="F36" s="180">
        <v>48.870000000000005</v>
      </c>
      <c r="G36" s="181">
        <v>65</v>
      </c>
      <c r="H36" s="182">
        <v>76</v>
      </c>
      <c r="I36" s="180">
        <v>0.49</v>
      </c>
      <c r="J36" s="181">
        <v>1</v>
      </c>
      <c r="K36" s="182">
        <v>1</v>
      </c>
      <c r="L36" s="180">
        <v>53.81</v>
      </c>
      <c r="M36" s="181">
        <v>68</v>
      </c>
      <c r="N36" s="182">
        <v>80</v>
      </c>
      <c r="O36" s="180">
        <v>5.43</v>
      </c>
      <c r="P36" s="181">
        <v>4</v>
      </c>
      <c r="Q36" s="182">
        <v>5</v>
      </c>
      <c r="R36" s="68" t="s">
        <v>35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12.261000000000001</v>
      </c>
      <c r="G37" s="181">
        <v>13</v>
      </c>
      <c r="H37" s="182">
        <v>13</v>
      </c>
      <c r="I37" s="180">
        <v>3</v>
      </c>
      <c r="J37" s="181">
        <v>3</v>
      </c>
      <c r="K37" s="182">
        <v>3</v>
      </c>
      <c r="L37" s="180">
        <v>9.557</v>
      </c>
      <c r="M37" s="181">
        <v>10</v>
      </c>
      <c r="N37" s="182">
        <v>10</v>
      </c>
      <c r="O37" s="180">
        <v>0.296</v>
      </c>
      <c r="P37" s="181">
        <v>0</v>
      </c>
      <c r="Q37" s="182">
        <v>0</v>
      </c>
      <c r="R37" s="68" t="s">
        <v>37</v>
      </c>
      <c r="S37" s="170"/>
      <c r="T37" s="171"/>
      <c r="AA37">
        <v>3</v>
      </c>
      <c r="AD37">
        <v>3</v>
      </c>
      <c r="AE37">
        <v>3</v>
      </c>
      <c r="AF37">
        <v>2</v>
      </c>
      <c r="AG37">
        <v>2</v>
      </c>
      <c r="AH37">
        <v>5</v>
      </c>
      <c r="AI37">
        <v>2</v>
      </c>
      <c r="AJ37">
        <v>2</v>
      </c>
      <c r="AK37">
        <v>5</v>
      </c>
      <c r="AL37">
        <v>2</v>
      </c>
      <c r="AM37">
        <v>3</v>
      </c>
      <c r="AN37">
        <v>5</v>
      </c>
      <c r="AO37">
        <v>2</v>
      </c>
      <c r="AP37">
        <v>3</v>
      </c>
    </row>
    <row r="38" spans="3:42" ht="12.75">
      <c r="C38" s="46" t="s">
        <v>80</v>
      </c>
      <c r="D38" s="170"/>
      <c r="E38" s="171"/>
      <c r="F38" s="180">
        <v>0.19</v>
      </c>
      <c r="G38" s="181">
        <v>0.19</v>
      </c>
      <c r="H38" s="182">
        <v>0.19</v>
      </c>
      <c r="I38" s="180">
        <v>0</v>
      </c>
      <c r="J38" s="181">
        <v>0</v>
      </c>
      <c r="K38" s="182">
        <v>0</v>
      </c>
      <c r="L38" s="180">
        <v>0.19</v>
      </c>
      <c r="M38" s="181">
        <v>0.19</v>
      </c>
      <c r="N38" s="182">
        <v>0.19</v>
      </c>
      <c r="O38" s="180">
        <v>0</v>
      </c>
      <c r="P38" s="181">
        <v>0</v>
      </c>
      <c r="Q38" s="182">
        <v>0</v>
      </c>
      <c r="R38" s="68" t="s">
        <v>93</v>
      </c>
      <c r="S38" s="170"/>
      <c r="T38" s="171"/>
      <c r="AA38">
        <v>3</v>
      </c>
      <c r="AD38">
        <v>3</v>
      </c>
      <c r="AE38">
        <v>3</v>
      </c>
      <c r="AF38">
        <v>3</v>
      </c>
      <c r="AG38">
        <v>5</v>
      </c>
      <c r="AH38">
        <v>5</v>
      </c>
      <c r="AI38">
        <v>5</v>
      </c>
      <c r="AJ38">
        <v>5</v>
      </c>
      <c r="AK38">
        <v>5</v>
      </c>
      <c r="AL38">
        <v>5</v>
      </c>
      <c r="AM38">
        <v>5</v>
      </c>
      <c r="AN38">
        <v>5</v>
      </c>
      <c r="AO38">
        <v>5</v>
      </c>
      <c r="AP38">
        <v>3</v>
      </c>
    </row>
    <row r="39" spans="3:42" ht="12.75">
      <c r="C39" s="46" t="s">
        <v>81</v>
      </c>
      <c r="D39" s="170"/>
      <c r="E39" s="171"/>
      <c r="F39" s="180">
        <v>27.7</v>
      </c>
      <c r="G39" s="181">
        <v>23</v>
      </c>
      <c r="H39" s="182">
        <v>23</v>
      </c>
      <c r="I39" s="180">
        <v>5</v>
      </c>
      <c r="J39" s="181">
        <v>5</v>
      </c>
      <c r="K39" s="182">
        <v>5</v>
      </c>
      <c r="L39" s="180">
        <v>23</v>
      </c>
      <c r="M39" s="181">
        <v>20</v>
      </c>
      <c r="N39" s="182">
        <v>20</v>
      </c>
      <c r="O39" s="180">
        <v>0.3</v>
      </c>
      <c r="P39" s="181">
        <v>2</v>
      </c>
      <c r="Q39" s="182">
        <v>2</v>
      </c>
      <c r="R39" s="68" t="s">
        <v>38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93.98</v>
      </c>
      <c r="G40" s="181">
        <v>100</v>
      </c>
      <c r="H40" s="182">
        <v>100</v>
      </c>
      <c r="I40" s="180">
        <v>0</v>
      </c>
      <c r="J40" s="181">
        <v>0</v>
      </c>
      <c r="K40" s="182">
        <v>0</v>
      </c>
      <c r="L40" s="180">
        <v>96.48</v>
      </c>
      <c r="M40" s="181">
        <v>100</v>
      </c>
      <c r="N40" s="182">
        <v>100</v>
      </c>
      <c r="O40" s="180">
        <v>2.5</v>
      </c>
      <c r="P40" s="181">
        <v>0</v>
      </c>
      <c r="Q40" s="182">
        <v>0</v>
      </c>
      <c r="R40" s="68" t="s">
        <v>41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971.9195850000001</v>
      </c>
      <c r="G41" s="153">
        <v>1026.5209229304169</v>
      </c>
      <c r="H41" s="154">
        <v>1058.2330815999999</v>
      </c>
      <c r="I41" s="152">
        <v>106.99699999999999</v>
      </c>
      <c r="J41" s="153">
        <v>104.57732</v>
      </c>
      <c r="K41" s="154">
        <v>109.54750560000001</v>
      </c>
      <c r="L41" s="152">
        <v>1103.7959919999998</v>
      </c>
      <c r="M41" s="153">
        <v>1155.405858448657</v>
      </c>
      <c r="N41" s="154">
        <v>1184.0611376000002</v>
      </c>
      <c r="O41" s="152">
        <v>238.87340700000001</v>
      </c>
      <c r="P41" s="153">
        <v>233.4622555182402</v>
      </c>
      <c r="Q41" s="154">
        <v>235.3755616</v>
      </c>
      <c r="R41" s="14" t="s">
        <v>7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46" t="s">
        <v>83</v>
      </c>
      <c r="D42" s="170"/>
      <c r="E42" s="171"/>
      <c r="F42" s="180">
        <v>0.2</v>
      </c>
      <c r="G42" s="181">
        <v>0.2</v>
      </c>
      <c r="H42" s="182">
        <v>0.2</v>
      </c>
      <c r="I42" s="180">
        <v>0</v>
      </c>
      <c r="J42" s="181">
        <v>0</v>
      </c>
      <c r="K42" s="182">
        <v>0</v>
      </c>
      <c r="L42" s="180">
        <v>0.2</v>
      </c>
      <c r="M42" s="181">
        <v>0.2</v>
      </c>
      <c r="N42" s="182">
        <v>0.2</v>
      </c>
      <c r="O42" s="180">
        <v>0</v>
      </c>
      <c r="P42" s="181">
        <v>0</v>
      </c>
      <c r="Q42" s="182">
        <v>0</v>
      </c>
      <c r="R42" s="68" t="s">
        <v>42</v>
      </c>
      <c r="S42" s="170"/>
      <c r="T42" s="171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3:42" ht="12.75">
      <c r="C43" s="46" t="s">
        <v>85</v>
      </c>
      <c r="D43" s="170"/>
      <c r="E43" s="171"/>
      <c r="F43" s="180">
        <v>19.43</v>
      </c>
      <c r="G43" s="181">
        <v>19.43</v>
      </c>
      <c r="H43" s="182">
        <v>19.43</v>
      </c>
      <c r="I43" s="180">
        <v>0</v>
      </c>
      <c r="J43" s="181">
        <v>0</v>
      </c>
      <c r="K43" s="182">
        <v>0</v>
      </c>
      <c r="L43" s="180">
        <v>19.43</v>
      </c>
      <c r="M43" s="181">
        <v>19.43</v>
      </c>
      <c r="N43" s="182">
        <v>19.43</v>
      </c>
      <c r="O43" s="180">
        <v>0</v>
      </c>
      <c r="P43" s="181">
        <v>0</v>
      </c>
      <c r="Q43" s="182">
        <v>0</v>
      </c>
      <c r="R43" s="68" t="s">
        <v>3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3:42" ht="12.75">
      <c r="C44" s="46" t="s">
        <v>88</v>
      </c>
      <c r="D44" s="170"/>
      <c r="E44" s="171"/>
      <c r="F44" s="180">
        <v>5</v>
      </c>
      <c r="G44" s="181">
        <v>5</v>
      </c>
      <c r="H44" s="182">
        <v>5</v>
      </c>
      <c r="I44" s="180">
        <v>0</v>
      </c>
      <c r="J44" s="181">
        <v>0</v>
      </c>
      <c r="K44" s="182">
        <v>0</v>
      </c>
      <c r="L44" s="180">
        <v>5</v>
      </c>
      <c r="M44" s="181">
        <v>5</v>
      </c>
      <c r="N44" s="182">
        <v>5</v>
      </c>
      <c r="O44" s="180">
        <v>0</v>
      </c>
      <c r="P44" s="181">
        <v>0</v>
      </c>
      <c r="Q44" s="182">
        <v>0</v>
      </c>
      <c r="R44" s="68" t="s">
        <v>45</v>
      </c>
      <c r="S44" s="170"/>
      <c r="T44" s="171"/>
      <c r="AA44">
        <v>3</v>
      </c>
      <c r="AD44">
        <v>3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5</v>
      </c>
      <c r="AK44">
        <v>2</v>
      </c>
      <c r="AL44">
        <v>2</v>
      </c>
      <c r="AM44">
        <v>5</v>
      </c>
      <c r="AN44">
        <v>2</v>
      </c>
      <c r="AO44">
        <v>2</v>
      </c>
      <c r="AP44">
        <v>3</v>
      </c>
    </row>
    <row r="45" spans="3:42" ht="13.5" thickBot="1">
      <c r="C45" s="46" t="s">
        <v>89</v>
      </c>
      <c r="D45" s="170"/>
      <c r="E45" s="171"/>
      <c r="F45" s="180">
        <v>0.3</v>
      </c>
      <c r="G45" s="181">
        <v>0.3</v>
      </c>
      <c r="H45" s="182">
        <v>0.3</v>
      </c>
      <c r="I45" s="180">
        <v>0</v>
      </c>
      <c r="J45" s="181">
        <v>0</v>
      </c>
      <c r="K45" s="182">
        <v>0</v>
      </c>
      <c r="L45" s="180">
        <v>0.3</v>
      </c>
      <c r="M45" s="181">
        <v>0.3</v>
      </c>
      <c r="N45" s="182">
        <v>0.3</v>
      </c>
      <c r="O45" s="180">
        <v>0</v>
      </c>
      <c r="P45" s="181">
        <v>0</v>
      </c>
      <c r="Q45" s="182">
        <v>0</v>
      </c>
      <c r="R45" s="68" t="s">
        <v>6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3:42" ht="14.25" thickBot="1" thickTop="1">
      <c r="C46" s="14" t="s">
        <v>329</v>
      </c>
      <c r="D46" s="174"/>
      <c r="E46" s="175"/>
      <c r="F46" s="152">
        <v>25.02</v>
      </c>
      <c r="G46" s="153">
        <v>25.02</v>
      </c>
      <c r="H46" s="154">
        <v>25.02</v>
      </c>
      <c r="I46" s="152">
        <v>0</v>
      </c>
      <c r="J46" s="153">
        <v>0</v>
      </c>
      <c r="K46" s="154">
        <v>0</v>
      </c>
      <c r="L46" s="152">
        <v>25.02</v>
      </c>
      <c r="M46" s="153">
        <v>25.02</v>
      </c>
      <c r="N46" s="154">
        <v>25.02</v>
      </c>
      <c r="O46" s="152">
        <v>0</v>
      </c>
      <c r="P46" s="153">
        <v>0</v>
      </c>
      <c r="Q46" s="154">
        <v>0</v>
      </c>
      <c r="R46" s="14" t="s">
        <v>330</v>
      </c>
      <c r="S46" s="174"/>
      <c r="T46" s="175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3:42" ht="13.5" thickTop="1">
      <c r="C47" s="167" t="s">
        <v>90</v>
      </c>
      <c r="D47" s="168"/>
      <c r="E47" s="169"/>
      <c r="F47" s="177">
        <v>39.79</v>
      </c>
      <c r="G47" s="178">
        <v>35</v>
      </c>
      <c r="H47" s="179">
        <v>37</v>
      </c>
      <c r="I47" s="177">
        <v>0</v>
      </c>
      <c r="J47" s="178">
        <v>0</v>
      </c>
      <c r="K47" s="179">
        <v>0</v>
      </c>
      <c r="L47" s="177">
        <v>42.3</v>
      </c>
      <c r="M47" s="178">
        <v>37</v>
      </c>
      <c r="N47" s="179">
        <v>39</v>
      </c>
      <c r="O47" s="177">
        <v>2.51</v>
      </c>
      <c r="P47" s="178">
        <v>2</v>
      </c>
      <c r="Q47" s="179">
        <v>2</v>
      </c>
      <c r="R47" s="80" t="s">
        <v>1</v>
      </c>
      <c r="S47" s="168"/>
      <c r="T47" s="169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3:42" ht="13.5" thickBot="1">
      <c r="C48" s="100" t="s">
        <v>91</v>
      </c>
      <c r="D48" s="172"/>
      <c r="E48" s="173"/>
      <c r="F48" s="183">
        <v>268.05</v>
      </c>
      <c r="G48" s="184">
        <v>268</v>
      </c>
      <c r="H48" s="185">
        <v>268</v>
      </c>
      <c r="I48" s="183">
        <v>0</v>
      </c>
      <c r="J48" s="184">
        <v>0</v>
      </c>
      <c r="K48" s="185">
        <v>0</v>
      </c>
      <c r="L48" s="183">
        <v>279.2</v>
      </c>
      <c r="M48" s="184">
        <v>279</v>
      </c>
      <c r="N48" s="185">
        <v>279</v>
      </c>
      <c r="O48" s="183">
        <v>11.15</v>
      </c>
      <c r="P48" s="184">
        <v>11</v>
      </c>
      <c r="Q48" s="185">
        <v>11</v>
      </c>
      <c r="R48" s="101" t="s">
        <v>46</v>
      </c>
      <c r="S48" s="172"/>
      <c r="T48" s="173"/>
      <c r="AA48">
        <v>3</v>
      </c>
      <c r="AD48">
        <v>3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5</v>
      </c>
      <c r="AK48">
        <v>2</v>
      </c>
      <c r="AL48">
        <v>2</v>
      </c>
      <c r="AM48">
        <v>5</v>
      </c>
      <c r="AN48">
        <v>2</v>
      </c>
      <c r="AO48">
        <v>2</v>
      </c>
      <c r="AP48">
        <v>3</v>
      </c>
    </row>
    <row r="49" spans="3:42" ht="14.25" thickBot="1" thickTop="1">
      <c r="C49" s="14" t="s">
        <v>8</v>
      </c>
      <c r="D49" s="12"/>
      <c r="E49" s="13"/>
      <c r="F49" s="152">
        <v>307.84000000000003</v>
      </c>
      <c r="G49" s="153">
        <v>303</v>
      </c>
      <c r="H49" s="154">
        <v>305</v>
      </c>
      <c r="I49" s="152">
        <v>0</v>
      </c>
      <c r="J49" s="153">
        <v>0</v>
      </c>
      <c r="K49" s="154">
        <v>0</v>
      </c>
      <c r="L49" s="152">
        <v>321.5</v>
      </c>
      <c r="M49" s="153">
        <v>316</v>
      </c>
      <c r="N49" s="154">
        <v>318</v>
      </c>
      <c r="O49" s="152">
        <v>13.66</v>
      </c>
      <c r="P49" s="153">
        <v>13</v>
      </c>
      <c r="Q49" s="154">
        <v>13</v>
      </c>
      <c r="R49" s="16" t="s">
        <v>92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3.5" thickTop="1">
      <c r="C50" s="38" t="str">
        <f ca="1">CELL("filename")</f>
        <v>C:\MyFiles\Timber\Timber Committee\TCQ2016\publish\[tb-69-6.xls]List of tables</v>
      </c>
      <c r="S50" s="36"/>
      <c r="T50" s="40" t="str">
        <f ca="1">CONCATENATE("printed on ",DAY(NOW()),"/",MONTH(NOW()))</f>
        <v>printed on 8/5</v>
      </c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5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99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268</v>
      </c>
      <c r="G3" s="262"/>
      <c r="H3" s="262"/>
      <c r="I3" s="262"/>
      <c r="J3" s="262"/>
      <c r="K3" s="262"/>
      <c r="L3" s="262" t="s">
        <v>269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1.29</v>
      </c>
      <c r="G9" s="178">
        <v>1.29</v>
      </c>
      <c r="H9" s="179">
        <v>1.29</v>
      </c>
      <c r="I9" s="177">
        <v>0</v>
      </c>
      <c r="J9" s="178">
        <v>0</v>
      </c>
      <c r="K9" s="179">
        <v>0</v>
      </c>
      <c r="L9" s="177">
        <v>1.29</v>
      </c>
      <c r="M9" s="178">
        <v>1.29</v>
      </c>
      <c r="N9" s="179">
        <v>1.29</v>
      </c>
      <c r="O9" s="177">
        <v>0</v>
      </c>
      <c r="P9" s="178">
        <v>0</v>
      </c>
      <c r="Q9" s="179">
        <v>0</v>
      </c>
      <c r="R9" s="80" t="s">
        <v>15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42.480000000000004</v>
      </c>
      <c r="G10" s="181">
        <v>48</v>
      </c>
      <c r="H10" s="182">
        <v>47</v>
      </c>
      <c r="I10" s="180">
        <v>8</v>
      </c>
      <c r="J10" s="181">
        <v>7</v>
      </c>
      <c r="K10" s="182">
        <v>7</v>
      </c>
      <c r="L10" s="180">
        <v>51.36</v>
      </c>
      <c r="M10" s="181">
        <v>58</v>
      </c>
      <c r="N10" s="182">
        <v>57</v>
      </c>
      <c r="O10" s="180">
        <v>16.88</v>
      </c>
      <c r="P10" s="181">
        <v>17</v>
      </c>
      <c r="Q10" s="182">
        <v>17</v>
      </c>
      <c r="R10" s="68" t="s">
        <v>16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102</v>
      </c>
      <c r="D11" s="170"/>
      <c r="E11" s="171"/>
      <c r="F11" s="180">
        <v>49.660000000000004</v>
      </c>
      <c r="G11" s="181">
        <v>49.660000000000004</v>
      </c>
      <c r="H11" s="182">
        <v>49.660000000000004</v>
      </c>
      <c r="I11" s="180">
        <v>34.06</v>
      </c>
      <c r="J11" s="181">
        <v>34.06</v>
      </c>
      <c r="K11" s="182">
        <v>34.06</v>
      </c>
      <c r="L11" s="180">
        <v>26.47</v>
      </c>
      <c r="M11" s="181">
        <v>26.47</v>
      </c>
      <c r="N11" s="182">
        <v>26.47</v>
      </c>
      <c r="O11" s="180">
        <v>10.87</v>
      </c>
      <c r="P11" s="181">
        <v>10.87</v>
      </c>
      <c r="Q11" s="182">
        <v>10.87</v>
      </c>
      <c r="R11" s="68" t="s">
        <v>103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14.93</v>
      </c>
      <c r="G12" s="181">
        <v>16</v>
      </c>
      <c r="H12" s="182">
        <v>17</v>
      </c>
      <c r="I12" s="180">
        <v>18</v>
      </c>
      <c r="J12" s="181">
        <v>18</v>
      </c>
      <c r="K12" s="182">
        <v>18</v>
      </c>
      <c r="L12" s="180">
        <v>3.1</v>
      </c>
      <c r="M12" s="181">
        <v>4</v>
      </c>
      <c r="N12" s="182">
        <v>5</v>
      </c>
      <c r="O12" s="180">
        <v>6.17</v>
      </c>
      <c r="P12" s="181">
        <v>6</v>
      </c>
      <c r="Q12" s="182">
        <v>6</v>
      </c>
      <c r="R12" s="68" t="s">
        <v>17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50.02</v>
      </c>
      <c r="G13" s="181">
        <v>50.02</v>
      </c>
      <c r="H13" s="182">
        <v>50.02</v>
      </c>
      <c r="I13" s="180">
        <v>21.43</v>
      </c>
      <c r="J13" s="181">
        <v>21.43</v>
      </c>
      <c r="K13" s="182">
        <v>21.43</v>
      </c>
      <c r="L13" s="180">
        <v>39.45</v>
      </c>
      <c r="M13" s="181">
        <v>39.45</v>
      </c>
      <c r="N13" s="182">
        <v>39.45</v>
      </c>
      <c r="O13" s="180">
        <v>10.86</v>
      </c>
      <c r="P13" s="181">
        <v>10.86</v>
      </c>
      <c r="Q13" s="182">
        <v>10.86</v>
      </c>
      <c r="R13" s="68" t="s">
        <v>18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12.67</v>
      </c>
      <c r="G14" s="181">
        <v>14</v>
      </c>
      <c r="H14" s="182">
        <v>14</v>
      </c>
      <c r="I14" s="180">
        <v>23</v>
      </c>
      <c r="J14" s="181">
        <v>25</v>
      </c>
      <c r="K14" s="182">
        <v>25</v>
      </c>
      <c r="L14" s="180">
        <v>5</v>
      </c>
      <c r="M14" s="181">
        <v>5</v>
      </c>
      <c r="N14" s="182">
        <v>5</v>
      </c>
      <c r="O14" s="180">
        <v>15.33</v>
      </c>
      <c r="P14" s="181">
        <v>16</v>
      </c>
      <c r="Q14" s="182">
        <v>16</v>
      </c>
      <c r="R14" s="68" t="s">
        <v>19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3.46</v>
      </c>
      <c r="G15" s="181">
        <v>3</v>
      </c>
      <c r="H15" s="182">
        <v>3</v>
      </c>
      <c r="I15" s="180">
        <v>0.07</v>
      </c>
      <c r="J15" s="181">
        <v>0</v>
      </c>
      <c r="K15" s="182">
        <v>0</v>
      </c>
      <c r="L15" s="180">
        <v>3.44</v>
      </c>
      <c r="M15" s="181">
        <v>3</v>
      </c>
      <c r="N15" s="182">
        <v>3</v>
      </c>
      <c r="O15" s="180">
        <v>0.05</v>
      </c>
      <c r="P15" s="181">
        <v>0</v>
      </c>
      <c r="Q15" s="182">
        <v>0</v>
      </c>
      <c r="R15" s="68" t="s">
        <v>20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28</v>
      </c>
      <c r="G16" s="181">
        <v>28</v>
      </c>
      <c r="H16" s="182">
        <v>32</v>
      </c>
      <c r="I16" s="180">
        <v>28</v>
      </c>
      <c r="J16" s="181">
        <v>28</v>
      </c>
      <c r="K16" s="182">
        <v>34</v>
      </c>
      <c r="L16" s="180">
        <v>61</v>
      </c>
      <c r="M16" s="181">
        <v>63</v>
      </c>
      <c r="N16" s="182">
        <v>55</v>
      </c>
      <c r="O16" s="180">
        <v>61</v>
      </c>
      <c r="P16" s="181">
        <v>63</v>
      </c>
      <c r="Q16" s="182">
        <v>57</v>
      </c>
      <c r="R16" s="68" t="s">
        <v>40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166.09</v>
      </c>
      <c r="G17" s="181">
        <v>166.09</v>
      </c>
      <c r="H17" s="182">
        <v>166.09</v>
      </c>
      <c r="I17" s="180">
        <v>79.76</v>
      </c>
      <c r="J17" s="181">
        <v>79.76</v>
      </c>
      <c r="K17" s="182">
        <v>79.76</v>
      </c>
      <c r="L17" s="180">
        <v>87.51</v>
      </c>
      <c r="M17" s="181">
        <v>87.51</v>
      </c>
      <c r="N17" s="182">
        <v>87.51</v>
      </c>
      <c r="O17" s="180">
        <v>1.18</v>
      </c>
      <c r="P17" s="181">
        <v>1.18</v>
      </c>
      <c r="Q17" s="182">
        <v>1.18</v>
      </c>
      <c r="R17" s="68" t="s">
        <v>21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11.93</v>
      </c>
      <c r="G18" s="181">
        <v>32</v>
      </c>
      <c r="H18" s="182">
        <v>32</v>
      </c>
      <c r="I18" s="180">
        <v>100</v>
      </c>
      <c r="J18" s="181">
        <v>120</v>
      </c>
      <c r="K18" s="182">
        <v>120</v>
      </c>
      <c r="L18" s="180">
        <v>5.46</v>
      </c>
      <c r="M18" s="181">
        <v>7</v>
      </c>
      <c r="N18" s="182">
        <v>7</v>
      </c>
      <c r="O18" s="180">
        <v>93.53</v>
      </c>
      <c r="P18" s="181">
        <v>95</v>
      </c>
      <c r="Q18" s="182">
        <v>95</v>
      </c>
      <c r="R18" s="68" t="s">
        <v>22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22.240000000000002</v>
      </c>
      <c r="G19" s="181">
        <v>20</v>
      </c>
      <c r="H19" s="182">
        <v>20</v>
      </c>
      <c r="I19" s="180">
        <v>63</v>
      </c>
      <c r="J19" s="181">
        <v>63</v>
      </c>
      <c r="K19" s="182">
        <v>63</v>
      </c>
      <c r="L19" s="180">
        <v>10.86</v>
      </c>
      <c r="M19" s="181">
        <v>12</v>
      </c>
      <c r="N19" s="182">
        <v>12</v>
      </c>
      <c r="O19" s="180">
        <v>51.62</v>
      </c>
      <c r="P19" s="181">
        <v>55</v>
      </c>
      <c r="Q19" s="182">
        <v>55</v>
      </c>
      <c r="R19" s="68" t="s">
        <v>23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151.12</v>
      </c>
      <c r="G20" s="181">
        <v>147.7572717459625</v>
      </c>
      <c r="H20" s="182">
        <v>160</v>
      </c>
      <c r="I20" s="180">
        <v>121</v>
      </c>
      <c r="J20" s="181">
        <v>125</v>
      </c>
      <c r="K20" s="182">
        <v>130</v>
      </c>
      <c r="L20" s="180">
        <v>104.74</v>
      </c>
      <c r="M20" s="181">
        <v>122.6926242203796</v>
      </c>
      <c r="N20" s="182">
        <v>130</v>
      </c>
      <c r="O20" s="180">
        <v>74.62</v>
      </c>
      <c r="P20" s="181">
        <v>99.9353524744171</v>
      </c>
      <c r="Q20" s="182">
        <v>100</v>
      </c>
      <c r="R20" s="68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137.82</v>
      </c>
      <c r="G21" s="181">
        <v>140</v>
      </c>
      <c r="H21" s="182">
        <v>140</v>
      </c>
      <c r="I21" s="180">
        <v>89.6</v>
      </c>
      <c r="J21" s="181">
        <v>90</v>
      </c>
      <c r="K21" s="182">
        <v>90</v>
      </c>
      <c r="L21" s="180">
        <v>109.89</v>
      </c>
      <c r="M21" s="181">
        <v>110</v>
      </c>
      <c r="N21" s="182">
        <v>110</v>
      </c>
      <c r="O21" s="180">
        <v>61.67</v>
      </c>
      <c r="P21" s="181">
        <v>60</v>
      </c>
      <c r="Q21" s="182">
        <v>60</v>
      </c>
      <c r="R21" s="68" t="s">
        <v>24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22.58</v>
      </c>
      <c r="G22" s="181">
        <v>22.58</v>
      </c>
      <c r="H22" s="182">
        <v>22.58</v>
      </c>
      <c r="I22" s="180">
        <v>0</v>
      </c>
      <c r="J22" s="181">
        <v>0</v>
      </c>
      <c r="K22" s="182">
        <v>0</v>
      </c>
      <c r="L22" s="180">
        <v>23.43</v>
      </c>
      <c r="M22" s="181">
        <v>23.43</v>
      </c>
      <c r="N22" s="182">
        <v>23.43</v>
      </c>
      <c r="O22" s="180">
        <v>0.85</v>
      </c>
      <c r="P22" s="181">
        <v>0.85</v>
      </c>
      <c r="Q22" s="182">
        <v>0.85</v>
      </c>
      <c r="R22" s="68" t="s">
        <v>39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90.76</v>
      </c>
      <c r="G23" s="181">
        <v>90.76</v>
      </c>
      <c r="H23" s="182">
        <v>90.76</v>
      </c>
      <c r="I23" s="180">
        <v>63.29</v>
      </c>
      <c r="J23" s="181">
        <v>63.29</v>
      </c>
      <c r="K23" s="182">
        <v>63.29</v>
      </c>
      <c r="L23" s="180">
        <v>55.06</v>
      </c>
      <c r="M23" s="181">
        <v>55.06</v>
      </c>
      <c r="N23" s="182">
        <v>55.06</v>
      </c>
      <c r="O23" s="180">
        <v>27.59</v>
      </c>
      <c r="P23" s="181">
        <v>27.59</v>
      </c>
      <c r="Q23" s="182">
        <v>27.59</v>
      </c>
      <c r="R23" s="68" t="s">
        <v>25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5.76</v>
      </c>
      <c r="G24" s="181">
        <v>6</v>
      </c>
      <c r="H24" s="182">
        <v>6</v>
      </c>
      <c r="I24" s="180">
        <v>0</v>
      </c>
      <c r="J24" s="181">
        <v>0</v>
      </c>
      <c r="K24" s="182">
        <v>0</v>
      </c>
      <c r="L24" s="180">
        <v>6.28</v>
      </c>
      <c r="M24" s="181">
        <v>6</v>
      </c>
      <c r="N24" s="182">
        <v>6</v>
      </c>
      <c r="O24" s="180">
        <v>0.52</v>
      </c>
      <c r="P24" s="181">
        <v>0</v>
      </c>
      <c r="Q24" s="182">
        <v>0</v>
      </c>
      <c r="R24" s="68" t="s">
        <v>26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67</v>
      </c>
      <c r="D25" s="170"/>
      <c r="E25" s="171"/>
      <c r="F25" s="180">
        <v>329.22</v>
      </c>
      <c r="G25" s="181">
        <v>346.55</v>
      </c>
      <c r="H25" s="182">
        <v>353</v>
      </c>
      <c r="I25" s="180">
        <v>202.5</v>
      </c>
      <c r="J25" s="181">
        <v>206.55</v>
      </c>
      <c r="K25" s="182">
        <v>211</v>
      </c>
      <c r="L25" s="180">
        <v>154.07</v>
      </c>
      <c r="M25" s="181">
        <v>170</v>
      </c>
      <c r="N25" s="182">
        <v>173</v>
      </c>
      <c r="O25" s="180">
        <v>27.35</v>
      </c>
      <c r="P25" s="181">
        <v>30</v>
      </c>
      <c r="Q25" s="182">
        <v>31</v>
      </c>
      <c r="R25" s="68" t="s">
        <v>27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68</v>
      </c>
      <c r="D26" s="170"/>
      <c r="E26" s="171"/>
      <c r="F26" s="180">
        <v>126.29416216000004</v>
      </c>
      <c r="G26" s="181">
        <v>132.6377142857143</v>
      </c>
      <c r="H26" s="182">
        <v>131</v>
      </c>
      <c r="I26" s="180">
        <v>0</v>
      </c>
      <c r="J26" s="181">
        <v>0</v>
      </c>
      <c r="K26" s="182">
        <v>0</v>
      </c>
      <c r="L26" s="180">
        <v>129.29416216000004</v>
      </c>
      <c r="M26" s="181">
        <v>136.8874285714286</v>
      </c>
      <c r="N26" s="182">
        <v>135</v>
      </c>
      <c r="O26" s="180">
        <v>3</v>
      </c>
      <c r="P26" s="181">
        <v>4.249714285714286</v>
      </c>
      <c r="Q26" s="182">
        <v>4</v>
      </c>
      <c r="R26" s="68" t="s">
        <v>28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26.708983000000025</v>
      </c>
      <c r="G27" s="181">
        <v>29.729480520415052</v>
      </c>
      <c r="H27" s="182">
        <v>31</v>
      </c>
      <c r="I27" s="180">
        <v>69.9</v>
      </c>
      <c r="J27" s="181">
        <v>80</v>
      </c>
      <c r="K27" s="182">
        <v>82</v>
      </c>
      <c r="L27" s="180">
        <v>32.80321899999999</v>
      </c>
      <c r="M27" s="181">
        <v>32.25273778248828</v>
      </c>
      <c r="N27" s="182">
        <v>34</v>
      </c>
      <c r="O27" s="180">
        <v>75.99423599999997</v>
      </c>
      <c r="P27" s="181">
        <v>82.52325726207323</v>
      </c>
      <c r="Q27" s="182">
        <v>85</v>
      </c>
      <c r="R27" s="68" t="s">
        <v>267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-0.09999999999999998</v>
      </c>
      <c r="G28" s="181">
        <v>-0.09999999999999998</v>
      </c>
      <c r="H28" s="182">
        <v>-0.09999999999999998</v>
      </c>
      <c r="I28" s="180">
        <v>0</v>
      </c>
      <c r="J28" s="181">
        <v>0</v>
      </c>
      <c r="K28" s="182">
        <v>0</v>
      </c>
      <c r="L28" s="180">
        <v>0.59</v>
      </c>
      <c r="M28" s="181">
        <v>0.59</v>
      </c>
      <c r="N28" s="182">
        <v>0.59</v>
      </c>
      <c r="O28" s="180">
        <v>0.69</v>
      </c>
      <c r="P28" s="181">
        <v>0.69</v>
      </c>
      <c r="Q28" s="182">
        <v>0.69</v>
      </c>
      <c r="R28" s="68" t="s">
        <v>104</v>
      </c>
      <c r="S28" s="1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38.1</v>
      </c>
      <c r="G29" s="181">
        <v>39</v>
      </c>
      <c r="H29" s="182">
        <v>39</v>
      </c>
      <c r="I29" s="180">
        <v>0</v>
      </c>
      <c r="J29" s="181">
        <v>0</v>
      </c>
      <c r="K29" s="182">
        <v>0</v>
      </c>
      <c r="L29" s="180">
        <v>41.4</v>
      </c>
      <c r="M29" s="181">
        <v>42</v>
      </c>
      <c r="N29" s="182">
        <v>42</v>
      </c>
      <c r="O29" s="180">
        <v>3.3</v>
      </c>
      <c r="P29" s="181">
        <v>3</v>
      </c>
      <c r="Q29" s="182">
        <v>3</v>
      </c>
      <c r="R29" s="68" t="s">
        <v>29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3.45</v>
      </c>
      <c r="G30" s="181">
        <v>3.45</v>
      </c>
      <c r="H30" s="182">
        <v>3.45</v>
      </c>
      <c r="I30" s="180">
        <v>0</v>
      </c>
      <c r="J30" s="181">
        <v>0</v>
      </c>
      <c r="K30" s="182">
        <v>0</v>
      </c>
      <c r="L30" s="180">
        <v>3.47</v>
      </c>
      <c r="M30" s="181">
        <v>3.47</v>
      </c>
      <c r="N30" s="182">
        <v>3.47</v>
      </c>
      <c r="O30" s="180">
        <v>0.02</v>
      </c>
      <c r="P30" s="181">
        <v>0.02</v>
      </c>
      <c r="Q30" s="182">
        <v>0.02</v>
      </c>
      <c r="R30" s="68" t="s">
        <v>30</v>
      </c>
      <c r="S30" s="1"/>
      <c r="T30" s="5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3:42" ht="12.75">
      <c r="C31" s="46" t="s">
        <v>72</v>
      </c>
      <c r="D31" s="170"/>
      <c r="E31" s="171"/>
      <c r="F31" s="180">
        <v>83.906</v>
      </c>
      <c r="G31" s="181">
        <v>84</v>
      </c>
      <c r="H31" s="182">
        <v>85</v>
      </c>
      <c r="I31" s="180">
        <v>54.334</v>
      </c>
      <c r="J31" s="181">
        <v>55</v>
      </c>
      <c r="K31" s="182">
        <v>56</v>
      </c>
      <c r="L31" s="180">
        <v>47.18</v>
      </c>
      <c r="M31" s="181">
        <v>47</v>
      </c>
      <c r="N31" s="182">
        <v>48</v>
      </c>
      <c r="O31" s="180">
        <v>17.608</v>
      </c>
      <c r="P31" s="181">
        <v>18</v>
      </c>
      <c r="Q31" s="182">
        <v>19</v>
      </c>
      <c r="R31" s="68" t="s">
        <v>31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12.194000000000003</v>
      </c>
      <c r="G32" s="181">
        <v>12.945479999999996</v>
      </c>
      <c r="H32" s="182">
        <v>14.603325599999991</v>
      </c>
      <c r="I32" s="180">
        <v>35.024</v>
      </c>
      <c r="J32" s="181">
        <v>31.5216</v>
      </c>
      <c r="K32" s="182">
        <v>28.369439999999997</v>
      </c>
      <c r="L32" s="180">
        <v>58.881</v>
      </c>
      <c r="M32" s="181">
        <v>64.7691</v>
      </c>
      <c r="N32" s="182">
        <v>71.24601</v>
      </c>
      <c r="O32" s="180">
        <v>81.711</v>
      </c>
      <c r="P32" s="181">
        <v>83.34522</v>
      </c>
      <c r="Q32" s="182">
        <v>85.0121244</v>
      </c>
      <c r="R32" s="68" t="s">
        <v>5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60.760000000000005</v>
      </c>
      <c r="G33" s="181">
        <v>110</v>
      </c>
      <c r="H33" s="182">
        <v>110</v>
      </c>
      <c r="I33" s="180">
        <v>110.03</v>
      </c>
      <c r="J33" s="181">
        <v>150</v>
      </c>
      <c r="K33" s="182">
        <v>150</v>
      </c>
      <c r="L33" s="180">
        <v>34.95</v>
      </c>
      <c r="M33" s="181">
        <v>40</v>
      </c>
      <c r="N33" s="182">
        <v>40</v>
      </c>
      <c r="O33" s="180">
        <v>84.22</v>
      </c>
      <c r="P33" s="181">
        <v>80</v>
      </c>
      <c r="Q33" s="182">
        <v>80</v>
      </c>
      <c r="R33" s="68" t="s">
        <v>32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6</v>
      </c>
      <c r="G34" s="181">
        <v>8</v>
      </c>
      <c r="H34" s="182">
        <v>11</v>
      </c>
      <c r="I34" s="180">
        <v>28</v>
      </c>
      <c r="J34" s="181">
        <v>30</v>
      </c>
      <c r="K34" s="182">
        <v>32</v>
      </c>
      <c r="L34" s="180">
        <v>5</v>
      </c>
      <c r="M34" s="181">
        <v>6</v>
      </c>
      <c r="N34" s="182">
        <v>8</v>
      </c>
      <c r="O34" s="180">
        <v>27</v>
      </c>
      <c r="P34" s="181">
        <v>28</v>
      </c>
      <c r="Q34" s="182">
        <v>29</v>
      </c>
      <c r="R34" s="68" t="s">
        <v>326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28.22</v>
      </c>
      <c r="G35" s="181">
        <v>28</v>
      </c>
      <c r="H35" s="182">
        <v>28</v>
      </c>
      <c r="I35" s="180">
        <v>18</v>
      </c>
      <c r="J35" s="181">
        <v>17</v>
      </c>
      <c r="K35" s="182">
        <v>17</v>
      </c>
      <c r="L35" s="180">
        <v>17.34</v>
      </c>
      <c r="M35" s="181">
        <v>18</v>
      </c>
      <c r="N35" s="182">
        <v>18</v>
      </c>
      <c r="O35" s="180">
        <v>7.12</v>
      </c>
      <c r="P35" s="181">
        <v>7</v>
      </c>
      <c r="Q35" s="182">
        <v>7</v>
      </c>
      <c r="R35" s="68" t="s">
        <v>33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15.28</v>
      </c>
      <c r="G36" s="181">
        <v>14</v>
      </c>
      <c r="H36" s="182">
        <v>14</v>
      </c>
      <c r="I36" s="180">
        <v>20</v>
      </c>
      <c r="J36" s="181">
        <v>23</v>
      </c>
      <c r="K36" s="182">
        <v>20</v>
      </c>
      <c r="L36" s="180">
        <v>12.92</v>
      </c>
      <c r="M36" s="181">
        <v>12</v>
      </c>
      <c r="N36" s="182">
        <v>12</v>
      </c>
      <c r="O36" s="180">
        <v>17.64</v>
      </c>
      <c r="P36" s="181">
        <v>21</v>
      </c>
      <c r="Q36" s="182">
        <v>18</v>
      </c>
      <c r="R36" s="68" t="s">
        <v>34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191.78</v>
      </c>
      <c r="G37" s="181">
        <v>244</v>
      </c>
      <c r="H37" s="182">
        <v>245</v>
      </c>
      <c r="I37" s="180">
        <v>118.06</v>
      </c>
      <c r="J37" s="181">
        <v>120</v>
      </c>
      <c r="K37" s="182">
        <v>120</v>
      </c>
      <c r="L37" s="180">
        <v>108</v>
      </c>
      <c r="M37" s="181">
        <v>165</v>
      </c>
      <c r="N37" s="182">
        <v>165</v>
      </c>
      <c r="O37" s="180">
        <v>34.28</v>
      </c>
      <c r="P37" s="181">
        <v>41</v>
      </c>
      <c r="Q37" s="182">
        <v>40</v>
      </c>
      <c r="R37" s="68" t="s">
        <v>35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30.009999999999998</v>
      </c>
      <c r="G38" s="181">
        <v>30</v>
      </c>
      <c r="H38" s="182">
        <v>30</v>
      </c>
      <c r="I38" s="180">
        <v>38</v>
      </c>
      <c r="J38" s="181">
        <v>38</v>
      </c>
      <c r="K38" s="182">
        <v>38</v>
      </c>
      <c r="L38" s="180">
        <v>9.93</v>
      </c>
      <c r="M38" s="181">
        <v>10</v>
      </c>
      <c r="N38" s="182">
        <v>10</v>
      </c>
      <c r="O38" s="180">
        <v>17.92</v>
      </c>
      <c r="P38" s="181">
        <v>18</v>
      </c>
      <c r="Q38" s="182">
        <v>18</v>
      </c>
      <c r="R38" s="68" t="s">
        <v>36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79</v>
      </c>
      <c r="D39" s="170"/>
      <c r="E39" s="171"/>
      <c r="F39" s="180">
        <v>3.5170000000000003</v>
      </c>
      <c r="G39" s="181">
        <v>4</v>
      </c>
      <c r="H39" s="182">
        <v>4</v>
      </c>
      <c r="I39" s="180">
        <v>0.6</v>
      </c>
      <c r="J39" s="181">
        <v>1</v>
      </c>
      <c r="K39" s="182">
        <v>1</v>
      </c>
      <c r="L39" s="180">
        <v>5.184</v>
      </c>
      <c r="M39" s="181">
        <v>5</v>
      </c>
      <c r="N39" s="182">
        <v>5</v>
      </c>
      <c r="O39" s="180">
        <v>2.267</v>
      </c>
      <c r="P39" s="181">
        <v>2</v>
      </c>
      <c r="Q39" s="182">
        <v>2</v>
      </c>
      <c r="R39" s="68" t="s">
        <v>37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0.9299999999999999</v>
      </c>
      <c r="G40" s="181">
        <v>0.9299999999999999</v>
      </c>
      <c r="H40" s="182">
        <v>0.9299999999999999</v>
      </c>
      <c r="I40" s="180">
        <v>0</v>
      </c>
      <c r="J40" s="181">
        <v>0</v>
      </c>
      <c r="K40" s="182">
        <v>0</v>
      </c>
      <c r="L40" s="180">
        <v>1.25</v>
      </c>
      <c r="M40" s="181">
        <v>1.25</v>
      </c>
      <c r="N40" s="182">
        <v>1.25</v>
      </c>
      <c r="O40" s="180">
        <v>0.32</v>
      </c>
      <c r="P40" s="181">
        <v>0.32</v>
      </c>
      <c r="Q40" s="182">
        <v>0.32</v>
      </c>
      <c r="R40" s="68" t="s">
        <v>93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3:42" ht="12.75">
      <c r="C41" s="46" t="s">
        <v>81</v>
      </c>
      <c r="D41" s="170"/>
      <c r="E41" s="171"/>
      <c r="F41" s="180">
        <v>159.1</v>
      </c>
      <c r="G41" s="181">
        <v>145</v>
      </c>
      <c r="H41" s="182">
        <v>145</v>
      </c>
      <c r="I41" s="180">
        <v>87</v>
      </c>
      <c r="J41" s="181">
        <v>85</v>
      </c>
      <c r="K41" s="182">
        <v>85</v>
      </c>
      <c r="L41" s="180">
        <v>92</v>
      </c>
      <c r="M41" s="181">
        <v>80</v>
      </c>
      <c r="N41" s="182">
        <v>80</v>
      </c>
      <c r="O41" s="180">
        <v>19.9</v>
      </c>
      <c r="P41" s="181">
        <v>20</v>
      </c>
      <c r="Q41" s="182">
        <v>20</v>
      </c>
      <c r="R41" s="68" t="s">
        <v>38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3.5" thickBot="1">
      <c r="C42" s="46" t="s">
        <v>82</v>
      </c>
      <c r="D42" s="170"/>
      <c r="E42" s="171"/>
      <c r="F42" s="180">
        <v>12.389999999999999</v>
      </c>
      <c r="G42" s="181">
        <v>20</v>
      </c>
      <c r="H42" s="182">
        <v>20</v>
      </c>
      <c r="I42" s="180">
        <v>0</v>
      </c>
      <c r="J42" s="181">
        <v>0</v>
      </c>
      <c r="K42" s="182">
        <v>0</v>
      </c>
      <c r="L42" s="180">
        <v>15.03</v>
      </c>
      <c r="M42" s="181">
        <v>20</v>
      </c>
      <c r="N42" s="182">
        <v>20</v>
      </c>
      <c r="O42" s="180">
        <v>2.64</v>
      </c>
      <c r="P42" s="181">
        <v>0</v>
      </c>
      <c r="Q42" s="182">
        <v>0</v>
      </c>
      <c r="R42" s="68" t="s">
        <v>41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1938.5701451600003</v>
      </c>
      <c r="G43" s="153">
        <v>2087.2999465520925</v>
      </c>
      <c r="H43" s="154">
        <v>2116.2833256000004</v>
      </c>
      <c r="I43" s="152">
        <v>1430.658</v>
      </c>
      <c r="J43" s="153">
        <v>1511.6116</v>
      </c>
      <c r="K43" s="154">
        <v>1525.90944</v>
      </c>
      <c r="L43" s="152">
        <v>1363.63238116</v>
      </c>
      <c r="M43" s="153">
        <v>1478.1218905742962</v>
      </c>
      <c r="N43" s="154">
        <v>1489.76601</v>
      </c>
      <c r="O43" s="152">
        <v>855.720236</v>
      </c>
      <c r="P43" s="153">
        <v>902.4335440222046</v>
      </c>
      <c r="Q43" s="154">
        <v>899.3921244</v>
      </c>
      <c r="R43" s="14" t="s">
        <v>7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18.849999999999998</v>
      </c>
      <c r="G44" s="181">
        <v>18.849999999999998</v>
      </c>
      <c r="H44" s="182">
        <v>18.849999999999998</v>
      </c>
      <c r="I44" s="180">
        <v>1.4</v>
      </c>
      <c r="J44" s="181">
        <v>1.4</v>
      </c>
      <c r="K44" s="182">
        <v>1.4</v>
      </c>
      <c r="L44" s="180">
        <v>19.4</v>
      </c>
      <c r="M44" s="181">
        <v>19.4</v>
      </c>
      <c r="N44" s="182">
        <v>19.4</v>
      </c>
      <c r="O44" s="180">
        <v>1.95</v>
      </c>
      <c r="P44" s="181">
        <v>1.95</v>
      </c>
      <c r="Q44" s="182">
        <v>1.95</v>
      </c>
      <c r="R44" s="68" t="s">
        <v>42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84</v>
      </c>
      <c r="D45" s="170"/>
      <c r="E45" s="171"/>
      <c r="F45" s="180">
        <v>5.21</v>
      </c>
      <c r="G45" s="181">
        <v>5.21</v>
      </c>
      <c r="H45" s="182">
        <v>5.21</v>
      </c>
      <c r="I45" s="180">
        <v>5</v>
      </c>
      <c r="J45" s="181">
        <v>5</v>
      </c>
      <c r="K45" s="182">
        <v>5</v>
      </c>
      <c r="L45" s="180">
        <v>0.21</v>
      </c>
      <c r="M45" s="181">
        <v>0.21</v>
      </c>
      <c r="N45" s="182">
        <v>0.21</v>
      </c>
      <c r="O45" s="180">
        <v>0</v>
      </c>
      <c r="P45" s="181">
        <v>0</v>
      </c>
      <c r="Q45" s="182">
        <v>0</v>
      </c>
      <c r="R45" s="68" t="s">
        <v>43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85</v>
      </c>
      <c r="D46" s="170"/>
      <c r="E46" s="171"/>
      <c r="F46" s="180">
        <v>1.91</v>
      </c>
      <c r="G46" s="181">
        <v>1.91</v>
      </c>
      <c r="H46" s="182">
        <v>1.91</v>
      </c>
      <c r="I46" s="180">
        <v>0</v>
      </c>
      <c r="J46" s="181">
        <v>0</v>
      </c>
      <c r="K46" s="182">
        <v>0</v>
      </c>
      <c r="L46" s="180">
        <v>1.91</v>
      </c>
      <c r="M46" s="181">
        <v>1.91</v>
      </c>
      <c r="N46" s="182">
        <v>1.91</v>
      </c>
      <c r="O46" s="180">
        <v>0</v>
      </c>
      <c r="P46" s="181">
        <v>0</v>
      </c>
      <c r="Q46" s="182">
        <v>0</v>
      </c>
      <c r="R46" s="68" t="s">
        <v>3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86</v>
      </c>
      <c r="D47" s="170"/>
      <c r="E47" s="171"/>
      <c r="F47" s="180">
        <v>0.17</v>
      </c>
      <c r="G47" s="181">
        <v>0.17</v>
      </c>
      <c r="H47" s="182">
        <v>0.17</v>
      </c>
      <c r="I47" s="180">
        <v>0</v>
      </c>
      <c r="J47" s="181">
        <v>0</v>
      </c>
      <c r="K47" s="182">
        <v>0</v>
      </c>
      <c r="L47" s="180">
        <v>0.17</v>
      </c>
      <c r="M47" s="181">
        <v>0.17</v>
      </c>
      <c r="N47" s="182">
        <v>0.17</v>
      </c>
      <c r="O47" s="180">
        <v>0</v>
      </c>
      <c r="P47" s="181">
        <v>0</v>
      </c>
      <c r="Q47" s="182">
        <v>0</v>
      </c>
      <c r="R47" s="68" t="s">
        <v>44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87</v>
      </c>
      <c r="D48" s="170"/>
      <c r="E48" s="171"/>
      <c r="F48" s="180">
        <v>5.73</v>
      </c>
      <c r="G48" s="181">
        <v>5.73</v>
      </c>
      <c r="H48" s="182">
        <v>5.73</v>
      </c>
      <c r="I48" s="180">
        <v>0</v>
      </c>
      <c r="J48" s="181">
        <v>0</v>
      </c>
      <c r="K48" s="182">
        <v>0</v>
      </c>
      <c r="L48" s="180">
        <v>5.73</v>
      </c>
      <c r="M48" s="181">
        <v>5.73</v>
      </c>
      <c r="N48" s="182">
        <v>5.73</v>
      </c>
      <c r="O48" s="180">
        <v>0</v>
      </c>
      <c r="P48" s="181">
        <v>0</v>
      </c>
      <c r="Q48" s="182">
        <v>0</v>
      </c>
      <c r="R48" s="68" t="s">
        <v>4</v>
      </c>
      <c r="S48" s="1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3:42" ht="12.75">
      <c r="C49" s="46" t="s">
        <v>88</v>
      </c>
      <c r="D49" s="170"/>
      <c r="E49" s="171"/>
      <c r="F49" s="180">
        <v>319.53000000000003</v>
      </c>
      <c r="G49" s="181">
        <v>290</v>
      </c>
      <c r="H49" s="182">
        <v>260</v>
      </c>
      <c r="I49" s="180">
        <v>759.12</v>
      </c>
      <c r="J49" s="181">
        <v>770</v>
      </c>
      <c r="K49" s="182">
        <v>790</v>
      </c>
      <c r="L49" s="180">
        <v>17.18</v>
      </c>
      <c r="M49" s="181">
        <v>20</v>
      </c>
      <c r="N49" s="182">
        <v>20</v>
      </c>
      <c r="O49" s="180">
        <v>456.77</v>
      </c>
      <c r="P49" s="181">
        <v>500</v>
      </c>
      <c r="Q49" s="182">
        <v>550</v>
      </c>
      <c r="R49" s="68" t="s">
        <v>45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3.5" thickBot="1">
      <c r="C50" s="46" t="s">
        <v>89</v>
      </c>
      <c r="D50" s="170"/>
      <c r="E50" s="171"/>
      <c r="F50" s="180">
        <v>47.83</v>
      </c>
      <c r="G50" s="181">
        <v>47.83</v>
      </c>
      <c r="H50" s="182">
        <v>47.83</v>
      </c>
      <c r="I50" s="180">
        <v>109.99</v>
      </c>
      <c r="J50" s="181">
        <v>109.99</v>
      </c>
      <c r="K50" s="182">
        <v>109.99</v>
      </c>
      <c r="L50" s="180">
        <v>3.92</v>
      </c>
      <c r="M50" s="181">
        <v>3.92</v>
      </c>
      <c r="N50" s="182">
        <v>3.92</v>
      </c>
      <c r="O50" s="180">
        <v>66.08</v>
      </c>
      <c r="P50" s="181">
        <v>66.08</v>
      </c>
      <c r="Q50" s="182">
        <v>66.08</v>
      </c>
      <c r="R50" s="68" t="s">
        <v>6</v>
      </c>
      <c r="S50" s="1"/>
      <c r="T50" s="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399.23</v>
      </c>
      <c r="G51" s="153">
        <v>369.7</v>
      </c>
      <c r="H51" s="154">
        <v>339.7</v>
      </c>
      <c r="I51" s="152">
        <v>875.51</v>
      </c>
      <c r="J51" s="153">
        <v>886.39</v>
      </c>
      <c r="K51" s="154">
        <v>906.39</v>
      </c>
      <c r="L51" s="152">
        <v>48.52</v>
      </c>
      <c r="M51" s="153">
        <v>51.34</v>
      </c>
      <c r="N51" s="154">
        <v>51.34</v>
      </c>
      <c r="O51" s="152">
        <v>524.8</v>
      </c>
      <c r="P51" s="153">
        <v>568.03</v>
      </c>
      <c r="Q51" s="154">
        <v>618.0300000000001</v>
      </c>
      <c r="R51" s="14" t="s">
        <v>330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89.25000000000003</v>
      </c>
      <c r="G52" s="178">
        <v>68.15839771233988</v>
      </c>
      <c r="H52" s="179">
        <v>55.50499627793087</v>
      </c>
      <c r="I52" s="177">
        <v>580</v>
      </c>
      <c r="J52" s="178">
        <v>581.9333333333334</v>
      </c>
      <c r="K52" s="179">
        <v>569.2864353854329</v>
      </c>
      <c r="L52" s="177">
        <v>141.66</v>
      </c>
      <c r="M52" s="178">
        <v>140.3127836070277</v>
      </c>
      <c r="N52" s="179">
        <v>147.46780353400217</v>
      </c>
      <c r="O52" s="177">
        <v>632.41</v>
      </c>
      <c r="P52" s="178">
        <v>654.0877192280212</v>
      </c>
      <c r="Q52" s="179">
        <v>661.2492426415042</v>
      </c>
      <c r="R52" s="80" t="s">
        <v>1</v>
      </c>
      <c r="S52" s="3"/>
      <c r="T52" s="4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91</v>
      </c>
      <c r="D53" s="172"/>
      <c r="E53" s="173"/>
      <c r="F53" s="183">
        <v>565</v>
      </c>
      <c r="G53" s="184">
        <v>602</v>
      </c>
      <c r="H53" s="185">
        <v>613</v>
      </c>
      <c r="I53" s="183">
        <v>400</v>
      </c>
      <c r="J53" s="184">
        <v>400</v>
      </c>
      <c r="K53" s="185">
        <v>400</v>
      </c>
      <c r="L53" s="183">
        <v>318.5</v>
      </c>
      <c r="M53" s="184">
        <v>362</v>
      </c>
      <c r="N53" s="185">
        <v>395</v>
      </c>
      <c r="O53" s="183">
        <v>153.5</v>
      </c>
      <c r="P53" s="184">
        <v>160</v>
      </c>
      <c r="Q53" s="185">
        <v>182</v>
      </c>
      <c r="R53" s="101" t="s">
        <v>46</v>
      </c>
      <c r="S53" s="8"/>
      <c r="T53" s="9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8</v>
      </c>
      <c r="D54" s="12"/>
      <c r="E54" s="13"/>
      <c r="F54" s="152">
        <v>654.25</v>
      </c>
      <c r="G54" s="153">
        <v>670.1583977123398</v>
      </c>
      <c r="H54" s="154">
        <v>668.5049962779309</v>
      </c>
      <c r="I54" s="152">
        <v>980</v>
      </c>
      <c r="J54" s="153">
        <v>981.9333333333334</v>
      </c>
      <c r="K54" s="154">
        <v>969.2864353854329</v>
      </c>
      <c r="L54" s="152">
        <v>460.15999999999997</v>
      </c>
      <c r="M54" s="153">
        <v>502.3127836070277</v>
      </c>
      <c r="N54" s="154">
        <v>542.4678035340022</v>
      </c>
      <c r="O54" s="152">
        <v>785.91</v>
      </c>
      <c r="P54" s="153">
        <v>814.0877192280212</v>
      </c>
      <c r="Q54" s="154">
        <v>843.2492426415042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Committee\TCQ2016\publish\[tb-69-6.xls]List of tables</v>
      </c>
      <c r="S55" s="36"/>
      <c r="T55" s="40" t="str">
        <f ca="1">CONCATENATE("printed on ",DAY(NOW()),"/",MONTH(NOW()))</f>
        <v>printed on 8/5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106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100</v>
      </c>
      <c r="G3" s="262"/>
      <c r="H3" s="262"/>
      <c r="I3" s="262"/>
      <c r="J3" s="262"/>
      <c r="K3" s="262"/>
      <c r="L3" s="262" t="s">
        <v>101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2</v>
      </c>
      <c r="G9" s="178">
        <v>2</v>
      </c>
      <c r="H9" s="179">
        <v>2</v>
      </c>
      <c r="I9" s="177">
        <v>1</v>
      </c>
      <c r="J9" s="178">
        <v>1</v>
      </c>
      <c r="K9" s="179">
        <v>1</v>
      </c>
      <c r="L9" s="177">
        <v>1</v>
      </c>
      <c r="M9" s="178">
        <v>1</v>
      </c>
      <c r="N9" s="179">
        <v>1</v>
      </c>
      <c r="O9" s="177">
        <v>0</v>
      </c>
      <c r="P9" s="178">
        <v>0</v>
      </c>
      <c r="Q9" s="179">
        <v>0</v>
      </c>
      <c r="R9" s="80" t="s">
        <v>15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53</v>
      </c>
      <c r="D10" s="170"/>
      <c r="E10" s="171"/>
      <c r="F10" s="180">
        <v>107.47</v>
      </c>
      <c r="G10" s="181">
        <v>48</v>
      </c>
      <c r="H10" s="182">
        <v>51</v>
      </c>
      <c r="I10" s="180">
        <v>216</v>
      </c>
      <c r="J10" s="181">
        <v>216</v>
      </c>
      <c r="K10" s="182">
        <v>216</v>
      </c>
      <c r="L10" s="180">
        <v>189.65</v>
      </c>
      <c r="M10" s="181">
        <v>177</v>
      </c>
      <c r="N10" s="182">
        <v>175</v>
      </c>
      <c r="O10" s="180">
        <v>298.18</v>
      </c>
      <c r="P10" s="181">
        <v>345</v>
      </c>
      <c r="Q10" s="182">
        <v>340</v>
      </c>
      <c r="R10" s="68" t="s">
        <v>16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3:42" ht="12.75">
      <c r="C11" s="46" t="s">
        <v>102</v>
      </c>
      <c r="D11" s="170"/>
      <c r="E11" s="171"/>
      <c r="F11" s="180">
        <v>191.94999999999993</v>
      </c>
      <c r="G11" s="181">
        <v>191.94999999999993</v>
      </c>
      <c r="H11" s="182">
        <v>191.94999999999993</v>
      </c>
      <c r="I11" s="180">
        <v>24.13</v>
      </c>
      <c r="J11" s="181">
        <v>24.13</v>
      </c>
      <c r="K11" s="182">
        <v>24.13</v>
      </c>
      <c r="L11" s="180">
        <v>537.31</v>
      </c>
      <c r="M11" s="181">
        <v>537.31</v>
      </c>
      <c r="N11" s="182">
        <v>537.31</v>
      </c>
      <c r="O11" s="180">
        <v>369.49</v>
      </c>
      <c r="P11" s="181">
        <v>369.49</v>
      </c>
      <c r="Q11" s="182">
        <v>369.49</v>
      </c>
      <c r="R11" s="68" t="s">
        <v>103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54</v>
      </c>
      <c r="D12" s="170"/>
      <c r="E12" s="171"/>
      <c r="F12" s="180">
        <v>19.03</v>
      </c>
      <c r="G12" s="181">
        <v>15</v>
      </c>
      <c r="H12" s="182">
        <v>16</v>
      </c>
      <c r="I12" s="180">
        <v>28</v>
      </c>
      <c r="J12" s="181">
        <v>26</v>
      </c>
      <c r="K12" s="182">
        <v>25</v>
      </c>
      <c r="L12" s="180">
        <v>9.23</v>
      </c>
      <c r="M12" s="181">
        <v>9</v>
      </c>
      <c r="N12" s="182">
        <v>10</v>
      </c>
      <c r="O12" s="180">
        <v>18.2</v>
      </c>
      <c r="P12" s="181">
        <v>20</v>
      </c>
      <c r="Q12" s="182">
        <v>19</v>
      </c>
      <c r="R12" s="68" t="s">
        <v>17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55</v>
      </c>
      <c r="D13" s="170"/>
      <c r="E13" s="171"/>
      <c r="F13" s="180">
        <v>47.269999999999996</v>
      </c>
      <c r="G13" s="181">
        <v>47.269999999999996</v>
      </c>
      <c r="H13" s="182">
        <v>47.269999999999996</v>
      </c>
      <c r="I13" s="180">
        <v>55.69</v>
      </c>
      <c r="J13" s="181">
        <v>55.69</v>
      </c>
      <c r="K13" s="182">
        <v>55.69</v>
      </c>
      <c r="L13" s="180">
        <v>52.54</v>
      </c>
      <c r="M13" s="181">
        <v>52.54</v>
      </c>
      <c r="N13" s="182">
        <v>52.54</v>
      </c>
      <c r="O13" s="180">
        <v>60.96</v>
      </c>
      <c r="P13" s="181">
        <v>60.96</v>
      </c>
      <c r="Q13" s="182">
        <v>60.96</v>
      </c>
      <c r="R13" s="68" t="s">
        <v>18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56</v>
      </c>
      <c r="D14" s="170"/>
      <c r="E14" s="171"/>
      <c r="F14" s="180">
        <v>13.370000000000001</v>
      </c>
      <c r="G14" s="181">
        <v>13</v>
      </c>
      <c r="H14" s="182">
        <v>13</v>
      </c>
      <c r="I14" s="180">
        <v>1.37</v>
      </c>
      <c r="J14" s="181">
        <v>1</v>
      </c>
      <c r="K14" s="182">
        <v>1</v>
      </c>
      <c r="L14" s="180">
        <v>19</v>
      </c>
      <c r="M14" s="181">
        <v>19</v>
      </c>
      <c r="N14" s="182">
        <v>19</v>
      </c>
      <c r="O14" s="180">
        <v>7</v>
      </c>
      <c r="P14" s="181">
        <v>7</v>
      </c>
      <c r="Q14" s="182">
        <v>7</v>
      </c>
      <c r="R14" s="68" t="s">
        <v>19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57</v>
      </c>
      <c r="D15" s="170"/>
      <c r="E15" s="171"/>
      <c r="F15" s="180">
        <v>6.77</v>
      </c>
      <c r="G15" s="181">
        <v>7</v>
      </c>
      <c r="H15" s="182">
        <v>7</v>
      </c>
      <c r="I15" s="180">
        <v>0.01</v>
      </c>
      <c r="J15" s="181">
        <v>0</v>
      </c>
      <c r="K15" s="182">
        <v>0</v>
      </c>
      <c r="L15" s="180">
        <v>6.76</v>
      </c>
      <c r="M15" s="181">
        <v>7</v>
      </c>
      <c r="N15" s="182">
        <v>7</v>
      </c>
      <c r="O15" s="180">
        <v>0</v>
      </c>
      <c r="P15" s="181">
        <v>0</v>
      </c>
      <c r="Q15" s="182">
        <v>0</v>
      </c>
      <c r="R15" s="68" t="s">
        <v>20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58</v>
      </c>
      <c r="D16" s="170"/>
      <c r="E16" s="171"/>
      <c r="F16" s="180">
        <v>144</v>
      </c>
      <c r="G16" s="181">
        <v>146</v>
      </c>
      <c r="H16" s="182">
        <v>145</v>
      </c>
      <c r="I16" s="180">
        <v>180</v>
      </c>
      <c r="J16" s="181">
        <v>183</v>
      </c>
      <c r="K16" s="182">
        <v>188</v>
      </c>
      <c r="L16" s="180">
        <v>88</v>
      </c>
      <c r="M16" s="181">
        <v>89</v>
      </c>
      <c r="N16" s="182">
        <v>85</v>
      </c>
      <c r="O16" s="180">
        <v>124</v>
      </c>
      <c r="P16" s="181">
        <v>126</v>
      </c>
      <c r="Q16" s="182">
        <v>128</v>
      </c>
      <c r="R16" s="68" t="s">
        <v>40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59</v>
      </c>
      <c r="D17" s="170"/>
      <c r="E17" s="171"/>
      <c r="F17" s="180">
        <v>199.13</v>
      </c>
      <c r="G17" s="181">
        <v>199.13</v>
      </c>
      <c r="H17" s="182">
        <v>199.13</v>
      </c>
      <c r="I17" s="180">
        <v>0</v>
      </c>
      <c r="J17" s="181">
        <v>0</v>
      </c>
      <c r="K17" s="182">
        <v>0</v>
      </c>
      <c r="L17" s="180">
        <v>266.45</v>
      </c>
      <c r="M17" s="181">
        <v>266.45</v>
      </c>
      <c r="N17" s="182">
        <v>266.45</v>
      </c>
      <c r="O17" s="180">
        <v>67.32</v>
      </c>
      <c r="P17" s="181">
        <v>67.32</v>
      </c>
      <c r="Q17" s="182">
        <v>67.32</v>
      </c>
      <c r="R17" s="68" t="s">
        <v>21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3:42" ht="12.75">
      <c r="C18" s="46" t="s">
        <v>60</v>
      </c>
      <c r="D18" s="170"/>
      <c r="E18" s="171"/>
      <c r="F18" s="180">
        <v>82.76</v>
      </c>
      <c r="G18" s="181">
        <v>85</v>
      </c>
      <c r="H18" s="182">
        <v>100</v>
      </c>
      <c r="I18" s="180">
        <v>50</v>
      </c>
      <c r="J18" s="181">
        <v>50</v>
      </c>
      <c r="K18" s="182">
        <v>70</v>
      </c>
      <c r="L18" s="180">
        <v>83.73</v>
      </c>
      <c r="M18" s="181">
        <v>95</v>
      </c>
      <c r="N18" s="182">
        <v>90</v>
      </c>
      <c r="O18" s="180">
        <v>50.97</v>
      </c>
      <c r="P18" s="181">
        <v>60</v>
      </c>
      <c r="Q18" s="182">
        <v>60</v>
      </c>
      <c r="R18" s="68" t="s">
        <v>22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61</v>
      </c>
      <c r="D19" s="170"/>
      <c r="E19" s="171"/>
      <c r="F19" s="180">
        <v>253.10400000000004</v>
      </c>
      <c r="G19" s="181">
        <v>270.7650000000001</v>
      </c>
      <c r="H19" s="182">
        <v>278.7650000000001</v>
      </c>
      <c r="I19" s="180">
        <v>1152</v>
      </c>
      <c r="J19" s="181">
        <v>1160</v>
      </c>
      <c r="K19" s="182">
        <v>1183</v>
      </c>
      <c r="L19" s="180">
        <v>81.884</v>
      </c>
      <c r="M19" s="181">
        <v>90</v>
      </c>
      <c r="N19" s="182">
        <v>90</v>
      </c>
      <c r="O19" s="180">
        <v>980.78</v>
      </c>
      <c r="P19" s="181">
        <v>979.2349999999999</v>
      </c>
      <c r="Q19" s="182">
        <v>994.2349999999999</v>
      </c>
      <c r="R19" s="68" t="s">
        <v>23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62</v>
      </c>
      <c r="D20" s="170"/>
      <c r="E20" s="171"/>
      <c r="F20" s="180">
        <v>510.4</v>
      </c>
      <c r="G20" s="181">
        <v>563.9995050381808</v>
      </c>
      <c r="H20" s="182">
        <v>560</v>
      </c>
      <c r="I20" s="180">
        <v>246</v>
      </c>
      <c r="J20" s="181">
        <v>250</v>
      </c>
      <c r="K20" s="182">
        <v>250</v>
      </c>
      <c r="L20" s="180">
        <v>419.93</v>
      </c>
      <c r="M20" s="181">
        <v>468.91002127637756</v>
      </c>
      <c r="N20" s="182">
        <v>460</v>
      </c>
      <c r="O20" s="180">
        <v>155.53</v>
      </c>
      <c r="P20" s="181">
        <v>154.91051623819675</v>
      </c>
      <c r="Q20" s="182">
        <v>150</v>
      </c>
      <c r="R20" s="68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63</v>
      </c>
      <c r="D21" s="170"/>
      <c r="E21" s="171"/>
      <c r="F21" s="180">
        <v>1182.32</v>
      </c>
      <c r="G21" s="181">
        <v>1180</v>
      </c>
      <c r="H21" s="182">
        <v>1185</v>
      </c>
      <c r="I21" s="180">
        <v>116.52</v>
      </c>
      <c r="J21" s="181">
        <v>120</v>
      </c>
      <c r="K21" s="182">
        <v>125</v>
      </c>
      <c r="L21" s="180">
        <v>1397.3</v>
      </c>
      <c r="M21" s="181">
        <v>1390</v>
      </c>
      <c r="N21" s="182">
        <v>1390</v>
      </c>
      <c r="O21" s="180">
        <v>331.5</v>
      </c>
      <c r="P21" s="181">
        <v>330</v>
      </c>
      <c r="Q21" s="182">
        <v>330</v>
      </c>
      <c r="R21" s="68" t="s">
        <v>24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64</v>
      </c>
      <c r="D22" s="170"/>
      <c r="E22" s="171"/>
      <c r="F22" s="180">
        <v>55.49</v>
      </c>
      <c r="G22" s="181">
        <v>55.49</v>
      </c>
      <c r="H22" s="182">
        <v>55.49</v>
      </c>
      <c r="I22" s="180">
        <v>21</v>
      </c>
      <c r="J22" s="181">
        <v>21</v>
      </c>
      <c r="K22" s="182">
        <v>21</v>
      </c>
      <c r="L22" s="180">
        <v>67.51</v>
      </c>
      <c r="M22" s="181">
        <v>67.51</v>
      </c>
      <c r="N22" s="182">
        <v>67.51</v>
      </c>
      <c r="O22" s="180">
        <v>33.02</v>
      </c>
      <c r="P22" s="181">
        <v>33.02</v>
      </c>
      <c r="Q22" s="182">
        <v>33.02</v>
      </c>
      <c r="R22" s="68" t="s">
        <v>39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65</v>
      </c>
      <c r="D23" s="170"/>
      <c r="E23" s="171"/>
      <c r="F23" s="180">
        <v>64.30000000000001</v>
      </c>
      <c r="G23" s="181">
        <v>64.30000000000001</v>
      </c>
      <c r="H23" s="182">
        <v>64.30000000000001</v>
      </c>
      <c r="I23" s="180">
        <v>61.39</v>
      </c>
      <c r="J23" s="181">
        <v>61.39</v>
      </c>
      <c r="K23" s="182">
        <v>61.39</v>
      </c>
      <c r="L23" s="180">
        <v>64.59</v>
      </c>
      <c r="M23" s="181">
        <v>64.59</v>
      </c>
      <c r="N23" s="182">
        <v>64.59</v>
      </c>
      <c r="O23" s="180">
        <v>61.68</v>
      </c>
      <c r="P23" s="181">
        <v>61.68</v>
      </c>
      <c r="Q23" s="182">
        <v>61.68</v>
      </c>
      <c r="R23" s="68" t="s">
        <v>25</v>
      </c>
      <c r="S23" s="1"/>
      <c r="T23" s="5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3:42" ht="12.75">
      <c r="C24" s="46" t="s">
        <v>66</v>
      </c>
      <c r="D24" s="170"/>
      <c r="E24" s="171"/>
      <c r="F24" s="180">
        <v>63.74</v>
      </c>
      <c r="G24" s="181">
        <v>66</v>
      </c>
      <c r="H24" s="182">
        <v>68</v>
      </c>
      <c r="I24" s="180">
        <v>0</v>
      </c>
      <c r="J24" s="181">
        <v>0</v>
      </c>
      <c r="K24" s="182">
        <v>0</v>
      </c>
      <c r="L24" s="180">
        <v>64.03</v>
      </c>
      <c r="M24" s="181">
        <v>66</v>
      </c>
      <c r="N24" s="182">
        <v>68</v>
      </c>
      <c r="O24" s="180">
        <v>0.29</v>
      </c>
      <c r="P24" s="181">
        <v>0</v>
      </c>
      <c r="Q24" s="182">
        <v>0</v>
      </c>
      <c r="R24" s="68" t="s">
        <v>26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67</v>
      </c>
      <c r="D25" s="170"/>
      <c r="E25" s="171"/>
      <c r="F25" s="180">
        <v>492.59000000000003</v>
      </c>
      <c r="G25" s="181">
        <v>555</v>
      </c>
      <c r="H25" s="182">
        <v>566</v>
      </c>
      <c r="I25" s="180">
        <v>243.5</v>
      </c>
      <c r="J25" s="181">
        <v>300</v>
      </c>
      <c r="K25" s="182">
        <v>306</v>
      </c>
      <c r="L25" s="180">
        <v>473.56</v>
      </c>
      <c r="M25" s="181">
        <v>490</v>
      </c>
      <c r="N25" s="182">
        <v>500</v>
      </c>
      <c r="O25" s="180">
        <v>224.47</v>
      </c>
      <c r="P25" s="181">
        <v>235</v>
      </c>
      <c r="Q25" s="182">
        <v>240</v>
      </c>
      <c r="R25" s="68" t="s">
        <v>27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68</v>
      </c>
      <c r="D26" s="170"/>
      <c r="E26" s="171"/>
      <c r="F26" s="180">
        <v>68.92591663000022</v>
      </c>
      <c r="G26" s="181">
        <v>72.91428571428573</v>
      </c>
      <c r="H26" s="182">
        <v>100</v>
      </c>
      <c r="I26" s="180">
        <v>279.669</v>
      </c>
      <c r="J26" s="181">
        <v>295</v>
      </c>
      <c r="K26" s="182">
        <v>320</v>
      </c>
      <c r="L26" s="180">
        <v>75.43612684000001</v>
      </c>
      <c r="M26" s="181">
        <v>89.61771428571429</v>
      </c>
      <c r="N26" s="182">
        <v>80</v>
      </c>
      <c r="O26" s="180">
        <v>286.1792102099998</v>
      </c>
      <c r="P26" s="181">
        <v>311.70342857142856</v>
      </c>
      <c r="Q26" s="182">
        <v>300</v>
      </c>
      <c r="R26" s="68" t="s">
        <v>28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69</v>
      </c>
      <c r="D27" s="170"/>
      <c r="E27" s="171"/>
      <c r="F27" s="180">
        <v>99.53229599999995</v>
      </c>
      <c r="G27" s="181">
        <v>105.93752314564904</v>
      </c>
      <c r="H27" s="182">
        <v>110</v>
      </c>
      <c r="I27" s="180">
        <v>41.361</v>
      </c>
      <c r="J27" s="181">
        <v>45</v>
      </c>
      <c r="K27" s="182">
        <v>45</v>
      </c>
      <c r="L27" s="180">
        <v>66.04681499999995</v>
      </c>
      <c r="M27" s="181">
        <v>72.80828588331838</v>
      </c>
      <c r="N27" s="182">
        <v>80</v>
      </c>
      <c r="O27" s="180">
        <v>7.8755190000000015</v>
      </c>
      <c r="P27" s="181">
        <v>11.87076273766934</v>
      </c>
      <c r="Q27" s="182">
        <v>15</v>
      </c>
      <c r="R27" s="68" t="s">
        <v>267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105</v>
      </c>
      <c r="D28" s="170"/>
      <c r="E28" s="171"/>
      <c r="F28" s="180">
        <v>16.3</v>
      </c>
      <c r="G28" s="181">
        <v>16.3</v>
      </c>
      <c r="H28" s="182">
        <v>16.3</v>
      </c>
      <c r="I28" s="180">
        <v>0</v>
      </c>
      <c r="J28" s="181">
        <v>0</v>
      </c>
      <c r="K28" s="182">
        <v>0</v>
      </c>
      <c r="L28" s="180">
        <v>17</v>
      </c>
      <c r="M28" s="181">
        <v>17</v>
      </c>
      <c r="N28" s="182">
        <v>17</v>
      </c>
      <c r="O28" s="180">
        <v>0.7</v>
      </c>
      <c r="P28" s="181">
        <v>0.7</v>
      </c>
      <c r="Q28" s="182">
        <v>0.7</v>
      </c>
      <c r="R28" s="68" t="s">
        <v>104</v>
      </c>
      <c r="S28" s="1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3:42" ht="12.75">
      <c r="C29" s="46" t="s">
        <v>70</v>
      </c>
      <c r="D29" s="170"/>
      <c r="E29" s="171"/>
      <c r="F29" s="180">
        <v>484.70000000000005</v>
      </c>
      <c r="G29" s="181">
        <v>490</v>
      </c>
      <c r="H29" s="182">
        <v>501.20000000000005</v>
      </c>
      <c r="I29" s="180">
        <v>0</v>
      </c>
      <c r="J29" s="181">
        <v>0</v>
      </c>
      <c r="K29" s="182">
        <v>0</v>
      </c>
      <c r="L29" s="180">
        <v>552.2</v>
      </c>
      <c r="M29" s="181">
        <v>560</v>
      </c>
      <c r="N29" s="182">
        <v>571.2</v>
      </c>
      <c r="O29" s="180">
        <v>67.5</v>
      </c>
      <c r="P29" s="181">
        <v>70</v>
      </c>
      <c r="Q29" s="182">
        <v>70</v>
      </c>
      <c r="R29" s="68" t="s">
        <v>29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71</v>
      </c>
      <c r="D30" s="170"/>
      <c r="E30" s="171"/>
      <c r="F30" s="180">
        <v>62.660000000000004</v>
      </c>
      <c r="G30" s="181">
        <v>62.660000000000004</v>
      </c>
      <c r="H30" s="182">
        <v>62.660000000000004</v>
      </c>
      <c r="I30" s="180">
        <v>0</v>
      </c>
      <c r="J30" s="181">
        <v>0</v>
      </c>
      <c r="K30" s="182">
        <v>0</v>
      </c>
      <c r="L30" s="180">
        <v>67.34</v>
      </c>
      <c r="M30" s="181">
        <v>67.34</v>
      </c>
      <c r="N30" s="182">
        <v>67.34</v>
      </c>
      <c r="O30" s="180">
        <v>4.68</v>
      </c>
      <c r="P30" s="181">
        <v>4.68</v>
      </c>
      <c r="Q30" s="182">
        <v>4.68</v>
      </c>
      <c r="R30" s="68" t="s">
        <v>30</v>
      </c>
      <c r="S30" s="1"/>
      <c r="T30" s="5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3</v>
      </c>
      <c r="AL30">
        <v>3</v>
      </c>
      <c r="AM30">
        <v>2</v>
      </c>
      <c r="AN30">
        <v>3</v>
      </c>
      <c r="AO30">
        <v>3</v>
      </c>
      <c r="AP30">
        <v>3</v>
      </c>
    </row>
    <row r="31" spans="3:42" ht="12.75">
      <c r="C31" s="46" t="s">
        <v>72</v>
      </c>
      <c r="D31" s="170"/>
      <c r="E31" s="171"/>
      <c r="F31" s="180">
        <v>430.47400000000005</v>
      </c>
      <c r="G31" s="181">
        <v>435</v>
      </c>
      <c r="H31" s="182">
        <v>455</v>
      </c>
      <c r="I31" s="180">
        <v>390.444</v>
      </c>
      <c r="J31" s="181">
        <v>400</v>
      </c>
      <c r="K31" s="182">
        <v>420</v>
      </c>
      <c r="L31" s="180">
        <v>290.456</v>
      </c>
      <c r="M31" s="181">
        <v>290</v>
      </c>
      <c r="N31" s="182">
        <v>295</v>
      </c>
      <c r="O31" s="180">
        <v>250.426</v>
      </c>
      <c r="P31" s="181">
        <v>255</v>
      </c>
      <c r="Q31" s="182">
        <v>260</v>
      </c>
      <c r="R31" s="68" t="s">
        <v>31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73</v>
      </c>
      <c r="D32" s="170"/>
      <c r="E32" s="171"/>
      <c r="F32" s="180">
        <v>71.31899999999999</v>
      </c>
      <c r="G32" s="181">
        <v>78.57464</v>
      </c>
      <c r="H32" s="182">
        <v>86.54423340000001</v>
      </c>
      <c r="I32" s="180">
        <v>44.494</v>
      </c>
      <c r="J32" s="181">
        <v>47.16364</v>
      </c>
      <c r="K32" s="182">
        <v>49.9934584</v>
      </c>
      <c r="L32" s="180">
        <v>64.895</v>
      </c>
      <c r="M32" s="181">
        <v>71.3845</v>
      </c>
      <c r="N32" s="182">
        <v>78.52295000000001</v>
      </c>
      <c r="O32" s="180">
        <v>38.07</v>
      </c>
      <c r="P32" s="181">
        <v>39.9735</v>
      </c>
      <c r="Q32" s="182">
        <v>41.972175</v>
      </c>
      <c r="R32" s="68" t="s">
        <v>5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74</v>
      </c>
      <c r="D33" s="170"/>
      <c r="E33" s="171"/>
      <c r="F33" s="180">
        <v>172.42</v>
      </c>
      <c r="G33" s="181">
        <v>190</v>
      </c>
      <c r="H33" s="182">
        <v>190</v>
      </c>
      <c r="I33" s="180">
        <v>237</v>
      </c>
      <c r="J33" s="181">
        <v>250</v>
      </c>
      <c r="K33" s="182">
        <v>250</v>
      </c>
      <c r="L33" s="180">
        <v>86</v>
      </c>
      <c r="M33" s="181">
        <v>90</v>
      </c>
      <c r="N33" s="182">
        <v>90</v>
      </c>
      <c r="O33" s="180">
        <v>150.58</v>
      </c>
      <c r="P33" s="181">
        <v>150</v>
      </c>
      <c r="Q33" s="182">
        <v>150</v>
      </c>
      <c r="R33" s="68" t="s">
        <v>32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327</v>
      </c>
      <c r="D34" s="170"/>
      <c r="E34" s="171"/>
      <c r="F34" s="180">
        <v>21</v>
      </c>
      <c r="G34" s="181">
        <v>22</v>
      </c>
      <c r="H34" s="182">
        <v>23</v>
      </c>
      <c r="I34" s="180">
        <v>16</v>
      </c>
      <c r="J34" s="181">
        <v>18</v>
      </c>
      <c r="K34" s="182">
        <v>20</v>
      </c>
      <c r="L34" s="180">
        <v>13</v>
      </c>
      <c r="M34" s="181">
        <v>13</v>
      </c>
      <c r="N34" s="182">
        <v>12</v>
      </c>
      <c r="O34" s="180">
        <v>8</v>
      </c>
      <c r="P34" s="181">
        <v>9</v>
      </c>
      <c r="Q34" s="182">
        <v>9</v>
      </c>
      <c r="R34" s="68" t="s">
        <v>326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75</v>
      </c>
      <c r="D35" s="170"/>
      <c r="E35" s="171"/>
      <c r="F35" s="180">
        <v>24.22</v>
      </c>
      <c r="G35" s="181">
        <v>25</v>
      </c>
      <c r="H35" s="182">
        <v>25</v>
      </c>
      <c r="I35" s="180">
        <v>65</v>
      </c>
      <c r="J35" s="181">
        <v>60</v>
      </c>
      <c r="K35" s="182">
        <v>60</v>
      </c>
      <c r="L35" s="180">
        <v>65.65</v>
      </c>
      <c r="M35" s="181">
        <v>65</v>
      </c>
      <c r="N35" s="182">
        <v>65</v>
      </c>
      <c r="O35" s="180">
        <v>106.43</v>
      </c>
      <c r="P35" s="181">
        <v>100</v>
      </c>
      <c r="Q35" s="182">
        <v>100</v>
      </c>
      <c r="R35" s="68" t="s">
        <v>33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76</v>
      </c>
      <c r="D36" s="170"/>
      <c r="E36" s="171"/>
      <c r="F36" s="180">
        <v>52.88</v>
      </c>
      <c r="G36" s="181">
        <v>63</v>
      </c>
      <c r="H36" s="182">
        <v>65</v>
      </c>
      <c r="I36" s="180">
        <v>78</v>
      </c>
      <c r="J36" s="181">
        <v>90</v>
      </c>
      <c r="K36" s="182">
        <v>90</v>
      </c>
      <c r="L36" s="180">
        <v>34.36</v>
      </c>
      <c r="M36" s="181">
        <v>43</v>
      </c>
      <c r="N36" s="182">
        <v>45</v>
      </c>
      <c r="O36" s="180">
        <v>59.48</v>
      </c>
      <c r="P36" s="181">
        <v>70</v>
      </c>
      <c r="Q36" s="182">
        <v>70</v>
      </c>
      <c r="R36" s="68" t="s">
        <v>34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77</v>
      </c>
      <c r="D37" s="170"/>
      <c r="E37" s="171"/>
      <c r="F37" s="180">
        <v>211.12</v>
      </c>
      <c r="G37" s="181">
        <v>222</v>
      </c>
      <c r="H37" s="182">
        <v>230</v>
      </c>
      <c r="I37" s="180">
        <v>300.74</v>
      </c>
      <c r="J37" s="181">
        <v>310</v>
      </c>
      <c r="K37" s="182">
        <v>320</v>
      </c>
      <c r="L37" s="180">
        <v>134.25</v>
      </c>
      <c r="M37" s="181">
        <v>168</v>
      </c>
      <c r="N37" s="182">
        <v>170</v>
      </c>
      <c r="O37" s="180">
        <v>223.87</v>
      </c>
      <c r="P37" s="181">
        <v>256</v>
      </c>
      <c r="Q37" s="182">
        <v>260</v>
      </c>
      <c r="R37" s="68" t="s">
        <v>35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78</v>
      </c>
      <c r="D38" s="170"/>
      <c r="E38" s="171"/>
      <c r="F38" s="180">
        <v>207.2</v>
      </c>
      <c r="G38" s="181">
        <v>205</v>
      </c>
      <c r="H38" s="182">
        <v>205</v>
      </c>
      <c r="I38" s="180">
        <v>82</v>
      </c>
      <c r="J38" s="181">
        <v>80</v>
      </c>
      <c r="K38" s="182">
        <v>80</v>
      </c>
      <c r="L38" s="180">
        <v>149.65</v>
      </c>
      <c r="M38" s="181">
        <v>150</v>
      </c>
      <c r="N38" s="182">
        <v>150</v>
      </c>
      <c r="O38" s="180">
        <v>24.45</v>
      </c>
      <c r="P38" s="181">
        <v>25</v>
      </c>
      <c r="Q38" s="182">
        <v>25</v>
      </c>
      <c r="R38" s="68" t="s">
        <v>36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79</v>
      </c>
      <c r="D39" s="170"/>
      <c r="E39" s="171"/>
      <c r="F39" s="180">
        <v>185.202</v>
      </c>
      <c r="G39" s="181">
        <v>184</v>
      </c>
      <c r="H39" s="182">
        <v>187</v>
      </c>
      <c r="I39" s="180">
        <v>7.373</v>
      </c>
      <c r="J39" s="181">
        <v>8</v>
      </c>
      <c r="K39" s="182">
        <v>9</v>
      </c>
      <c r="L39" s="180">
        <v>181.924</v>
      </c>
      <c r="M39" s="181">
        <v>180</v>
      </c>
      <c r="N39" s="182">
        <v>182</v>
      </c>
      <c r="O39" s="180">
        <v>4.095</v>
      </c>
      <c r="P39" s="181">
        <v>4</v>
      </c>
      <c r="Q39" s="182">
        <v>4</v>
      </c>
      <c r="R39" s="68" t="s">
        <v>37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80</v>
      </c>
      <c r="D40" s="170"/>
      <c r="E40" s="171"/>
      <c r="F40" s="180">
        <v>3.3600000000000003</v>
      </c>
      <c r="G40" s="181">
        <v>3.3600000000000003</v>
      </c>
      <c r="H40" s="182">
        <v>3.3600000000000003</v>
      </c>
      <c r="I40" s="180">
        <v>0</v>
      </c>
      <c r="J40" s="181">
        <v>0</v>
      </c>
      <c r="K40" s="182">
        <v>0</v>
      </c>
      <c r="L40" s="180">
        <v>3.37</v>
      </c>
      <c r="M40" s="181">
        <v>3.37</v>
      </c>
      <c r="N40" s="182">
        <v>3.37</v>
      </c>
      <c r="O40" s="180">
        <v>0.01</v>
      </c>
      <c r="P40" s="181">
        <v>0.01</v>
      </c>
      <c r="Q40" s="182">
        <v>0.01</v>
      </c>
      <c r="R40" s="68" t="s">
        <v>93</v>
      </c>
      <c r="S40" s="1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3:42" ht="12.75">
      <c r="C41" s="46" t="s">
        <v>81</v>
      </c>
      <c r="D41" s="170"/>
      <c r="E41" s="171"/>
      <c r="F41" s="180">
        <v>439</v>
      </c>
      <c r="G41" s="181">
        <v>400</v>
      </c>
      <c r="H41" s="182">
        <v>400</v>
      </c>
      <c r="I41" s="180">
        <v>174</v>
      </c>
      <c r="J41" s="181">
        <v>120</v>
      </c>
      <c r="K41" s="182">
        <v>120</v>
      </c>
      <c r="L41" s="180">
        <v>279</v>
      </c>
      <c r="M41" s="181">
        <v>320</v>
      </c>
      <c r="N41" s="182">
        <v>320</v>
      </c>
      <c r="O41" s="180">
        <v>14</v>
      </c>
      <c r="P41" s="181">
        <v>40</v>
      </c>
      <c r="Q41" s="182">
        <v>40</v>
      </c>
      <c r="R41" s="68" t="s">
        <v>38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3.5" thickBot="1">
      <c r="C42" s="46" t="s">
        <v>82</v>
      </c>
      <c r="D42" s="170"/>
      <c r="E42" s="171"/>
      <c r="F42" s="180">
        <v>1422.33</v>
      </c>
      <c r="G42" s="181">
        <v>1420</v>
      </c>
      <c r="H42" s="182">
        <v>1420</v>
      </c>
      <c r="I42" s="180">
        <v>0</v>
      </c>
      <c r="J42" s="181">
        <v>0</v>
      </c>
      <c r="K42" s="182">
        <v>0</v>
      </c>
      <c r="L42" s="180">
        <v>1467.71</v>
      </c>
      <c r="M42" s="181">
        <v>1470</v>
      </c>
      <c r="N42" s="182">
        <v>1470</v>
      </c>
      <c r="O42" s="180">
        <v>45.38</v>
      </c>
      <c r="P42" s="181">
        <v>50</v>
      </c>
      <c r="Q42" s="182">
        <v>50</v>
      </c>
      <c r="R42" s="68" t="s">
        <v>41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7408.33721263</v>
      </c>
      <c r="G43" s="153">
        <v>7505.650953898115</v>
      </c>
      <c r="H43" s="154">
        <v>7629.969233399999</v>
      </c>
      <c r="I43" s="152">
        <v>4112.691000000001</v>
      </c>
      <c r="J43" s="153">
        <v>4192.37364</v>
      </c>
      <c r="K43" s="154">
        <v>4311.203458399999</v>
      </c>
      <c r="L43" s="152">
        <v>7370.76194184</v>
      </c>
      <c r="M43" s="153">
        <v>7560.83052144541</v>
      </c>
      <c r="N43" s="154">
        <v>7579.83295</v>
      </c>
      <c r="O43" s="152">
        <v>4075.1157292099992</v>
      </c>
      <c r="P43" s="153">
        <v>4247.553207547295</v>
      </c>
      <c r="Q43" s="154">
        <v>4261.067175</v>
      </c>
      <c r="R43" s="14" t="s">
        <v>7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53.50000000000002</v>
      </c>
      <c r="G44" s="181">
        <v>53.50000000000002</v>
      </c>
      <c r="H44" s="182">
        <v>53.50000000000002</v>
      </c>
      <c r="I44" s="180">
        <v>164.8</v>
      </c>
      <c r="J44" s="181">
        <v>164.8</v>
      </c>
      <c r="K44" s="182">
        <v>164.8</v>
      </c>
      <c r="L44" s="180">
        <v>25.9</v>
      </c>
      <c r="M44" s="181">
        <v>25.9</v>
      </c>
      <c r="N44" s="182">
        <v>25.9</v>
      </c>
      <c r="O44" s="180">
        <v>137.2</v>
      </c>
      <c r="P44" s="181">
        <v>137.2</v>
      </c>
      <c r="Q44" s="182">
        <v>137.2</v>
      </c>
      <c r="R44" s="68" t="s">
        <v>42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84</v>
      </c>
      <c r="D45" s="170"/>
      <c r="E45" s="171"/>
      <c r="F45" s="180">
        <v>23.98</v>
      </c>
      <c r="G45" s="181">
        <v>23.98</v>
      </c>
      <c r="H45" s="182">
        <v>23.98</v>
      </c>
      <c r="I45" s="180">
        <v>0</v>
      </c>
      <c r="J45" s="181">
        <v>0</v>
      </c>
      <c r="K45" s="182">
        <v>0</v>
      </c>
      <c r="L45" s="180">
        <v>24</v>
      </c>
      <c r="M45" s="181">
        <v>24</v>
      </c>
      <c r="N45" s="182">
        <v>24</v>
      </c>
      <c r="O45" s="180">
        <v>0.02</v>
      </c>
      <c r="P45" s="181">
        <v>0.02</v>
      </c>
      <c r="Q45" s="182">
        <v>0.02</v>
      </c>
      <c r="R45" s="68" t="s">
        <v>43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85</v>
      </c>
      <c r="D46" s="170"/>
      <c r="E46" s="171"/>
      <c r="F46" s="180">
        <v>151.45999999999998</v>
      </c>
      <c r="G46" s="181">
        <v>151.45999999999998</v>
      </c>
      <c r="H46" s="182">
        <v>151.45999999999998</v>
      </c>
      <c r="I46" s="180">
        <v>80.3</v>
      </c>
      <c r="J46" s="181">
        <v>80.3</v>
      </c>
      <c r="K46" s="182">
        <v>80.3</v>
      </c>
      <c r="L46" s="180">
        <v>77.33</v>
      </c>
      <c r="M46" s="181">
        <v>77.33</v>
      </c>
      <c r="N46" s="182">
        <v>77.33</v>
      </c>
      <c r="O46" s="180">
        <v>6.17</v>
      </c>
      <c r="P46" s="181">
        <v>6.17</v>
      </c>
      <c r="Q46" s="182">
        <v>6.17</v>
      </c>
      <c r="R46" s="68" t="s">
        <v>3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86</v>
      </c>
      <c r="D47" s="170"/>
      <c r="E47" s="171"/>
      <c r="F47" s="180">
        <v>12.5</v>
      </c>
      <c r="G47" s="181">
        <v>12.5</v>
      </c>
      <c r="H47" s="182">
        <v>12.5</v>
      </c>
      <c r="I47" s="180">
        <v>0</v>
      </c>
      <c r="J47" s="181">
        <v>0</v>
      </c>
      <c r="K47" s="182">
        <v>0</v>
      </c>
      <c r="L47" s="180">
        <v>12.5</v>
      </c>
      <c r="M47" s="181">
        <v>12.5</v>
      </c>
      <c r="N47" s="182">
        <v>12.5</v>
      </c>
      <c r="O47" s="180">
        <v>0</v>
      </c>
      <c r="P47" s="181">
        <v>0</v>
      </c>
      <c r="Q47" s="182">
        <v>0</v>
      </c>
      <c r="R47" s="68" t="s">
        <v>44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87</v>
      </c>
      <c r="D48" s="170"/>
      <c r="E48" s="171"/>
      <c r="F48" s="180">
        <v>7.140000000000001</v>
      </c>
      <c r="G48" s="181">
        <v>7.140000000000001</v>
      </c>
      <c r="H48" s="182">
        <v>7.140000000000001</v>
      </c>
      <c r="I48" s="180">
        <v>0</v>
      </c>
      <c r="J48" s="181">
        <v>0</v>
      </c>
      <c r="K48" s="182">
        <v>0</v>
      </c>
      <c r="L48" s="180">
        <v>7.2</v>
      </c>
      <c r="M48" s="181">
        <v>7.2</v>
      </c>
      <c r="N48" s="182">
        <v>7.2</v>
      </c>
      <c r="O48" s="180">
        <v>0.06</v>
      </c>
      <c r="P48" s="181">
        <v>0.06</v>
      </c>
      <c r="Q48" s="182">
        <v>0.06</v>
      </c>
      <c r="R48" s="68" t="s">
        <v>4</v>
      </c>
      <c r="S48" s="1"/>
      <c r="T48" s="5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3:42" ht="12.75">
      <c r="C49" s="46" t="s">
        <v>88</v>
      </c>
      <c r="D49" s="170"/>
      <c r="E49" s="171"/>
      <c r="F49" s="180">
        <v>1477.67</v>
      </c>
      <c r="G49" s="181">
        <v>1270</v>
      </c>
      <c r="H49" s="182">
        <v>1320</v>
      </c>
      <c r="I49" s="180">
        <v>3606.67</v>
      </c>
      <c r="J49" s="181">
        <v>3719</v>
      </c>
      <c r="K49" s="182">
        <v>3900</v>
      </c>
      <c r="L49" s="180">
        <v>80</v>
      </c>
      <c r="M49" s="181">
        <v>71</v>
      </c>
      <c r="N49" s="182">
        <v>70</v>
      </c>
      <c r="O49" s="180">
        <v>2209</v>
      </c>
      <c r="P49" s="181">
        <v>2520</v>
      </c>
      <c r="Q49" s="182">
        <v>2650</v>
      </c>
      <c r="R49" s="68" t="s">
        <v>45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3.5" thickBot="1">
      <c r="C50" s="46" t="s">
        <v>89</v>
      </c>
      <c r="D50" s="170"/>
      <c r="E50" s="171"/>
      <c r="F50" s="180">
        <v>32.73000000000001</v>
      </c>
      <c r="G50" s="181">
        <v>32.73000000000001</v>
      </c>
      <c r="H50" s="182">
        <v>32.73000000000001</v>
      </c>
      <c r="I50" s="180">
        <v>177</v>
      </c>
      <c r="J50" s="181">
        <v>177</v>
      </c>
      <c r="K50" s="182">
        <v>177</v>
      </c>
      <c r="L50" s="180">
        <v>50.37</v>
      </c>
      <c r="M50" s="181">
        <v>50.37</v>
      </c>
      <c r="N50" s="182">
        <v>50.37</v>
      </c>
      <c r="O50" s="180">
        <v>194.64</v>
      </c>
      <c r="P50" s="181">
        <v>194.64</v>
      </c>
      <c r="Q50" s="182">
        <v>194.64</v>
      </c>
      <c r="R50" s="68" t="s">
        <v>6</v>
      </c>
      <c r="S50" s="1"/>
      <c r="T50" s="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3:42" ht="14.25" thickBot="1" thickTop="1">
      <c r="C51" s="14" t="s">
        <v>329</v>
      </c>
      <c r="D51" s="174"/>
      <c r="E51" s="175"/>
      <c r="F51" s="152">
        <v>1758.98</v>
      </c>
      <c r="G51" s="153">
        <v>1551.31</v>
      </c>
      <c r="H51" s="154">
        <v>1601.31</v>
      </c>
      <c r="I51" s="152">
        <v>4028.77</v>
      </c>
      <c r="J51" s="153">
        <v>4141.1</v>
      </c>
      <c r="K51" s="154">
        <v>4322.1</v>
      </c>
      <c r="L51" s="152">
        <v>277.29999999999995</v>
      </c>
      <c r="M51" s="153">
        <v>268.29999999999995</v>
      </c>
      <c r="N51" s="154">
        <v>267.29999999999995</v>
      </c>
      <c r="O51" s="152">
        <v>2547.0899999999997</v>
      </c>
      <c r="P51" s="153">
        <v>2858.0899999999997</v>
      </c>
      <c r="Q51" s="154">
        <v>2988.0899999999997</v>
      </c>
      <c r="R51" s="14" t="s">
        <v>330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2942.3</v>
      </c>
      <c r="G52" s="178">
        <v>2911.5561144619132</v>
      </c>
      <c r="H52" s="179">
        <v>2990.2311875694727</v>
      </c>
      <c r="I52" s="177">
        <v>1929</v>
      </c>
      <c r="J52" s="178">
        <v>1935.43</v>
      </c>
      <c r="K52" s="179">
        <v>1893.368161825</v>
      </c>
      <c r="L52" s="177">
        <v>1550</v>
      </c>
      <c r="M52" s="178">
        <v>1531.5832013443166</v>
      </c>
      <c r="N52" s="179">
        <v>1609.683770969742</v>
      </c>
      <c r="O52" s="177">
        <v>536.7</v>
      </c>
      <c r="P52" s="178">
        <v>555.4570868824035</v>
      </c>
      <c r="Q52" s="179">
        <v>512.8207452252692</v>
      </c>
      <c r="R52" s="80" t="s">
        <v>1</v>
      </c>
      <c r="S52" s="3"/>
      <c r="T52" s="4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91</v>
      </c>
      <c r="D53" s="172"/>
      <c r="E53" s="173"/>
      <c r="F53" s="183">
        <v>12854.64</v>
      </c>
      <c r="G53" s="184">
        <v>12421</v>
      </c>
      <c r="H53" s="185">
        <v>12363</v>
      </c>
      <c r="I53" s="183">
        <v>9244.64</v>
      </c>
      <c r="J53" s="184">
        <v>9236</v>
      </c>
      <c r="K53" s="185">
        <v>9200</v>
      </c>
      <c r="L53" s="183">
        <v>4253</v>
      </c>
      <c r="M53" s="184">
        <v>3800</v>
      </c>
      <c r="N53" s="185">
        <v>3788</v>
      </c>
      <c r="O53" s="183">
        <v>643</v>
      </c>
      <c r="P53" s="184">
        <v>615</v>
      </c>
      <c r="Q53" s="185">
        <v>625</v>
      </c>
      <c r="R53" s="101" t="s">
        <v>46</v>
      </c>
      <c r="S53" s="8"/>
      <c r="T53" s="9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8</v>
      </c>
      <c r="D54" s="12"/>
      <c r="E54" s="13"/>
      <c r="F54" s="152">
        <v>15796.939999999999</v>
      </c>
      <c r="G54" s="153">
        <v>15332.556114461913</v>
      </c>
      <c r="H54" s="154">
        <v>15353.231187569472</v>
      </c>
      <c r="I54" s="152">
        <v>11173.64</v>
      </c>
      <c r="J54" s="153">
        <v>11171.43</v>
      </c>
      <c r="K54" s="154">
        <v>11093.368161825</v>
      </c>
      <c r="L54" s="152">
        <v>5803</v>
      </c>
      <c r="M54" s="153">
        <v>5331.583201344317</v>
      </c>
      <c r="N54" s="154">
        <v>5397.683770969742</v>
      </c>
      <c r="O54" s="152">
        <v>1179.7</v>
      </c>
      <c r="P54" s="153">
        <v>1170.4570868824035</v>
      </c>
      <c r="Q54" s="154">
        <v>1137.820745225269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Committee\TCQ2016\publish\[tb-69-6.xls]List of tables</v>
      </c>
      <c r="S55" s="36"/>
      <c r="T55" s="40" t="str">
        <f ca="1">CONCATENATE("printed on ",DAY(NOW()),"/",MONTH(NOW()))</f>
        <v>printed on 8/5</v>
      </c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112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332</v>
      </c>
      <c r="G3" s="262"/>
      <c r="H3" s="262"/>
      <c r="I3" s="262"/>
      <c r="J3" s="262"/>
      <c r="K3" s="262"/>
      <c r="L3" s="262" t="s">
        <v>334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167" t="s">
        <v>52</v>
      </c>
      <c r="D9" s="168"/>
      <c r="E9" s="169"/>
      <c r="F9" s="177">
        <v>89</v>
      </c>
      <c r="G9" s="178">
        <v>89</v>
      </c>
      <c r="H9" s="179">
        <v>89</v>
      </c>
      <c r="I9" s="177">
        <v>10</v>
      </c>
      <c r="J9" s="178">
        <v>10</v>
      </c>
      <c r="K9" s="179">
        <v>10</v>
      </c>
      <c r="L9" s="177">
        <v>79</v>
      </c>
      <c r="M9" s="178">
        <v>79</v>
      </c>
      <c r="N9" s="179">
        <v>79</v>
      </c>
      <c r="O9" s="177">
        <v>0</v>
      </c>
      <c r="P9" s="178">
        <v>0</v>
      </c>
      <c r="Q9" s="179">
        <v>0</v>
      </c>
      <c r="R9" s="80" t="s">
        <v>15</v>
      </c>
      <c r="S9" s="3"/>
      <c r="T9" s="4"/>
      <c r="AA9">
        <v>2</v>
      </c>
      <c r="AD9">
        <v>2</v>
      </c>
      <c r="AE9">
        <v>2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2</v>
      </c>
    </row>
    <row r="10" spans="3:42" ht="12.75">
      <c r="C10" s="46" t="s">
        <v>53</v>
      </c>
      <c r="D10" s="170"/>
      <c r="E10" s="171"/>
      <c r="F10" s="180">
        <v>621.7500000000001</v>
      </c>
      <c r="G10" s="181">
        <v>663</v>
      </c>
      <c r="H10" s="182">
        <v>640</v>
      </c>
      <c r="I10" s="180">
        <v>2190</v>
      </c>
      <c r="J10" s="181">
        <v>2300</v>
      </c>
      <c r="K10" s="182">
        <v>2275</v>
      </c>
      <c r="L10" s="180">
        <v>261.13</v>
      </c>
      <c r="M10" s="181">
        <v>255</v>
      </c>
      <c r="N10" s="182">
        <v>257</v>
      </c>
      <c r="O10" s="180">
        <v>1829.3799999999999</v>
      </c>
      <c r="P10" s="181">
        <v>1892</v>
      </c>
      <c r="Q10" s="182">
        <v>1892</v>
      </c>
      <c r="R10" s="68" t="s">
        <v>16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</row>
    <row r="11" spans="3:42" ht="12.75">
      <c r="C11" s="46" t="s">
        <v>102</v>
      </c>
      <c r="D11" s="170"/>
      <c r="E11" s="171"/>
      <c r="F11" s="180">
        <v>1462.43</v>
      </c>
      <c r="G11" s="181">
        <v>1462.43</v>
      </c>
      <c r="H11" s="182">
        <v>1462.43</v>
      </c>
      <c r="I11" s="180">
        <v>1569.05</v>
      </c>
      <c r="J11" s="181">
        <v>1569.05</v>
      </c>
      <c r="K11" s="182">
        <v>1569.05</v>
      </c>
      <c r="L11" s="180">
        <v>187.97</v>
      </c>
      <c r="M11" s="181">
        <v>187.97</v>
      </c>
      <c r="N11" s="182">
        <v>187.97</v>
      </c>
      <c r="O11" s="180">
        <v>294.59</v>
      </c>
      <c r="P11" s="181">
        <v>294.59</v>
      </c>
      <c r="Q11" s="182">
        <v>294.59</v>
      </c>
      <c r="R11" s="68" t="s">
        <v>103</v>
      </c>
      <c r="S11" s="1"/>
      <c r="T11" s="5"/>
      <c r="AA11">
        <v>3</v>
      </c>
      <c r="AD11">
        <v>3</v>
      </c>
      <c r="AE11">
        <v>2</v>
      </c>
      <c r="AF11">
        <v>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3</v>
      </c>
      <c r="AN11">
        <v>0</v>
      </c>
      <c r="AO11">
        <v>0</v>
      </c>
      <c r="AP11">
        <v>3</v>
      </c>
    </row>
    <row r="12" spans="3:42" ht="12.75">
      <c r="C12" s="46" t="s">
        <v>54</v>
      </c>
      <c r="D12" s="170"/>
      <c r="E12" s="171"/>
      <c r="F12" s="180">
        <v>140.74</v>
      </c>
      <c r="G12" s="181">
        <v>144</v>
      </c>
      <c r="H12" s="182">
        <v>146</v>
      </c>
      <c r="I12" s="180">
        <v>10</v>
      </c>
      <c r="J12" s="181">
        <v>15</v>
      </c>
      <c r="K12" s="182">
        <v>18</v>
      </c>
      <c r="L12" s="180">
        <v>131.64000000000001</v>
      </c>
      <c r="M12" s="181">
        <v>130</v>
      </c>
      <c r="N12" s="182">
        <v>130</v>
      </c>
      <c r="O12" s="180">
        <v>0.9</v>
      </c>
      <c r="P12" s="181">
        <v>1</v>
      </c>
      <c r="Q12" s="182">
        <v>2</v>
      </c>
      <c r="R12" s="68" t="s">
        <v>17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</row>
    <row r="13" spans="3:42" ht="12.75">
      <c r="C13" s="46" t="s">
        <v>55</v>
      </c>
      <c r="D13" s="170"/>
      <c r="E13" s="171"/>
      <c r="F13" s="180">
        <v>426.66</v>
      </c>
      <c r="G13" s="181">
        <v>426.66</v>
      </c>
      <c r="H13" s="182">
        <v>426.66</v>
      </c>
      <c r="I13" s="180">
        <v>613</v>
      </c>
      <c r="J13" s="181">
        <v>613</v>
      </c>
      <c r="K13" s="182">
        <v>613</v>
      </c>
      <c r="L13" s="180">
        <v>92.29</v>
      </c>
      <c r="M13" s="181">
        <v>92.29</v>
      </c>
      <c r="N13" s="182">
        <v>92.29</v>
      </c>
      <c r="O13" s="180">
        <v>278.63</v>
      </c>
      <c r="P13" s="181">
        <v>278.63</v>
      </c>
      <c r="Q13" s="182">
        <v>278.63</v>
      </c>
      <c r="R13" s="68" t="s">
        <v>18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0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</v>
      </c>
    </row>
    <row r="14" spans="3:42" ht="12.75">
      <c r="C14" s="46" t="s">
        <v>56</v>
      </c>
      <c r="D14" s="170"/>
      <c r="E14" s="171"/>
      <c r="F14" s="180">
        <v>191</v>
      </c>
      <c r="G14" s="181">
        <v>190</v>
      </c>
      <c r="H14" s="182">
        <v>191</v>
      </c>
      <c r="I14" s="180">
        <v>175</v>
      </c>
      <c r="J14" s="181">
        <v>180</v>
      </c>
      <c r="K14" s="182">
        <v>180</v>
      </c>
      <c r="L14" s="180">
        <v>115</v>
      </c>
      <c r="M14" s="181">
        <v>110</v>
      </c>
      <c r="N14" s="182">
        <v>111</v>
      </c>
      <c r="O14" s="180">
        <v>99</v>
      </c>
      <c r="P14" s="181">
        <v>100</v>
      </c>
      <c r="Q14" s="182">
        <v>100</v>
      </c>
      <c r="R14" s="68" t="s">
        <v>19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</v>
      </c>
    </row>
    <row r="15" spans="3:42" ht="12.75">
      <c r="C15" s="46" t="s">
        <v>57</v>
      </c>
      <c r="D15" s="170"/>
      <c r="E15" s="171"/>
      <c r="F15" s="180">
        <v>18.79</v>
      </c>
      <c r="G15" s="181">
        <v>24</v>
      </c>
      <c r="H15" s="182">
        <v>24</v>
      </c>
      <c r="I15" s="180">
        <v>0</v>
      </c>
      <c r="J15" s="181">
        <v>0</v>
      </c>
      <c r="K15" s="182">
        <v>0</v>
      </c>
      <c r="L15" s="180">
        <v>18.79</v>
      </c>
      <c r="M15" s="181">
        <v>24</v>
      </c>
      <c r="N15" s="182">
        <v>24</v>
      </c>
      <c r="O15" s="180">
        <v>0</v>
      </c>
      <c r="P15" s="181">
        <v>0</v>
      </c>
      <c r="Q15" s="182">
        <v>0</v>
      </c>
      <c r="R15" s="68" t="s">
        <v>20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</v>
      </c>
    </row>
    <row r="16" spans="3:42" ht="12.75">
      <c r="C16" s="46" t="s">
        <v>58</v>
      </c>
      <c r="D16" s="170"/>
      <c r="E16" s="171"/>
      <c r="F16" s="180">
        <v>209.43000000000006</v>
      </c>
      <c r="G16" s="181">
        <v>208</v>
      </c>
      <c r="H16" s="182">
        <v>201</v>
      </c>
      <c r="I16" s="180">
        <v>519</v>
      </c>
      <c r="J16" s="181">
        <v>502</v>
      </c>
      <c r="K16" s="182">
        <v>507</v>
      </c>
      <c r="L16" s="180">
        <v>625.73</v>
      </c>
      <c r="M16" s="181">
        <v>616</v>
      </c>
      <c r="N16" s="182">
        <v>563</v>
      </c>
      <c r="O16" s="180">
        <v>935.3</v>
      </c>
      <c r="P16" s="181">
        <v>910</v>
      </c>
      <c r="Q16" s="182">
        <v>869</v>
      </c>
      <c r="R16" s="68" t="s">
        <v>40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</row>
    <row r="17" spans="3:42" ht="12.75">
      <c r="C17" s="46" t="s">
        <v>59</v>
      </c>
      <c r="D17" s="170"/>
      <c r="E17" s="171"/>
      <c r="F17" s="180">
        <v>516.8399999999999</v>
      </c>
      <c r="G17" s="181">
        <v>516.8399999999999</v>
      </c>
      <c r="H17" s="182">
        <v>516.8399999999999</v>
      </c>
      <c r="I17" s="180">
        <v>346</v>
      </c>
      <c r="J17" s="181">
        <v>346</v>
      </c>
      <c r="K17" s="182">
        <v>346</v>
      </c>
      <c r="L17" s="180">
        <v>214.43</v>
      </c>
      <c r="M17" s="181">
        <v>214.43</v>
      </c>
      <c r="N17" s="182">
        <v>214.43</v>
      </c>
      <c r="O17" s="180">
        <v>43.59</v>
      </c>
      <c r="P17" s="181">
        <v>43.59</v>
      </c>
      <c r="Q17" s="182">
        <v>43.59</v>
      </c>
      <c r="R17" s="68" t="s">
        <v>21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</row>
    <row r="18" spans="3:42" ht="12.75">
      <c r="C18" s="46" t="s">
        <v>60</v>
      </c>
      <c r="D18" s="170"/>
      <c r="E18" s="171"/>
      <c r="F18" s="180">
        <v>179.96999999999997</v>
      </c>
      <c r="G18" s="181">
        <v>210.5</v>
      </c>
      <c r="H18" s="182">
        <v>210.5</v>
      </c>
      <c r="I18" s="180">
        <v>255</v>
      </c>
      <c r="J18" s="181">
        <v>250</v>
      </c>
      <c r="K18" s="182">
        <v>250</v>
      </c>
      <c r="L18" s="180">
        <v>54.489999999999995</v>
      </c>
      <c r="M18" s="181">
        <v>60</v>
      </c>
      <c r="N18" s="182">
        <v>60</v>
      </c>
      <c r="O18" s="180">
        <v>129.52</v>
      </c>
      <c r="P18" s="181">
        <v>99.5</v>
      </c>
      <c r="Q18" s="182">
        <v>99.5</v>
      </c>
      <c r="R18" s="68" t="s">
        <v>22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0</v>
      </c>
      <c r="AH18">
        <v>-3</v>
      </c>
      <c r="AI18">
        <v>-3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</v>
      </c>
    </row>
    <row r="19" spans="3:42" ht="12.75">
      <c r="C19" s="46" t="s">
        <v>61</v>
      </c>
      <c r="D19" s="170"/>
      <c r="E19" s="171"/>
      <c r="F19" s="180">
        <v>151.07</v>
      </c>
      <c r="G19" s="181">
        <v>153.17000000000002</v>
      </c>
      <c r="H19" s="182">
        <v>153.17000000000002</v>
      </c>
      <c r="I19" s="180">
        <v>92</v>
      </c>
      <c r="J19" s="181">
        <v>92</v>
      </c>
      <c r="K19" s="182">
        <v>92</v>
      </c>
      <c r="L19" s="180">
        <v>79.83</v>
      </c>
      <c r="M19" s="181">
        <v>81.99</v>
      </c>
      <c r="N19" s="182">
        <v>81.99</v>
      </c>
      <c r="O19" s="180">
        <v>20.76</v>
      </c>
      <c r="P19" s="181">
        <v>20.82</v>
      </c>
      <c r="Q19" s="182">
        <v>20.82</v>
      </c>
      <c r="R19" s="68" t="s">
        <v>23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</v>
      </c>
    </row>
    <row r="20" spans="3:42" ht="12.75">
      <c r="C20" s="46" t="s">
        <v>62</v>
      </c>
      <c r="D20" s="170"/>
      <c r="E20" s="171"/>
      <c r="F20" s="180">
        <v>2441.04485746</v>
      </c>
      <c r="G20" s="181">
        <v>2605.165399863478</v>
      </c>
      <c r="H20" s="182">
        <v>2628</v>
      </c>
      <c r="I20" s="180">
        <v>3630</v>
      </c>
      <c r="J20" s="181">
        <v>3698</v>
      </c>
      <c r="K20" s="182">
        <v>3748</v>
      </c>
      <c r="L20" s="180">
        <v>472.09485746</v>
      </c>
      <c r="M20" s="181">
        <v>508.87829229303543</v>
      </c>
      <c r="N20" s="182">
        <v>520</v>
      </c>
      <c r="O20" s="180">
        <v>1661.0500000000002</v>
      </c>
      <c r="P20" s="181">
        <v>1601.7128924295575</v>
      </c>
      <c r="Q20" s="182">
        <v>1640</v>
      </c>
      <c r="R20" s="68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0</v>
      </c>
      <c r="AH20">
        <v>-3</v>
      </c>
      <c r="AI20">
        <v>-3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</v>
      </c>
    </row>
    <row r="21" spans="3:42" ht="12.75">
      <c r="C21" s="46" t="s">
        <v>63</v>
      </c>
      <c r="D21" s="170"/>
      <c r="E21" s="171"/>
      <c r="F21" s="180">
        <v>5980.93</v>
      </c>
      <c r="G21" s="181">
        <v>5970</v>
      </c>
      <c r="H21" s="182">
        <v>5990</v>
      </c>
      <c r="I21" s="180">
        <v>5530.59</v>
      </c>
      <c r="J21" s="181">
        <v>5550</v>
      </c>
      <c r="K21" s="182">
        <v>5590</v>
      </c>
      <c r="L21" s="180">
        <v>2203.54</v>
      </c>
      <c r="M21" s="181">
        <v>2170</v>
      </c>
      <c r="N21" s="182">
        <v>2170</v>
      </c>
      <c r="O21" s="180">
        <v>1753.2</v>
      </c>
      <c r="P21" s="181">
        <v>1750</v>
      </c>
      <c r="Q21" s="182">
        <v>1770</v>
      </c>
      <c r="R21" s="68" t="s">
        <v>24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</v>
      </c>
    </row>
    <row r="22" spans="3:42" ht="12.75">
      <c r="C22" s="46" t="s">
        <v>64</v>
      </c>
      <c r="D22" s="170"/>
      <c r="E22" s="171"/>
      <c r="F22" s="180">
        <v>345.56</v>
      </c>
      <c r="G22" s="181">
        <v>345.56</v>
      </c>
      <c r="H22" s="182">
        <v>345.56</v>
      </c>
      <c r="I22" s="180">
        <v>240</v>
      </c>
      <c r="J22" s="181">
        <v>240</v>
      </c>
      <c r="K22" s="182">
        <v>240</v>
      </c>
      <c r="L22" s="180">
        <v>155.17000000000002</v>
      </c>
      <c r="M22" s="181">
        <v>155.17000000000002</v>
      </c>
      <c r="N22" s="182">
        <v>155.17000000000002</v>
      </c>
      <c r="O22" s="180">
        <v>49.61</v>
      </c>
      <c r="P22" s="181">
        <v>49.61</v>
      </c>
      <c r="Q22" s="182">
        <v>49.61</v>
      </c>
      <c r="R22" s="68" t="s">
        <v>39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</row>
    <row r="23" spans="3:42" ht="12.75">
      <c r="C23" s="46" t="s">
        <v>65</v>
      </c>
      <c r="D23" s="170"/>
      <c r="E23" s="171"/>
      <c r="F23" s="180">
        <v>389.86</v>
      </c>
      <c r="G23" s="181">
        <v>394</v>
      </c>
      <c r="H23" s="182">
        <v>389</v>
      </c>
      <c r="I23" s="180">
        <v>349.43</v>
      </c>
      <c r="J23" s="181">
        <v>349</v>
      </c>
      <c r="K23" s="182">
        <v>349</v>
      </c>
      <c r="L23" s="180">
        <v>298.53000000000003</v>
      </c>
      <c r="M23" s="181">
        <v>300</v>
      </c>
      <c r="N23" s="182">
        <v>300</v>
      </c>
      <c r="O23" s="180">
        <v>258.1</v>
      </c>
      <c r="P23" s="181">
        <v>255</v>
      </c>
      <c r="Q23" s="182">
        <v>260</v>
      </c>
      <c r="R23" s="68" t="s">
        <v>25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</v>
      </c>
    </row>
    <row r="24" spans="3:42" ht="12.75">
      <c r="C24" s="46" t="s">
        <v>66</v>
      </c>
      <c r="D24" s="170"/>
      <c r="E24" s="171"/>
      <c r="F24" s="180">
        <v>75.04</v>
      </c>
      <c r="G24" s="181">
        <v>85</v>
      </c>
      <c r="H24" s="182">
        <v>90</v>
      </c>
      <c r="I24" s="180">
        <v>0</v>
      </c>
      <c r="J24" s="181">
        <v>0</v>
      </c>
      <c r="K24" s="182">
        <v>0</v>
      </c>
      <c r="L24" s="180">
        <v>85.77</v>
      </c>
      <c r="M24" s="181">
        <v>85</v>
      </c>
      <c r="N24" s="182">
        <v>90</v>
      </c>
      <c r="O24" s="180">
        <v>10.72999999999999</v>
      </c>
      <c r="P24" s="181">
        <v>0</v>
      </c>
      <c r="Q24" s="182">
        <v>0</v>
      </c>
      <c r="R24" s="68" t="s">
        <v>26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0</v>
      </c>
      <c r="AH24">
        <v>0</v>
      </c>
      <c r="AI24">
        <v>0</v>
      </c>
      <c r="AJ24">
        <v>-1</v>
      </c>
      <c r="AK24">
        <v>0</v>
      </c>
      <c r="AL24">
        <v>0</v>
      </c>
      <c r="AM24">
        <v>-1</v>
      </c>
      <c r="AN24">
        <v>0</v>
      </c>
      <c r="AO24">
        <v>0</v>
      </c>
      <c r="AP24">
        <v>2</v>
      </c>
    </row>
    <row r="25" spans="3:42" ht="12.75">
      <c r="C25" s="46" t="s">
        <v>67</v>
      </c>
      <c r="D25" s="170"/>
      <c r="E25" s="171"/>
      <c r="F25" s="180">
        <v>3382.88</v>
      </c>
      <c r="G25" s="181">
        <v>3475</v>
      </c>
      <c r="H25" s="182">
        <v>3545</v>
      </c>
      <c r="I25" s="180">
        <v>2395</v>
      </c>
      <c r="J25" s="181">
        <v>2430</v>
      </c>
      <c r="K25" s="182">
        <v>2479</v>
      </c>
      <c r="L25" s="180">
        <v>1278.99</v>
      </c>
      <c r="M25" s="181">
        <v>1330</v>
      </c>
      <c r="N25" s="182">
        <v>1357</v>
      </c>
      <c r="O25" s="180">
        <v>291.10999999999996</v>
      </c>
      <c r="P25" s="181">
        <v>285</v>
      </c>
      <c r="Q25" s="182">
        <v>291</v>
      </c>
      <c r="R25" s="68" t="s">
        <v>27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</v>
      </c>
    </row>
    <row r="26" spans="3:42" ht="12.75">
      <c r="C26" s="46" t="s">
        <v>68</v>
      </c>
      <c r="D26" s="170"/>
      <c r="E26" s="171"/>
      <c r="F26" s="180">
        <v>115.57599999999998</v>
      </c>
      <c r="G26" s="181">
        <v>58.23600000000012</v>
      </c>
      <c r="H26" s="182">
        <v>60</v>
      </c>
      <c r="I26" s="180">
        <v>393.31499999999994</v>
      </c>
      <c r="J26" s="181">
        <v>390</v>
      </c>
      <c r="K26" s="182">
        <v>390</v>
      </c>
      <c r="L26" s="180">
        <v>41.084999999999994</v>
      </c>
      <c r="M26" s="181">
        <v>43.25314285714286</v>
      </c>
      <c r="N26" s="182">
        <v>40</v>
      </c>
      <c r="O26" s="180">
        <v>318.82399999999996</v>
      </c>
      <c r="P26" s="181">
        <v>375.01714285714274</v>
      </c>
      <c r="Q26" s="182">
        <v>370</v>
      </c>
      <c r="R26" s="68" t="s">
        <v>28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</v>
      </c>
    </row>
    <row r="27" spans="3:42" ht="12.75">
      <c r="C27" s="46" t="s">
        <v>69</v>
      </c>
      <c r="D27" s="170"/>
      <c r="E27" s="171"/>
      <c r="F27" s="180">
        <v>892.558262</v>
      </c>
      <c r="G27" s="181">
        <v>929.8534880290124</v>
      </c>
      <c r="H27" s="182">
        <v>963</v>
      </c>
      <c r="I27" s="180">
        <v>711.87</v>
      </c>
      <c r="J27" s="181">
        <v>715</v>
      </c>
      <c r="K27" s="182">
        <v>720</v>
      </c>
      <c r="L27" s="180">
        <v>303.023818</v>
      </c>
      <c r="M27" s="181">
        <v>383.4139889883132</v>
      </c>
      <c r="N27" s="182">
        <v>430</v>
      </c>
      <c r="O27" s="180">
        <v>122.33555599999998</v>
      </c>
      <c r="P27" s="181">
        <v>168.56050095930087</v>
      </c>
      <c r="Q27" s="182">
        <v>187</v>
      </c>
      <c r="R27" s="68" t="s">
        <v>267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2</v>
      </c>
    </row>
    <row r="28" spans="3:42" ht="12.75">
      <c r="C28" s="46" t="s">
        <v>105</v>
      </c>
      <c r="D28" s="170"/>
      <c r="E28" s="171"/>
      <c r="F28" s="180">
        <v>35.05999999999999</v>
      </c>
      <c r="G28" s="181">
        <v>35.05999999999999</v>
      </c>
      <c r="H28" s="182">
        <v>35.05999999999999</v>
      </c>
      <c r="I28" s="180">
        <v>0</v>
      </c>
      <c r="J28" s="181">
        <v>0</v>
      </c>
      <c r="K28" s="182">
        <v>0</v>
      </c>
      <c r="L28" s="180">
        <v>36.760000000000005</v>
      </c>
      <c r="M28" s="181">
        <v>36.760000000000005</v>
      </c>
      <c r="N28" s="182">
        <v>36.760000000000005</v>
      </c>
      <c r="O28" s="180">
        <v>1.700000000000017</v>
      </c>
      <c r="P28" s="181">
        <v>1.700000000000017</v>
      </c>
      <c r="Q28" s="182">
        <v>1.700000000000017</v>
      </c>
      <c r="R28" s="68" t="s">
        <v>104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2</v>
      </c>
    </row>
    <row r="29" spans="3:42" ht="12.75">
      <c r="C29" s="46" t="s">
        <v>70</v>
      </c>
      <c r="D29" s="170"/>
      <c r="E29" s="171"/>
      <c r="F29" s="180">
        <v>309.1</v>
      </c>
      <c r="G29" s="181">
        <v>315</v>
      </c>
      <c r="H29" s="182">
        <v>320</v>
      </c>
      <c r="I29" s="180">
        <v>0</v>
      </c>
      <c r="J29" s="181">
        <v>0</v>
      </c>
      <c r="K29" s="182">
        <v>0</v>
      </c>
      <c r="L29" s="180">
        <v>392.5</v>
      </c>
      <c r="M29" s="181">
        <v>395</v>
      </c>
      <c r="N29" s="182">
        <v>400</v>
      </c>
      <c r="O29" s="180">
        <v>83.39999999999999</v>
      </c>
      <c r="P29" s="181">
        <v>80</v>
      </c>
      <c r="Q29" s="182">
        <v>80</v>
      </c>
      <c r="R29" s="68" t="s">
        <v>29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2</v>
      </c>
    </row>
    <row r="30" spans="3:42" ht="12.75">
      <c r="C30" s="46" t="s">
        <v>71</v>
      </c>
      <c r="D30" s="170"/>
      <c r="E30" s="171"/>
      <c r="F30" s="180">
        <v>170.43</v>
      </c>
      <c r="G30" s="181">
        <v>170.43</v>
      </c>
      <c r="H30" s="182">
        <v>170.43</v>
      </c>
      <c r="I30" s="180">
        <v>274</v>
      </c>
      <c r="J30" s="181">
        <v>274</v>
      </c>
      <c r="K30" s="182">
        <v>274</v>
      </c>
      <c r="L30" s="180">
        <v>43.09</v>
      </c>
      <c r="M30" s="181">
        <v>43.09</v>
      </c>
      <c r="N30" s="182">
        <v>43.09</v>
      </c>
      <c r="O30" s="180">
        <v>146.66</v>
      </c>
      <c r="P30" s="181">
        <v>146.66</v>
      </c>
      <c r="Q30" s="182">
        <v>146.66</v>
      </c>
      <c r="R30" s="68" t="s">
        <v>30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</row>
    <row r="31" spans="3:42" ht="12.75">
      <c r="C31" s="46" t="s">
        <v>72</v>
      </c>
      <c r="D31" s="170"/>
      <c r="E31" s="171"/>
      <c r="F31" s="180">
        <v>5347.702</v>
      </c>
      <c r="G31" s="181">
        <v>5350</v>
      </c>
      <c r="H31" s="182">
        <v>5350</v>
      </c>
      <c r="I31" s="180">
        <v>4409.885</v>
      </c>
      <c r="J31" s="181">
        <v>4410</v>
      </c>
      <c r="K31" s="182">
        <v>4410</v>
      </c>
      <c r="L31" s="180">
        <v>1391.962</v>
      </c>
      <c r="M31" s="181">
        <v>1420</v>
      </c>
      <c r="N31" s="182">
        <v>1440</v>
      </c>
      <c r="O31" s="180">
        <v>454.14500000000004</v>
      </c>
      <c r="P31" s="181">
        <v>480</v>
      </c>
      <c r="Q31" s="182">
        <v>500</v>
      </c>
      <c r="R31" s="68" t="s">
        <v>31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</v>
      </c>
    </row>
    <row r="32" spans="3:42" ht="12.75">
      <c r="C32" s="46" t="s">
        <v>73</v>
      </c>
      <c r="D32" s="170"/>
      <c r="E32" s="171"/>
      <c r="F32" s="180">
        <v>476.558</v>
      </c>
      <c r="G32" s="181">
        <v>487.81815000000006</v>
      </c>
      <c r="H32" s="182">
        <v>499.2888435000001</v>
      </c>
      <c r="I32" s="180">
        <v>738.335</v>
      </c>
      <c r="J32" s="181">
        <v>775.25175</v>
      </c>
      <c r="K32" s="182">
        <v>814.0143375</v>
      </c>
      <c r="L32" s="180">
        <v>195.054</v>
      </c>
      <c r="M32" s="181">
        <v>196.87875000000003</v>
      </c>
      <c r="N32" s="182">
        <v>198.71923170000002</v>
      </c>
      <c r="O32" s="180">
        <v>456.831</v>
      </c>
      <c r="P32" s="181">
        <v>484.31235</v>
      </c>
      <c r="Q32" s="182">
        <v>513.4447256999999</v>
      </c>
      <c r="R32" s="68" t="s">
        <v>5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</v>
      </c>
    </row>
    <row r="33" spans="3:42" ht="12.75">
      <c r="C33" s="46" t="s">
        <v>74</v>
      </c>
      <c r="D33" s="170"/>
      <c r="E33" s="171"/>
      <c r="F33" s="180">
        <v>2629.3199999999997</v>
      </c>
      <c r="G33" s="181">
        <v>2600</v>
      </c>
      <c r="H33" s="182">
        <v>2600</v>
      </c>
      <c r="I33" s="180">
        <v>3705</v>
      </c>
      <c r="J33" s="181">
        <v>3700</v>
      </c>
      <c r="K33" s="182">
        <v>3700</v>
      </c>
      <c r="L33" s="180">
        <v>94.00999999999999</v>
      </c>
      <c r="M33" s="181">
        <v>100</v>
      </c>
      <c r="N33" s="182">
        <v>100</v>
      </c>
      <c r="O33" s="180">
        <v>1169.69</v>
      </c>
      <c r="P33" s="181">
        <v>1200</v>
      </c>
      <c r="Q33" s="182">
        <v>1200</v>
      </c>
      <c r="R33" s="68" t="s">
        <v>32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2</v>
      </c>
    </row>
    <row r="34" spans="3:42" ht="12.75">
      <c r="C34" s="46" t="s">
        <v>327</v>
      </c>
      <c r="D34" s="170"/>
      <c r="E34" s="171"/>
      <c r="F34" s="180">
        <v>280</v>
      </c>
      <c r="G34" s="181">
        <v>286</v>
      </c>
      <c r="H34" s="182">
        <v>297</v>
      </c>
      <c r="I34" s="180">
        <v>228</v>
      </c>
      <c r="J34" s="181">
        <v>240</v>
      </c>
      <c r="K34" s="182">
        <v>245</v>
      </c>
      <c r="L34" s="180">
        <v>137</v>
      </c>
      <c r="M34" s="181">
        <v>125</v>
      </c>
      <c r="N34" s="182">
        <v>128</v>
      </c>
      <c r="O34" s="180">
        <v>85</v>
      </c>
      <c r="P34" s="181">
        <v>79</v>
      </c>
      <c r="Q34" s="182">
        <v>76</v>
      </c>
      <c r="R34" s="68" t="s">
        <v>326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2</v>
      </c>
    </row>
    <row r="35" spans="3:42" ht="12.75">
      <c r="C35" s="46" t="s">
        <v>75</v>
      </c>
      <c r="D35" s="170"/>
      <c r="E35" s="171"/>
      <c r="F35" s="180">
        <v>291.79</v>
      </c>
      <c r="G35" s="181">
        <v>295</v>
      </c>
      <c r="H35" s="182">
        <v>295</v>
      </c>
      <c r="I35" s="180">
        <v>520</v>
      </c>
      <c r="J35" s="181">
        <v>510</v>
      </c>
      <c r="K35" s="182">
        <v>510</v>
      </c>
      <c r="L35" s="180">
        <v>239</v>
      </c>
      <c r="M35" s="181">
        <v>234</v>
      </c>
      <c r="N35" s="182">
        <v>234</v>
      </c>
      <c r="O35" s="180">
        <v>467.21</v>
      </c>
      <c r="P35" s="181">
        <v>449</v>
      </c>
      <c r="Q35" s="182">
        <v>449</v>
      </c>
      <c r="R35" s="68" t="s">
        <v>33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-1</v>
      </c>
      <c r="AN35">
        <v>0</v>
      </c>
      <c r="AO35">
        <v>0</v>
      </c>
      <c r="AP35">
        <v>2</v>
      </c>
    </row>
    <row r="36" spans="3:42" ht="12.75">
      <c r="C36" s="46" t="s">
        <v>76</v>
      </c>
      <c r="D36" s="170"/>
      <c r="E36" s="171"/>
      <c r="F36" s="180">
        <v>148.62</v>
      </c>
      <c r="G36" s="181">
        <v>149</v>
      </c>
      <c r="H36" s="182">
        <v>156</v>
      </c>
      <c r="I36" s="180">
        <v>65</v>
      </c>
      <c r="J36" s="181">
        <v>0</v>
      </c>
      <c r="K36" s="182">
        <v>0</v>
      </c>
      <c r="L36" s="180">
        <v>141.86</v>
      </c>
      <c r="M36" s="181">
        <v>157</v>
      </c>
      <c r="N36" s="182">
        <v>160</v>
      </c>
      <c r="O36" s="180">
        <v>58.239999999999995</v>
      </c>
      <c r="P36" s="181">
        <v>8</v>
      </c>
      <c r="Q36" s="182">
        <v>4</v>
      </c>
      <c r="R36" s="68" t="s">
        <v>34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2</v>
      </c>
    </row>
    <row r="37" spans="3:42" ht="12.75">
      <c r="C37" s="46" t="s">
        <v>77</v>
      </c>
      <c r="D37" s="170"/>
      <c r="E37" s="171"/>
      <c r="F37" s="180">
        <v>1797.99</v>
      </c>
      <c r="G37" s="181">
        <v>1801.08</v>
      </c>
      <c r="H37" s="182">
        <v>1872.5</v>
      </c>
      <c r="I37" s="180">
        <v>1849.78</v>
      </c>
      <c r="J37" s="181">
        <v>1853.58</v>
      </c>
      <c r="K37" s="182">
        <v>2013</v>
      </c>
      <c r="L37" s="180">
        <v>545.23</v>
      </c>
      <c r="M37" s="181">
        <v>548</v>
      </c>
      <c r="N37" s="182">
        <v>464</v>
      </c>
      <c r="O37" s="180">
        <v>597.02</v>
      </c>
      <c r="P37" s="181">
        <v>600.5</v>
      </c>
      <c r="Q37" s="182">
        <v>604.5</v>
      </c>
      <c r="R37" s="68" t="s">
        <v>35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2</v>
      </c>
    </row>
    <row r="38" spans="3:42" ht="12.75">
      <c r="C38" s="46" t="s">
        <v>78</v>
      </c>
      <c r="D38" s="170"/>
      <c r="E38" s="171"/>
      <c r="F38" s="180">
        <v>861.46</v>
      </c>
      <c r="G38" s="181">
        <v>872</v>
      </c>
      <c r="H38" s="182">
        <v>872</v>
      </c>
      <c r="I38" s="180">
        <v>494</v>
      </c>
      <c r="J38" s="181">
        <v>500</v>
      </c>
      <c r="K38" s="182">
        <v>500</v>
      </c>
      <c r="L38" s="180">
        <v>427.48999999999995</v>
      </c>
      <c r="M38" s="181">
        <v>430</v>
      </c>
      <c r="N38" s="182">
        <v>430</v>
      </c>
      <c r="O38" s="180">
        <v>60.03</v>
      </c>
      <c r="P38" s="181">
        <v>58</v>
      </c>
      <c r="Q38" s="182">
        <v>58</v>
      </c>
      <c r="R38" s="68" t="s">
        <v>36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2</v>
      </c>
    </row>
    <row r="39" spans="3:42" ht="12.75">
      <c r="C39" s="46" t="s">
        <v>79</v>
      </c>
      <c r="D39" s="170"/>
      <c r="E39" s="171"/>
      <c r="F39" s="180">
        <v>315.36199999999997</v>
      </c>
      <c r="G39" s="181">
        <v>316</v>
      </c>
      <c r="H39" s="182">
        <v>316</v>
      </c>
      <c r="I39" s="180">
        <v>390.852</v>
      </c>
      <c r="J39" s="181">
        <v>395</v>
      </c>
      <c r="K39" s="182">
        <v>400</v>
      </c>
      <c r="L39" s="180">
        <v>151.985</v>
      </c>
      <c r="M39" s="181">
        <v>150</v>
      </c>
      <c r="N39" s="182">
        <v>150</v>
      </c>
      <c r="O39" s="180">
        <v>227.475</v>
      </c>
      <c r="P39" s="181">
        <v>229</v>
      </c>
      <c r="Q39" s="182">
        <v>234</v>
      </c>
      <c r="R39" s="68" t="s">
        <v>37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2</v>
      </c>
    </row>
    <row r="40" spans="3:42" ht="12.75">
      <c r="C40" s="46" t="s">
        <v>80</v>
      </c>
      <c r="D40" s="170"/>
      <c r="E40" s="171"/>
      <c r="F40" s="180">
        <v>66.52000000000001</v>
      </c>
      <c r="G40" s="181">
        <v>66.52000000000001</v>
      </c>
      <c r="H40" s="182">
        <v>66.52000000000001</v>
      </c>
      <c r="I40" s="180">
        <v>0</v>
      </c>
      <c r="J40" s="181">
        <v>0</v>
      </c>
      <c r="K40" s="182">
        <v>0</v>
      </c>
      <c r="L40" s="180">
        <v>67.24000000000001</v>
      </c>
      <c r="M40" s="181">
        <v>67.24000000000001</v>
      </c>
      <c r="N40" s="182">
        <v>67.24000000000001</v>
      </c>
      <c r="O40" s="180">
        <v>0.72</v>
      </c>
      <c r="P40" s="181">
        <v>0.72</v>
      </c>
      <c r="Q40" s="182">
        <v>0.72</v>
      </c>
      <c r="R40" s="68" t="s">
        <v>93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2</v>
      </c>
    </row>
    <row r="41" spans="3:42" ht="12.75">
      <c r="C41" s="46" t="s">
        <v>81</v>
      </c>
      <c r="D41" s="170"/>
      <c r="E41" s="171"/>
      <c r="F41" s="180">
        <v>4016.9</v>
      </c>
      <c r="G41" s="181">
        <v>4156</v>
      </c>
      <c r="H41" s="182">
        <v>4156</v>
      </c>
      <c r="I41" s="180">
        <v>4361</v>
      </c>
      <c r="J41" s="181">
        <v>4525</v>
      </c>
      <c r="K41" s="182">
        <v>4525</v>
      </c>
      <c r="L41" s="180">
        <v>63</v>
      </c>
      <c r="M41" s="181">
        <v>65</v>
      </c>
      <c r="N41" s="182">
        <v>65</v>
      </c>
      <c r="O41" s="180">
        <v>407.1</v>
      </c>
      <c r="P41" s="181">
        <v>434</v>
      </c>
      <c r="Q41" s="182">
        <v>434</v>
      </c>
      <c r="R41" s="68" t="s">
        <v>38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2</v>
      </c>
    </row>
    <row r="42" spans="3:42" ht="13.5" thickBot="1">
      <c r="C42" s="46" t="s">
        <v>82</v>
      </c>
      <c r="D42" s="170"/>
      <c r="E42" s="171"/>
      <c r="F42" s="180">
        <v>2609.85</v>
      </c>
      <c r="G42" s="181">
        <v>2600</v>
      </c>
      <c r="H42" s="182">
        <v>2710</v>
      </c>
      <c r="I42" s="180">
        <v>2004</v>
      </c>
      <c r="J42" s="181">
        <v>2000</v>
      </c>
      <c r="K42" s="182">
        <v>2120</v>
      </c>
      <c r="L42" s="180">
        <v>664.78</v>
      </c>
      <c r="M42" s="181">
        <v>660</v>
      </c>
      <c r="N42" s="182">
        <v>660</v>
      </c>
      <c r="O42" s="180">
        <v>58.92999999999999</v>
      </c>
      <c r="P42" s="181">
        <v>60</v>
      </c>
      <c r="Q42" s="182">
        <v>70</v>
      </c>
      <c r="R42" s="68" t="s">
        <v>41</v>
      </c>
      <c r="S42" s="1"/>
      <c r="T42" s="5"/>
      <c r="AA42">
        <v>2</v>
      </c>
      <c r="AD42">
        <v>2</v>
      </c>
      <c r="AE42">
        <v>2</v>
      </c>
      <c r="AF42">
        <v>2</v>
      </c>
      <c r="AG42">
        <v>-1</v>
      </c>
      <c r="AH42">
        <v>-1</v>
      </c>
      <c r="AI42">
        <v>-1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2</v>
      </c>
    </row>
    <row r="43" spans="3:42" ht="14.25" thickBot="1" thickTop="1">
      <c r="C43" s="14" t="s">
        <v>7</v>
      </c>
      <c r="D43" s="174"/>
      <c r="E43" s="175"/>
      <c r="F43" s="152">
        <v>36987.79111946</v>
      </c>
      <c r="G43" s="153">
        <v>37450.32303789249</v>
      </c>
      <c r="H43" s="154">
        <v>37786.958843500004</v>
      </c>
      <c r="I43" s="152">
        <v>38069.106999999996</v>
      </c>
      <c r="J43" s="153">
        <v>38431.88175</v>
      </c>
      <c r="K43" s="154">
        <v>38887.0643375</v>
      </c>
      <c r="L43" s="152">
        <v>11289.464675460002</v>
      </c>
      <c r="M43" s="153">
        <v>11454.36417413849</v>
      </c>
      <c r="N43" s="154">
        <v>11439.659231700001</v>
      </c>
      <c r="O43" s="152">
        <v>12370.780556000002</v>
      </c>
      <c r="P43" s="153">
        <v>12435.922886246002</v>
      </c>
      <c r="Q43" s="154">
        <v>12539.764725699999</v>
      </c>
      <c r="R43" s="14" t="s">
        <v>7</v>
      </c>
      <c r="S43" s="12"/>
      <c r="T43" s="13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42" ht="13.5" thickTop="1">
      <c r="C44" s="46" t="s">
        <v>83</v>
      </c>
      <c r="D44" s="170"/>
      <c r="E44" s="171"/>
      <c r="F44" s="180">
        <v>759</v>
      </c>
      <c r="G44" s="181">
        <v>759</v>
      </c>
      <c r="H44" s="182">
        <v>759</v>
      </c>
      <c r="I44" s="180">
        <v>1194</v>
      </c>
      <c r="J44" s="181">
        <v>1194</v>
      </c>
      <c r="K44" s="182">
        <v>1194</v>
      </c>
      <c r="L44" s="180">
        <v>105</v>
      </c>
      <c r="M44" s="181">
        <v>105</v>
      </c>
      <c r="N44" s="182">
        <v>105</v>
      </c>
      <c r="O44" s="180">
        <v>540</v>
      </c>
      <c r="P44" s="181">
        <v>540</v>
      </c>
      <c r="Q44" s="182">
        <v>540</v>
      </c>
      <c r="R44" s="68" t="s">
        <v>42</v>
      </c>
      <c r="S44" s="1"/>
      <c r="T44" s="5"/>
      <c r="AA44">
        <v>2</v>
      </c>
      <c r="AD44">
        <v>2</v>
      </c>
      <c r="AE44">
        <v>2</v>
      </c>
      <c r="AF44">
        <v>2</v>
      </c>
      <c r="AG44">
        <v>-1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2</v>
      </c>
    </row>
    <row r="45" spans="3:42" ht="12.75">
      <c r="C45" s="46" t="s">
        <v>84</v>
      </c>
      <c r="D45" s="170"/>
      <c r="E45" s="171"/>
      <c r="F45" s="180">
        <v>85.9</v>
      </c>
      <c r="G45" s="181">
        <v>85.9</v>
      </c>
      <c r="H45" s="182">
        <v>85.9</v>
      </c>
      <c r="I45" s="180">
        <v>9.9</v>
      </c>
      <c r="J45" s="181">
        <v>9.9</v>
      </c>
      <c r="K45" s="182">
        <v>9.9</v>
      </c>
      <c r="L45" s="180">
        <v>91</v>
      </c>
      <c r="M45" s="181">
        <v>91</v>
      </c>
      <c r="N45" s="182">
        <v>91</v>
      </c>
      <c r="O45" s="180">
        <v>15</v>
      </c>
      <c r="P45" s="181">
        <v>15</v>
      </c>
      <c r="Q45" s="182">
        <v>15</v>
      </c>
      <c r="R45" s="68" t="s">
        <v>43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2</v>
      </c>
    </row>
    <row r="46" spans="3:42" ht="12.75">
      <c r="C46" s="46" t="s">
        <v>85</v>
      </c>
      <c r="D46" s="170"/>
      <c r="E46" s="171"/>
      <c r="F46" s="180">
        <v>562.64</v>
      </c>
      <c r="G46" s="181">
        <v>562.64</v>
      </c>
      <c r="H46" s="182">
        <v>562.64</v>
      </c>
      <c r="I46" s="180">
        <v>64.6</v>
      </c>
      <c r="J46" s="181">
        <v>64.6</v>
      </c>
      <c r="K46" s="182">
        <v>64.6</v>
      </c>
      <c r="L46" s="180">
        <v>498.29</v>
      </c>
      <c r="M46" s="181">
        <v>498.29</v>
      </c>
      <c r="N46" s="182">
        <v>498.29</v>
      </c>
      <c r="O46" s="180">
        <v>0.25</v>
      </c>
      <c r="P46" s="181">
        <v>0.25</v>
      </c>
      <c r="Q46" s="182">
        <v>0.25</v>
      </c>
      <c r="R46" s="68" t="s">
        <v>3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2</v>
      </c>
    </row>
    <row r="47" spans="3:42" ht="12.75">
      <c r="C47" s="46" t="s">
        <v>86</v>
      </c>
      <c r="D47" s="170"/>
      <c r="E47" s="171"/>
      <c r="F47" s="180">
        <v>101.69999999999999</v>
      </c>
      <c r="G47" s="181">
        <v>101.69999999999999</v>
      </c>
      <c r="H47" s="182">
        <v>101.69999999999999</v>
      </c>
      <c r="I47" s="180">
        <v>0</v>
      </c>
      <c r="J47" s="181">
        <v>0</v>
      </c>
      <c r="K47" s="182">
        <v>0</v>
      </c>
      <c r="L47" s="180">
        <v>101.69999999999999</v>
      </c>
      <c r="M47" s="181">
        <v>101.69999999999999</v>
      </c>
      <c r="N47" s="182">
        <v>101.69999999999999</v>
      </c>
      <c r="O47" s="180">
        <v>0</v>
      </c>
      <c r="P47" s="181">
        <v>0</v>
      </c>
      <c r="Q47" s="182">
        <v>0</v>
      </c>
      <c r="R47" s="68" t="s">
        <v>44</v>
      </c>
      <c r="S47" s="1"/>
      <c r="T47" s="5"/>
      <c r="AA47">
        <v>2</v>
      </c>
      <c r="AD47">
        <v>2</v>
      </c>
      <c r="AE47">
        <v>2</v>
      </c>
      <c r="AF47">
        <v>2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</row>
    <row r="48" spans="3:42" ht="12.75">
      <c r="C48" s="46" t="s">
        <v>87</v>
      </c>
      <c r="D48" s="170"/>
      <c r="E48" s="171"/>
      <c r="F48" s="180">
        <v>66.37</v>
      </c>
      <c r="G48" s="181">
        <v>66.37</v>
      </c>
      <c r="H48" s="182">
        <v>66.37</v>
      </c>
      <c r="I48" s="180">
        <v>0</v>
      </c>
      <c r="J48" s="181">
        <v>0</v>
      </c>
      <c r="K48" s="182">
        <v>0</v>
      </c>
      <c r="L48" s="180">
        <v>66.4</v>
      </c>
      <c r="M48" s="181">
        <v>66.4</v>
      </c>
      <c r="N48" s="182">
        <v>66.4</v>
      </c>
      <c r="O48" s="180">
        <v>0.03000000000000025</v>
      </c>
      <c r="P48" s="181">
        <v>0.03000000000000025</v>
      </c>
      <c r="Q48" s="182">
        <v>0.03000000000000025</v>
      </c>
      <c r="R48" s="68" t="s">
        <v>4</v>
      </c>
      <c r="S48" s="1"/>
      <c r="T48" s="5"/>
      <c r="AA48">
        <v>2</v>
      </c>
      <c r="AD48">
        <v>2</v>
      </c>
      <c r="AE48">
        <v>2</v>
      </c>
      <c r="AF48">
        <v>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2</v>
      </c>
    </row>
    <row r="49" spans="3:42" ht="12.75">
      <c r="C49" s="46" t="s">
        <v>88</v>
      </c>
      <c r="D49" s="170"/>
      <c r="E49" s="171"/>
      <c r="F49" s="180">
        <v>4755.46</v>
      </c>
      <c r="G49" s="181">
        <v>4630</v>
      </c>
      <c r="H49" s="182">
        <v>4580</v>
      </c>
      <c r="I49" s="180">
        <v>5727.29</v>
      </c>
      <c r="J49" s="181">
        <v>5500</v>
      </c>
      <c r="K49" s="182">
        <v>5400</v>
      </c>
      <c r="L49" s="180">
        <v>280.14</v>
      </c>
      <c r="M49" s="181">
        <v>280</v>
      </c>
      <c r="N49" s="182">
        <v>280</v>
      </c>
      <c r="O49" s="180">
        <v>1251.97</v>
      </c>
      <c r="P49" s="181">
        <v>1150</v>
      </c>
      <c r="Q49" s="182">
        <v>1100</v>
      </c>
      <c r="R49" s="68" t="s">
        <v>45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2</v>
      </c>
    </row>
    <row r="50" spans="3:42" ht="13.5" thickBot="1">
      <c r="C50" s="46" t="s">
        <v>89</v>
      </c>
      <c r="D50" s="170"/>
      <c r="E50" s="171"/>
      <c r="F50" s="180">
        <v>1267.1</v>
      </c>
      <c r="G50" s="181">
        <v>1267.1</v>
      </c>
      <c r="H50" s="182">
        <v>1267.1</v>
      </c>
      <c r="I50" s="180">
        <v>1609</v>
      </c>
      <c r="J50" s="181">
        <v>1609</v>
      </c>
      <c r="K50" s="182">
        <v>1609</v>
      </c>
      <c r="L50" s="180">
        <v>108.1</v>
      </c>
      <c r="M50" s="181">
        <v>108.1</v>
      </c>
      <c r="N50" s="182">
        <v>108.1</v>
      </c>
      <c r="O50" s="180">
        <v>450</v>
      </c>
      <c r="P50" s="181">
        <v>450</v>
      </c>
      <c r="Q50" s="182">
        <v>450</v>
      </c>
      <c r="R50" s="68" t="s">
        <v>6</v>
      </c>
      <c r="S50" s="1"/>
      <c r="T50" s="5"/>
      <c r="AA50">
        <v>2</v>
      </c>
      <c r="AD50">
        <v>2</v>
      </c>
      <c r="AE50">
        <v>2</v>
      </c>
      <c r="AF50">
        <v>2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2</v>
      </c>
    </row>
    <row r="51" spans="3:42" ht="14.25" thickBot="1" thickTop="1">
      <c r="C51" s="14" t="s">
        <v>329</v>
      </c>
      <c r="D51" s="174"/>
      <c r="E51" s="175"/>
      <c r="F51" s="152">
        <v>7598.17</v>
      </c>
      <c r="G51" s="153">
        <v>7472.710000000001</v>
      </c>
      <c r="H51" s="154">
        <v>7422.710000000001</v>
      </c>
      <c r="I51" s="152">
        <v>8604.79</v>
      </c>
      <c r="J51" s="153">
        <v>8377.5</v>
      </c>
      <c r="K51" s="154">
        <v>8277.5</v>
      </c>
      <c r="L51" s="152">
        <v>1250.6299999999999</v>
      </c>
      <c r="M51" s="153">
        <v>1250.4899999999998</v>
      </c>
      <c r="N51" s="154">
        <v>1250.4899999999998</v>
      </c>
      <c r="O51" s="152">
        <v>2257.25</v>
      </c>
      <c r="P51" s="153">
        <v>2155.2799999999997</v>
      </c>
      <c r="Q51" s="154">
        <v>2105.2799999999997</v>
      </c>
      <c r="R51" s="14" t="s">
        <v>330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90</v>
      </c>
      <c r="D52" s="168"/>
      <c r="E52" s="169"/>
      <c r="F52" s="177">
        <v>1857.3126085999997</v>
      </c>
      <c r="G52" s="178">
        <v>1725.0961688482764</v>
      </c>
      <c r="H52" s="179">
        <v>1758.359218661747</v>
      </c>
      <c r="I52" s="177">
        <v>1722</v>
      </c>
      <c r="J52" s="178">
        <v>1811.8872269999993</v>
      </c>
      <c r="K52" s="179">
        <v>1947.5134770000004</v>
      </c>
      <c r="L52" s="177">
        <v>1043.9426085999999</v>
      </c>
      <c r="M52" s="178">
        <v>875.7108698482768</v>
      </c>
      <c r="N52" s="179">
        <v>821.4001606617468</v>
      </c>
      <c r="O52" s="177">
        <v>908.6300000000001</v>
      </c>
      <c r="P52" s="178">
        <v>962.5019279999997</v>
      </c>
      <c r="Q52" s="179">
        <v>1010.554419</v>
      </c>
      <c r="R52" s="80" t="s">
        <v>1</v>
      </c>
      <c r="S52" s="3"/>
      <c r="T52" s="4"/>
      <c r="AA52">
        <v>2</v>
      </c>
      <c r="AD52">
        <v>2</v>
      </c>
      <c r="AE52">
        <v>2</v>
      </c>
      <c r="AF52">
        <v>2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2</v>
      </c>
    </row>
    <row r="53" spans="3:42" ht="13.5" thickBot="1">
      <c r="C53" s="100" t="s">
        <v>91</v>
      </c>
      <c r="D53" s="172"/>
      <c r="E53" s="173"/>
      <c r="F53" s="183">
        <v>4501.760000000002</v>
      </c>
      <c r="G53" s="184">
        <v>4632</v>
      </c>
      <c r="H53" s="185">
        <v>4826</v>
      </c>
      <c r="I53" s="183">
        <v>4129.410000000002</v>
      </c>
      <c r="J53" s="184">
        <v>4200</v>
      </c>
      <c r="K53" s="185">
        <v>4290</v>
      </c>
      <c r="L53" s="183">
        <v>517.2600000000002</v>
      </c>
      <c r="M53" s="184">
        <v>602</v>
      </c>
      <c r="N53" s="185">
        <v>677</v>
      </c>
      <c r="O53" s="183">
        <v>144.91</v>
      </c>
      <c r="P53" s="184">
        <v>170</v>
      </c>
      <c r="Q53" s="185">
        <v>141</v>
      </c>
      <c r="R53" s="101" t="s">
        <v>46</v>
      </c>
      <c r="S53" s="8"/>
      <c r="T53" s="9"/>
      <c r="AA53">
        <v>2</v>
      </c>
      <c r="AD53">
        <v>2</v>
      </c>
      <c r="AE53">
        <v>2</v>
      </c>
      <c r="AF53">
        <v>2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2</v>
      </c>
    </row>
    <row r="54" spans="3:42" ht="14.25" thickBot="1" thickTop="1">
      <c r="C54" s="14" t="s">
        <v>8</v>
      </c>
      <c r="D54" s="12"/>
      <c r="E54" s="13"/>
      <c r="F54" s="152">
        <v>6359.072608600001</v>
      </c>
      <c r="G54" s="153">
        <v>6357.096168848277</v>
      </c>
      <c r="H54" s="154">
        <v>6584.359218661747</v>
      </c>
      <c r="I54" s="152">
        <v>5851.410000000002</v>
      </c>
      <c r="J54" s="153">
        <v>6011.887226999999</v>
      </c>
      <c r="K54" s="154">
        <v>6237.513477</v>
      </c>
      <c r="L54" s="152">
        <v>1561.2026086</v>
      </c>
      <c r="M54" s="153">
        <v>1477.7108698482768</v>
      </c>
      <c r="N54" s="154">
        <v>1498.4001606617467</v>
      </c>
      <c r="O54" s="152">
        <v>1053.5400000000002</v>
      </c>
      <c r="P54" s="153">
        <v>1132.5019279999997</v>
      </c>
      <c r="Q54" s="154">
        <v>1151.554419</v>
      </c>
      <c r="R54" s="16" t="s">
        <v>92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Committee\TCQ2016\publish\[tb-69-6.xls]List of tables</v>
      </c>
      <c r="T55" s="40" t="str">
        <f ca="1">CONCATENATE("printed on ",DAY(NOW()),"/",MONTH(NOW()))</f>
        <v>printed on 8/5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P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109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107</v>
      </c>
      <c r="G3" s="262"/>
      <c r="H3" s="262"/>
      <c r="I3" s="262"/>
      <c r="J3" s="262"/>
      <c r="K3" s="262"/>
      <c r="L3" s="262" t="s">
        <v>108</v>
      </c>
      <c r="M3" s="262"/>
      <c r="N3" s="262"/>
      <c r="O3" s="262"/>
      <c r="P3" s="262"/>
      <c r="Q3" s="262"/>
    </row>
    <row r="5" spans="11:15" ht="15" thickBot="1">
      <c r="K5" s="263" t="s">
        <v>49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2015</v>
      </c>
      <c r="G8" s="24">
        <v>2016</v>
      </c>
      <c r="H8" s="22">
        <v>2017</v>
      </c>
      <c r="I8" s="23">
        <v>2015</v>
      </c>
      <c r="J8" s="24">
        <v>2016</v>
      </c>
      <c r="K8" s="22">
        <v>2017</v>
      </c>
      <c r="L8" s="23">
        <v>2015</v>
      </c>
      <c r="M8" s="24">
        <v>2016</v>
      </c>
      <c r="N8" s="22">
        <v>2017</v>
      </c>
      <c r="O8" s="23">
        <v>2015</v>
      </c>
      <c r="P8" s="24">
        <v>2016</v>
      </c>
      <c r="Q8" s="22">
        <v>2017</v>
      </c>
      <c r="R8" s="7"/>
      <c r="S8" s="8"/>
      <c r="T8" s="9"/>
      <c r="AA8" t="s">
        <v>0</v>
      </c>
      <c r="AD8" t="s">
        <v>300</v>
      </c>
      <c r="AG8" t="s">
        <v>11</v>
      </c>
      <c r="AJ8" t="s">
        <v>48</v>
      </c>
      <c r="AM8" t="s">
        <v>47</v>
      </c>
      <c r="AP8" t="s">
        <v>0</v>
      </c>
    </row>
    <row r="9" spans="3:42" ht="13.5" thickTop="1">
      <c r="C9" s="46" t="s">
        <v>53</v>
      </c>
      <c r="D9" s="170"/>
      <c r="E9" s="171"/>
      <c r="F9" s="180">
        <v>157.1</v>
      </c>
      <c r="G9" s="181">
        <v>162</v>
      </c>
      <c r="H9" s="182">
        <v>160</v>
      </c>
      <c r="I9" s="180">
        <v>0</v>
      </c>
      <c r="J9" s="181">
        <v>0</v>
      </c>
      <c r="K9" s="182">
        <v>0</v>
      </c>
      <c r="L9" s="180">
        <v>166.34</v>
      </c>
      <c r="M9" s="181">
        <v>170</v>
      </c>
      <c r="N9" s="182">
        <v>168</v>
      </c>
      <c r="O9" s="180">
        <v>9.24</v>
      </c>
      <c r="P9" s="181">
        <v>8</v>
      </c>
      <c r="Q9" s="182">
        <v>8</v>
      </c>
      <c r="R9" s="68" t="s">
        <v>16</v>
      </c>
      <c r="S9" s="1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3:42" ht="12.75">
      <c r="C10" s="46" t="s">
        <v>102</v>
      </c>
      <c r="D10" s="170"/>
      <c r="E10" s="171"/>
      <c r="F10" s="180">
        <v>188.80999999999997</v>
      </c>
      <c r="G10" s="181">
        <v>188.80999999999997</v>
      </c>
      <c r="H10" s="182">
        <v>188.80999999999997</v>
      </c>
      <c r="I10" s="180">
        <v>240.75</v>
      </c>
      <c r="J10" s="181">
        <v>240.75</v>
      </c>
      <c r="K10" s="182">
        <v>240.75</v>
      </c>
      <c r="L10" s="180">
        <v>239.72</v>
      </c>
      <c r="M10" s="181">
        <v>239.72</v>
      </c>
      <c r="N10" s="182">
        <v>239.72</v>
      </c>
      <c r="O10" s="180">
        <v>291.66</v>
      </c>
      <c r="P10" s="181">
        <v>291.66</v>
      </c>
      <c r="Q10" s="182">
        <v>291.66</v>
      </c>
      <c r="R10" s="68" t="s">
        <v>103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2</v>
      </c>
      <c r="AN10">
        <v>5</v>
      </c>
      <c r="AO10">
        <v>5</v>
      </c>
      <c r="AP10">
        <v>3</v>
      </c>
    </row>
    <row r="11" spans="3:42" ht="12.75">
      <c r="C11" s="46" t="s">
        <v>54</v>
      </c>
      <c r="D11" s="170"/>
      <c r="E11" s="171"/>
      <c r="F11" s="180">
        <v>5.63</v>
      </c>
      <c r="G11" s="181">
        <v>9</v>
      </c>
      <c r="H11" s="182">
        <v>9</v>
      </c>
      <c r="I11" s="180">
        <v>1</v>
      </c>
      <c r="J11" s="181">
        <v>2</v>
      </c>
      <c r="K11" s="182">
        <v>2</v>
      </c>
      <c r="L11" s="180">
        <v>4.64</v>
      </c>
      <c r="M11" s="181">
        <v>7</v>
      </c>
      <c r="N11" s="182">
        <v>7</v>
      </c>
      <c r="O11" s="180">
        <v>0.01</v>
      </c>
      <c r="P11" s="181">
        <v>0</v>
      </c>
      <c r="Q11" s="182">
        <v>0</v>
      </c>
      <c r="R11" s="68" t="s">
        <v>17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3:42" ht="12.75">
      <c r="C12" s="46" t="s">
        <v>55</v>
      </c>
      <c r="D12" s="170"/>
      <c r="E12" s="171"/>
      <c r="F12" s="180">
        <v>57.739999999999995</v>
      </c>
      <c r="G12" s="181">
        <v>57.739999999999995</v>
      </c>
      <c r="H12" s="182">
        <v>57.739999999999995</v>
      </c>
      <c r="I12" s="180">
        <v>200</v>
      </c>
      <c r="J12" s="181">
        <v>200</v>
      </c>
      <c r="K12" s="182">
        <v>200</v>
      </c>
      <c r="L12" s="180">
        <v>13.11</v>
      </c>
      <c r="M12" s="181">
        <v>13.11</v>
      </c>
      <c r="N12" s="182">
        <v>13.11</v>
      </c>
      <c r="O12" s="180">
        <v>155.37</v>
      </c>
      <c r="P12" s="181">
        <v>155.37</v>
      </c>
      <c r="Q12" s="182">
        <v>155.37</v>
      </c>
      <c r="R12" s="68" t="s">
        <v>18</v>
      </c>
      <c r="S12" s="1"/>
      <c r="T12" s="5"/>
      <c r="AA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3:42" ht="12.75">
      <c r="C13" s="46" t="s">
        <v>56</v>
      </c>
      <c r="D13" s="170"/>
      <c r="E13" s="171"/>
      <c r="F13" s="180">
        <v>19</v>
      </c>
      <c r="G13" s="181">
        <v>20</v>
      </c>
      <c r="H13" s="182">
        <v>19</v>
      </c>
      <c r="I13" s="180">
        <v>0</v>
      </c>
      <c r="J13" s="181">
        <v>0</v>
      </c>
      <c r="K13" s="182">
        <v>0</v>
      </c>
      <c r="L13" s="180">
        <v>19</v>
      </c>
      <c r="M13" s="181">
        <v>20</v>
      </c>
      <c r="N13" s="182">
        <v>19</v>
      </c>
      <c r="O13" s="180">
        <v>0</v>
      </c>
      <c r="P13" s="181">
        <v>0</v>
      </c>
      <c r="Q13" s="182">
        <v>0</v>
      </c>
      <c r="R13" s="68" t="s">
        <v>19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3:42" ht="12.75">
      <c r="C14" s="46" t="s">
        <v>57</v>
      </c>
      <c r="D14" s="170"/>
      <c r="E14" s="171"/>
      <c r="F14" s="180">
        <v>8.84</v>
      </c>
      <c r="G14" s="181">
        <v>9</v>
      </c>
      <c r="H14" s="182">
        <v>9</v>
      </c>
      <c r="I14" s="180">
        <v>0</v>
      </c>
      <c r="J14" s="181">
        <v>0</v>
      </c>
      <c r="K14" s="182">
        <v>0</v>
      </c>
      <c r="L14" s="180">
        <v>8.84</v>
      </c>
      <c r="M14" s="181">
        <v>9</v>
      </c>
      <c r="N14" s="182">
        <v>9</v>
      </c>
      <c r="O14" s="180">
        <v>0</v>
      </c>
      <c r="P14" s="181">
        <v>0</v>
      </c>
      <c r="Q14" s="182">
        <v>0</v>
      </c>
      <c r="R14" s="68" t="s">
        <v>20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58</v>
      </c>
      <c r="D15" s="170"/>
      <c r="E15" s="171"/>
      <c r="F15" s="180">
        <v>183.57</v>
      </c>
      <c r="G15" s="181">
        <v>185</v>
      </c>
      <c r="H15" s="182">
        <v>195</v>
      </c>
      <c r="I15" s="180">
        <v>521</v>
      </c>
      <c r="J15" s="181">
        <v>540</v>
      </c>
      <c r="K15" s="182">
        <v>570</v>
      </c>
      <c r="L15" s="180">
        <v>117.27</v>
      </c>
      <c r="M15" s="181">
        <v>125</v>
      </c>
      <c r="N15" s="182">
        <v>155</v>
      </c>
      <c r="O15" s="180">
        <v>454.7</v>
      </c>
      <c r="P15" s="181">
        <v>480</v>
      </c>
      <c r="Q15" s="182">
        <v>530</v>
      </c>
      <c r="R15" s="68" t="s">
        <v>40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59</v>
      </c>
      <c r="D16" s="170"/>
      <c r="E16" s="171"/>
      <c r="F16" s="180">
        <v>19.16</v>
      </c>
      <c r="G16" s="181">
        <v>19.16</v>
      </c>
      <c r="H16" s="182">
        <v>19.16</v>
      </c>
      <c r="I16" s="180">
        <v>0</v>
      </c>
      <c r="J16" s="181">
        <v>0</v>
      </c>
      <c r="K16" s="182">
        <v>0</v>
      </c>
      <c r="L16" s="180">
        <v>25.57</v>
      </c>
      <c r="M16" s="181">
        <v>25.57</v>
      </c>
      <c r="N16" s="182">
        <v>25.57</v>
      </c>
      <c r="O16" s="180">
        <v>6.41</v>
      </c>
      <c r="P16" s="181">
        <v>6.41</v>
      </c>
      <c r="Q16" s="182">
        <v>6.41</v>
      </c>
      <c r="R16" s="68" t="s">
        <v>21</v>
      </c>
      <c r="S16" s="1"/>
      <c r="T16" s="5"/>
      <c r="AA16">
        <v>3</v>
      </c>
      <c r="AD16">
        <v>3</v>
      </c>
      <c r="AE16">
        <v>3</v>
      </c>
      <c r="AF16">
        <v>3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>
        <v>5</v>
      </c>
      <c r="AN16">
        <v>5</v>
      </c>
      <c r="AO16">
        <v>5</v>
      </c>
      <c r="AP16">
        <v>3</v>
      </c>
    </row>
    <row r="17" spans="3:42" ht="12.75">
      <c r="C17" s="46" t="s">
        <v>60</v>
      </c>
      <c r="D17" s="170"/>
      <c r="E17" s="171"/>
      <c r="F17" s="180">
        <v>31.27</v>
      </c>
      <c r="G17" s="181">
        <v>29.5</v>
      </c>
      <c r="H17" s="182">
        <v>29.5</v>
      </c>
      <c r="I17" s="180">
        <v>0</v>
      </c>
      <c r="J17" s="181">
        <v>0</v>
      </c>
      <c r="K17" s="182">
        <v>0</v>
      </c>
      <c r="L17" s="180">
        <v>31.62</v>
      </c>
      <c r="M17" s="181">
        <v>30</v>
      </c>
      <c r="N17" s="182">
        <v>30</v>
      </c>
      <c r="O17" s="180">
        <v>0.35</v>
      </c>
      <c r="P17" s="181">
        <v>0.5</v>
      </c>
      <c r="Q17" s="182">
        <v>0.5</v>
      </c>
      <c r="R17" s="68" t="s">
        <v>22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3:42" ht="12.75">
      <c r="C18" s="46" t="s">
        <v>61</v>
      </c>
      <c r="D18" s="170"/>
      <c r="E18" s="171"/>
      <c r="F18" s="180">
        <v>20.950000000000003</v>
      </c>
      <c r="G18" s="181">
        <v>21.01</v>
      </c>
      <c r="H18" s="182">
        <v>21.01</v>
      </c>
      <c r="I18" s="180">
        <v>0</v>
      </c>
      <c r="J18" s="181">
        <v>0</v>
      </c>
      <c r="K18" s="182">
        <v>0</v>
      </c>
      <c r="L18" s="180">
        <v>21.01</v>
      </c>
      <c r="M18" s="181">
        <v>21.01</v>
      </c>
      <c r="N18" s="182">
        <v>21.01</v>
      </c>
      <c r="O18" s="180">
        <v>0.06</v>
      </c>
      <c r="P18" s="181">
        <v>0</v>
      </c>
      <c r="Q18" s="182">
        <v>0</v>
      </c>
      <c r="R18" s="68" t="s">
        <v>23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62</v>
      </c>
      <c r="D19" s="170"/>
      <c r="E19" s="171"/>
      <c r="F19" s="180">
        <v>428.41514254</v>
      </c>
      <c r="G19" s="181">
        <v>467.0193841175095</v>
      </c>
      <c r="H19" s="182">
        <v>472</v>
      </c>
      <c r="I19" s="180">
        <v>352</v>
      </c>
      <c r="J19" s="181">
        <v>352</v>
      </c>
      <c r="K19" s="182">
        <v>352</v>
      </c>
      <c r="L19" s="180">
        <v>143.51514254</v>
      </c>
      <c r="M19" s="181">
        <v>172.44457404697837</v>
      </c>
      <c r="N19" s="182">
        <v>180</v>
      </c>
      <c r="O19" s="180">
        <v>67.1</v>
      </c>
      <c r="P19" s="181">
        <v>57.425189929468885</v>
      </c>
      <c r="Q19" s="182">
        <v>60</v>
      </c>
      <c r="R19" s="68" t="s">
        <v>2</v>
      </c>
      <c r="S19" s="1"/>
      <c r="T19" s="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3:42" ht="12.75">
      <c r="C20" s="46" t="s">
        <v>63</v>
      </c>
      <c r="D20" s="170"/>
      <c r="E20" s="171"/>
      <c r="F20" s="180">
        <v>1392.3200000000002</v>
      </c>
      <c r="G20" s="181">
        <v>1380</v>
      </c>
      <c r="H20" s="182">
        <v>1385</v>
      </c>
      <c r="I20" s="180">
        <v>1206.01</v>
      </c>
      <c r="J20" s="181">
        <v>1200</v>
      </c>
      <c r="K20" s="182">
        <v>1210</v>
      </c>
      <c r="L20" s="180">
        <v>636.84</v>
      </c>
      <c r="M20" s="181">
        <v>630</v>
      </c>
      <c r="N20" s="182">
        <v>630</v>
      </c>
      <c r="O20" s="180">
        <v>450.53</v>
      </c>
      <c r="P20" s="181">
        <v>450</v>
      </c>
      <c r="Q20" s="182">
        <v>455</v>
      </c>
      <c r="R20" s="68" t="s">
        <v>24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64</v>
      </c>
      <c r="D21" s="170"/>
      <c r="E21" s="171"/>
      <c r="F21" s="180">
        <v>9</v>
      </c>
      <c r="G21" s="181">
        <v>9</v>
      </c>
      <c r="H21" s="182">
        <v>9</v>
      </c>
      <c r="I21" s="180">
        <v>0</v>
      </c>
      <c r="J21" s="181">
        <v>0</v>
      </c>
      <c r="K21" s="182">
        <v>0</v>
      </c>
      <c r="L21" s="180">
        <v>9.1</v>
      </c>
      <c r="M21" s="181">
        <v>9.1</v>
      </c>
      <c r="N21" s="182">
        <v>9.1</v>
      </c>
      <c r="O21" s="180">
        <v>0.1</v>
      </c>
      <c r="P21" s="181">
        <v>0.1</v>
      </c>
      <c r="Q21" s="182">
        <v>0.1</v>
      </c>
      <c r="R21" s="68" t="s">
        <v>39</v>
      </c>
      <c r="S21" s="1"/>
      <c r="T21" s="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3:42" ht="12.75">
      <c r="C22" s="46" t="s">
        <v>65</v>
      </c>
      <c r="D22" s="170"/>
      <c r="E22" s="171"/>
      <c r="F22" s="180">
        <v>59.93000000000001</v>
      </c>
      <c r="G22" s="181">
        <v>70</v>
      </c>
      <c r="H22" s="182">
        <v>75</v>
      </c>
      <c r="I22" s="180">
        <v>0</v>
      </c>
      <c r="J22" s="181">
        <v>100</v>
      </c>
      <c r="K22" s="182">
        <v>250</v>
      </c>
      <c r="L22" s="180">
        <v>67.2</v>
      </c>
      <c r="M22" s="181">
        <v>50</v>
      </c>
      <c r="N22" s="182">
        <v>25</v>
      </c>
      <c r="O22" s="180">
        <v>7.27</v>
      </c>
      <c r="P22" s="181">
        <v>80</v>
      </c>
      <c r="Q22" s="182">
        <v>200</v>
      </c>
      <c r="R22" s="68" t="s">
        <v>25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3</v>
      </c>
      <c r="AI22">
        <v>3</v>
      </c>
      <c r="AJ22">
        <v>5</v>
      </c>
      <c r="AK22">
        <v>3</v>
      </c>
      <c r="AL22">
        <v>3</v>
      </c>
      <c r="AM22">
        <v>5</v>
      </c>
      <c r="AN22">
        <v>3</v>
      </c>
      <c r="AO22">
        <v>3</v>
      </c>
      <c r="AP22">
        <v>3</v>
      </c>
    </row>
    <row r="23" spans="3:42" ht="12.75">
      <c r="C23" s="46" t="s">
        <v>66</v>
      </c>
      <c r="D23" s="170"/>
      <c r="E23" s="171"/>
      <c r="F23" s="180">
        <v>136.95</v>
      </c>
      <c r="G23" s="181">
        <v>55</v>
      </c>
      <c r="H23" s="182">
        <v>55</v>
      </c>
      <c r="I23" s="180">
        <v>304.52</v>
      </c>
      <c r="J23" s="181">
        <v>300</v>
      </c>
      <c r="K23" s="182">
        <v>300</v>
      </c>
      <c r="L23" s="180">
        <v>3.37</v>
      </c>
      <c r="M23" s="181">
        <v>5</v>
      </c>
      <c r="N23" s="182">
        <v>5</v>
      </c>
      <c r="O23" s="180">
        <v>170.94</v>
      </c>
      <c r="P23" s="181">
        <v>250</v>
      </c>
      <c r="Q23" s="182">
        <v>250</v>
      </c>
      <c r="R23" s="68" t="s">
        <v>26</v>
      </c>
      <c r="S23" s="1"/>
      <c r="T23" s="5"/>
      <c r="AA23">
        <v>3</v>
      </c>
      <c r="AD23">
        <v>3</v>
      </c>
      <c r="AE23">
        <v>2</v>
      </c>
      <c r="AF23">
        <v>2</v>
      </c>
      <c r="AG23">
        <v>3</v>
      </c>
      <c r="AH23">
        <v>2</v>
      </c>
      <c r="AI23">
        <v>2</v>
      </c>
      <c r="AJ23">
        <v>3</v>
      </c>
      <c r="AK23">
        <v>2</v>
      </c>
      <c r="AL23">
        <v>2</v>
      </c>
      <c r="AM23">
        <v>3</v>
      </c>
      <c r="AN23">
        <v>2</v>
      </c>
      <c r="AO23">
        <v>2</v>
      </c>
      <c r="AP23">
        <v>3</v>
      </c>
    </row>
    <row r="24" spans="3:42" ht="12.75">
      <c r="C24" s="46" t="s">
        <v>67</v>
      </c>
      <c r="D24" s="170"/>
      <c r="E24" s="171"/>
      <c r="F24" s="180">
        <v>169.60000000000002</v>
      </c>
      <c r="G24" s="181">
        <v>185</v>
      </c>
      <c r="H24" s="182">
        <v>188</v>
      </c>
      <c r="I24" s="180">
        <v>70</v>
      </c>
      <c r="J24" s="181">
        <v>70</v>
      </c>
      <c r="K24" s="182">
        <v>71</v>
      </c>
      <c r="L24" s="180">
        <v>154.02</v>
      </c>
      <c r="M24" s="181">
        <v>170</v>
      </c>
      <c r="N24" s="182">
        <v>173</v>
      </c>
      <c r="O24" s="180">
        <v>54.42</v>
      </c>
      <c r="P24" s="181">
        <v>55</v>
      </c>
      <c r="Q24" s="182">
        <v>56</v>
      </c>
      <c r="R24" s="68" t="s">
        <v>27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68</v>
      </c>
      <c r="D25" s="170"/>
      <c r="E25" s="171"/>
      <c r="F25" s="180">
        <v>68.6980000000003</v>
      </c>
      <c r="G25" s="181">
        <v>107.8834285714285</v>
      </c>
      <c r="H25" s="182">
        <v>100</v>
      </c>
      <c r="I25" s="180">
        <v>597.506</v>
      </c>
      <c r="J25" s="181">
        <v>600</v>
      </c>
      <c r="K25" s="182">
        <v>600</v>
      </c>
      <c r="L25" s="180">
        <v>8.383999999999997</v>
      </c>
      <c r="M25" s="181">
        <v>60.34457142857143</v>
      </c>
      <c r="N25" s="182">
        <v>60</v>
      </c>
      <c r="O25" s="180">
        <v>537.1919999999997</v>
      </c>
      <c r="P25" s="181">
        <v>552.4611428571429</v>
      </c>
      <c r="Q25" s="182">
        <v>560</v>
      </c>
      <c r="R25" s="68" t="s">
        <v>28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69</v>
      </c>
      <c r="D26" s="170"/>
      <c r="E26" s="171"/>
      <c r="F26" s="180">
        <v>63.81918900000003</v>
      </c>
      <c r="G26" s="181">
        <v>70.46591990397026</v>
      </c>
      <c r="H26" s="182">
        <v>77</v>
      </c>
      <c r="I26" s="180">
        <v>0</v>
      </c>
      <c r="J26" s="181">
        <v>0</v>
      </c>
      <c r="K26" s="182">
        <v>0</v>
      </c>
      <c r="L26" s="180">
        <v>74.64601100000003</v>
      </c>
      <c r="M26" s="181">
        <v>82.19005367743755</v>
      </c>
      <c r="N26" s="182">
        <v>90</v>
      </c>
      <c r="O26" s="180">
        <v>10.826822000000002</v>
      </c>
      <c r="P26" s="181">
        <v>11.724133773467281</v>
      </c>
      <c r="Q26" s="182">
        <v>13</v>
      </c>
      <c r="R26" s="68" t="s">
        <v>267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105</v>
      </c>
      <c r="D27" s="170"/>
      <c r="E27" s="171"/>
      <c r="F27" s="180">
        <v>-15.169999999999991</v>
      </c>
      <c r="G27" s="181">
        <v>-15.169999999999991</v>
      </c>
      <c r="H27" s="182">
        <v>-15.169999999999991</v>
      </c>
      <c r="I27" s="180">
        <v>203</v>
      </c>
      <c r="J27" s="181">
        <v>203</v>
      </c>
      <c r="K27" s="182">
        <v>203</v>
      </c>
      <c r="L27" s="180">
        <v>18.37</v>
      </c>
      <c r="M27" s="181">
        <v>18.37</v>
      </c>
      <c r="N27" s="182">
        <v>18.37</v>
      </c>
      <c r="O27" s="180">
        <v>236.54</v>
      </c>
      <c r="P27" s="181">
        <v>236.54</v>
      </c>
      <c r="Q27" s="182">
        <v>236.54</v>
      </c>
      <c r="R27" s="68" t="s">
        <v>104</v>
      </c>
      <c r="S27" s="1"/>
      <c r="T27" s="5"/>
      <c r="AA27">
        <v>3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5</v>
      </c>
      <c r="AP27">
        <v>3</v>
      </c>
    </row>
    <row r="28" spans="3:42" ht="12.75">
      <c r="C28" s="46" t="s">
        <v>70</v>
      </c>
      <c r="D28" s="170"/>
      <c r="E28" s="171"/>
      <c r="F28" s="180">
        <v>62.1</v>
      </c>
      <c r="G28" s="181">
        <v>65</v>
      </c>
      <c r="H28" s="182">
        <v>70</v>
      </c>
      <c r="I28" s="180">
        <v>0</v>
      </c>
      <c r="J28" s="181">
        <v>0</v>
      </c>
      <c r="K28" s="182">
        <v>0</v>
      </c>
      <c r="L28" s="180">
        <v>73</v>
      </c>
      <c r="M28" s="181">
        <v>75</v>
      </c>
      <c r="N28" s="182">
        <v>80</v>
      </c>
      <c r="O28" s="180">
        <v>10.9</v>
      </c>
      <c r="P28" s="181">
        <v>10</v>
      </c>
      <c r="Q28" s="182">
        <v>10</v>
      </c>
      <c r="R28" s="68" t="s">
        <v>29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71</v>
      </c>
      <c r="D29" s="170"/>
      <c r="E29" s="171"/>
      <c r="F29" s="180">
        <v>82.62</v>
      </c>
      <c r="G29" s="181">
        <v>82.62</v>
      </c>
      <c r="H29" s="182">
        <v>82.62</v>
      </c>
      <c r="I29" s="180">
        <v>0</v>
      </c>
      <c r="J29" s="181">
        <v>0</v>
      </c>
      <c r="K29" s="182">
        <v>0</v>
      </c>
      <c r="L29" s="180">
        <v>82.64</v>
      </c>
      <c r="M29" s="181">
        <v>82.64</v>
      </c>
      <c r="N29" s="182">
        <v>82.64</v>
      </c>
      <c r="O29" s="180">
        <v>0.02</v>
      </c>
      <c r="P29" s="181">
        <v>0.02</v>
      </c>
      <c r="Q29" s="182">
        <v>0.02</v>
      </c>
      <c r="R29" s="68" t="s">
        <v>30</v>
      </c>
      <c r="S29" s="1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3</v>
      </c>
      <c r="AI29">
        <v>3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3</v>
      </c>
    </row>
    <row r="30" spans="3:42" ht="12.75">
      <c r="C30" s="46" t="s">
        <v>72</v>
      </c>
      <c r="D30" s="170"/>
      <c r="E30" s="171"/>
      <c r="F30" s="180">
        <v>568.062</v>
      </c>
      <c r="G30" s="181">
        <v>620</v>
      </c>
      <c r="H30" s="182">
        <v>660</v>
      </c>
      <c r="I30" s="180">
        <v>604.254</v>
      </c>
      <c r="J30" s="181">
        <v>650</v>
      </c>
      <c r="K30" s="182">
        <v>700</v>
      </c>
      <c r="L30" s="180">
        <v>201.666</v>
      </c>
      <c r="M30" s="181">
        <v>210</v>
      </c>
      <c r="N30" s="182">
        <v>210</v>
      </c>
      <c r="O30" s="180">
        <v>237.858</v>
      </c>
      <c r="P30" s="181">
        <v>240</v>
      </c>
      <c r="Q30" s="182">
        <v>250</v>
      </c>
      <c r="R30" s="68" t="s">
        <v>31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73</v>
      </c>
      <c r="D31" s="170"/>
      <c r="E31" s="171"/>
      <c r="F31" s="180">
        <v>10.196000000000002</v>
      </c>
      <c r="G31" s="181">
        <v>10.376090000000001</v>
      </c>
      <c r="H31" s="182">
        <v>10.559066900000001</v>
      </c>
      <c r="I31" s="180">
        <v>0</v>
      </c>
      <c r="J31" s="181">
        <v>0</v>
      </c>
      <c r="K31" s="182">
        <v>0</v>
      </c>
      <c r="L31" s="180">
        <v>12.579</v>
      </c>
      <c r="M31" s="181">
        <v>12.830580000000001</v>
      </c>
      <c r="N31" s="182">
        <v>13.0871916</v>
      </c>
      <c r="O31" s="180">
        <v>2.383</v>
      </c>
      <c r="P31" s="181">
        <v>2.45449</v>
      </c>
      <c r="Q31" s="182">
        <v>2.5281247</v>
      </c>
      <c r="R31" s="68" t="s">
        <v>5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74</v>
      </c>
      <c r="D32" s="170"/>
      <c r="E32" s="171"/>
      <c r="F32" s="180">
        <v>325.63</v>
      </c>
      <c r="G32" s="181">
        <v>350</v>
      </c>
      <c r="H32" s="182">
        <v>350</v>
      </c>
      <c r="I32" s="180">
        <v>1125</v>
      </c>
      <c r="J32" s="181">
        <v>1200</v>
      </c>
      <c r="K32" s="182">
        <v>1200</v>
      </c>
      <c r="L32" s="180">
        <v>40.24</v>
      </c>
      <c r="M32" s="181">
        <v>50</v>
      </c>
      <c r="N32" s="182">
        <v>50</v>
      </c>
      <c r="O32" s="180">
        <v>839.61</v>
      </c>
      <c r="P32" s="181">
        <v>900</v>
      </c>
      <c r="Q32" s="182">
        <v>900</v>
      </c>
      <c r="R32" s="68" t="s">
        <v>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327</v>
      </c>
      <c r="D33" s="170"/>
      <c r="E33" s="171"/>
      <c r="F33" s="180">
        <v>32</v>
      </c>
      <c r="G33" s="181">
        <v>34</v>
      </c>
      <c r="H33" s="182">
        <v>36</v>
      </c>
      <c r="I33" s="180">
        <v>0</v>
      </c>
      <c r="J33" s="181">
        <v>0</v>
      </c>
      <c r="K33" s="182">
        <v>0</v>
      </c>
      <c r="L33" s="180">
        <v>33</v>
      </c>
      <c r="M33" s="181">
        <v>35</v>
      </c>
      <c r="N33" s="182">
        <v>37</v>
      </c>
      <c r="O33" s="180">
        <v>1</v>
      </c>
      <c r="P33" s="181">
        <v>1</v>
      </c>
      <c r="Q33" s="182">
        <v>1</v>
      </c>
      <c r="R33" s="68" t="s">
        <v>326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75</v>
      </c>
      <c r="D34" s="170"/>
      <c r="E34" s="171"/>
      <c r="F34" s="180">
        <v>61.21</v>
      </c>
      <c r="G34" s="181">
        <v>65</v>
      </c>
      <c r="H34" s="182">
        <v>65</v>
      </c>
      <c r="I34" s="180">
        <v>0</v>
      </c>
      <c r="J34" s="181">
        <v>0</v>
      </c>
      <c r="K34" s="182">
        <v>0</v>
      </c>
      <c r="L34" s="180">
        <v>62</v>
      </c>
      <c r="M34" s="181">
        <v>66</v>
      </c>
      <c r="N34" s="182">
        <v>66</v>
      </c>
      <c r="O34" s="180">
        <v>0.79</v>
      </c>
      <c r="P34" s="181">
        <v>1</v>
      </c>
      <c r="Q34" s="182">
        <v>1</v>
      </c>
      <c r="R34" s="68" t="s">
        <v>33</v>
      </c>
      <c r="S34" s="1"/>
      <c r="T34" s="5"/>
      <c r="AA34">
        <v>3</v>
      </c>
      <c r="AD34">
        <v>3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3</v>
      </c>
      <c r="AN34">
        <v>2</v>
      </c>
      <c r="AO34">
        <v>2</v>
      </c>
      <c r="AP34">
        <v>3</v>
      </c>
    </row>
    <row r="35" spans="3:42" ht="12.75">
      <c r="C35" s="46" t="s">
        <v>76</v>
      </c>
      <c r="D35" s="170"/>
      <c r="E35" s="171"/>
      <c r="F35" s="180">
        <v>16.91</v>
      </c>
      <c r="G35" s="181">
        <v>22</v>
      </c>
      <c r="H35" s="182">
        <v>24</v>
      </c>
      <c r="I35" s="180">
        <v>0</v>
      </c>
      <c r="J35" s="181">
        <v>0</v>
      </c>
      <c r="K35" s="182">
        <v>0</v>
      </c>
      <c r="L35" s="180">
        <v>17.61</v>
      </c>
      <c r="M35" s="181">
        <v>23</v>
      </c>
      <c r="N35" s="182">
        <v>25</v>
      </c>
      <c r="O35" s="180">
        <v>0.7</v>
      </c>
      <c r="P35" s="181">
        <v>1</v>
      </c>
      <c r="Q35" s="182">
        <v>1</v>
      </c>
      <c r="R35" s="68" t="s">
        <v>34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77</v>
      </c>
      <c r="D36" s="170"/>
      <c r="E36" s="171"/>
      <c r="F36" s="180">
        <v>20.17</v>
      </c>
      <c r="G36" s="181">
        <v>38.92</v>
      </c>
      <c r="H36" s="182">
        <v>24.5</v>
      </c>
      <c r="I36" s="180">
        <v>1.42</v>
      </c>
      <c r="J36" s="181">
        <v>1.42</v>
      </c>
      <c r="K36" s="182">
        <v>2</v>
      </c>
      <c r="L36" s="180">
        <v>23.64</v>
      </c>
      <c r="M36" s="181">
        <v>43</v>
      </c>
      <c r="N36" s="182">
        <v>28</v>
      </c>
      <c r="O36" s="180">
        <v>4.89</v>
      </c>
      <c r="P36" s="181">
        <v>5.5</v>
      </c>
      <c r="Q36" s="182">
        <v>5.5</v>
      </c>
      <c r="R36" s="68" t="s">
        <v>35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78</v>
      </c>
      <c r="D37" s="170"/>
      <c r="E37" s="171"/>
      <c r="F37" s="180">
        <v>121.64</v>
      </c>
      <c r="G37" s="181">
        <v>118</v>
      </c>
      <c r="H37" s="182">
        <v>118</v>
      </c>
      <c r="I37" s="180">
        <v>0</v>
      </c>
      <c r="J37" s="181">
        <v>0</v>
      </c>
      <c r="K37" s="182">
        <v>0</v>
      </c>
      <c r="L37" s="180">
        <v>123.29</v>
      </c>
      <c r="M37" s="181">
        <v>120</v>
      </c>
      <c r="N37" s="182">
        <v>120</v>
      </c>
      <c r="O37" s="180">
        <v>1.65</v>
      </c>
      <c r="P37" s="181">
        <v>2</v>
      </c>
      <c r="Q37" s="182">
        <v>2</v>
      </c>
      <c r="R37" s="68" t="s">
        <v>36</v>
      </c>
      <c r="S37" s="1"/>
      <c r="T37" s="5"/>
      <c r="AA37">
        <v>3</v>
      </c>
      <c r="AD37">
        <v>3</v>
      </c>
      <c r="AE37">
        <v>2</v>
      </c>
      <c r="AF37">
        <v>2</v>
      </c>
      <c r="AG37">
        <v>5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3</v>
      </c>
    </row>
    <row r="38" spans="3:42" ht="12.75">
      <c r="C38" s="46" t="s">
        <v>79</v>
      </c>
      <c r="D38" s="170"/>
      <c r="E38" s="171"/>
      <c r="F38" s="180">
        <v>85.107</v>
      </c>
      <c r="G38" s="181">
        <v>89</v>
      </c>
      <c r="H38" s="182">
        <v>94</v>
      </c>
      <c r="I38" s="180">
        <v>0</v>
      </c>
      <c r="J38" s="181">
        <v>0</v>
      </c>
      <c r="K38" s="182">
        <v>0</v>
      </c>
      <c r="L38" s="180">
        <v>86.502</v>
      </c>
      <c r="M38" s="181">
        <v>90</v>
      </c>
      <c r="N38" s="182">
        <v>95</v>
      </c>
      <c r="O38" s="180">
        <v>1.395</v>
      </c>
      <c r="P38" s="181">
        <v>1</v>
      </c>
      <c r="Q38" s="182">
        <v>1</v>
      </c>
      <c r="R38" s="68" t="s">
        <v>37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80</v>
      </c>
      <c r="D39" s="170"/>
      <c r="E39" s="171"/>
      <c r="F39" s="180">
        <v>3.9800000000000004</v>
      </c>
      <c r="G39" s="181">
        <v>3.9800000000000004</v>
      </c>
      <c r="H39" s="182">
        <v>3.9800000000000004</v>
      </c>
      <c r="I39" s="180">
        <v>0</v>
      </c>
      <c r="J39" s="181">
        <v>0</v>
      </c>
      <c r="K39" s="182">
        <v>0</v>
      </c>
      <c r="L39" s="180">
        <v>3.99</v>
      </c>
      <c r="M39" s="181">
        <v>3.99</v>
      </c>
      <c r="N39" s="182">
        <v>3.99</v>
      </c>
      <c r="O39" s="180">
        <v>0.01</v>
      </c>
      <c r="P39" s="181">
        <v>0.01</v>
      </c>
      <c r="Q39" s="182">
        <v>0.01</v>
      </c>
      <c r="R39" s="68" t="s">
        <v>93</v>
      </c>
      <c r="S39" s="1"/>
      <c r="T39" s="5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>
        <v>5</v>
      </c>
      <c r="AK39">
        <v>5</v>
      </c>
      <c r="AL39">
        <v>5</v>
      </c>
      <c r="AM39">
        <v>5</v>
      </c>
      <c r="AN39">
        <v>5</v>
      </c>
      <c r="AO39">
        <v>5</v>
      </c>
      <c r="AP39">
        <v>3</v>
      </c>
    </row>
    <row r="40" spans="3:42" ht="12.75">
      <c r="C40" s="46" t="s">
        <v>81</v>
      </c>
      <c r="D40" s="170"/>
      <c r="E40" s="171"/>
      <c r="F40" s="180">
        <v>232.1</v>
      </c>
      <c r="G40" s="181">
        <v>254</v>
      </c>
      <c r="H40" s="182">
        <v>254</v>
      </c>
      <c r="I40" s="180">
        <v>75</v>
      </c>
      <c r="J40" s="181">
        <v>75</v>
      </c>
      <c r="K40" s="182">
        <v>75</v>
      </c>
      <c r="L40" s="180">
        <v>160</v>
      </c>
      <c r="M40" s="181">
        <v>185</v>
      </c>
      <c r="N40" s="182">
        <v>185</v>
      </c>
      <c r="O40" s="180">
        <v>2.9</v>
      </c>
      <c r="P40" s="181">
        <v>6</v>
      </c>
      <c r="Q40" s="182">
        <v>6</v>
      </c>
      <c r="R40" s="68" t="s">
        <v>38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3.5" thickBot="1">
      <c r="C41" s="46" t="s">
        <v>82</v>
      </c>
      <c r="D41" s="170"/>
      <c r="E41" s="171"/>
      <c r="F41" s="180">
        <v>517.3499999999999</v>
      </c>
      <c r="G41" s="181">
        <v>500</v>
      </c>
      <c r="H41" s="182">
        <v>480</v>
      </c>
      <c r="I41" s="180">
        <v>320</v>
      </c>
      <c r="J41" s="181">
        <v>320</v>
      </c>
      <c r="K41" s="182">
        <v>320</v>
      </c>
      <c r="L41" s="180">
        <v>305.65</v>
      </c>
      <c r="M41" s="181">
        <v>310</v>
      </c>
      <c r="N41" s="182">
        <v>310</v>
      </c>
      <c r="O41" s="180">
        <v>108.3</v>
      </c>
      <c r="P41" s="181">
        <v>130</v>
      </c>
      <c r="Q41" s="182">
        <v>150</v>
      </c>
      <c r="R41" s="68" t="s">
        <v>41</v>
      </c>
      <c r="S41" s="1"/>
      <c r="T41" s="5"/>
      <c r="AA41">
        <v>3</v>
      </c>
      <c r="AD41">
        <v>3</v>
      </c>
      <c r="AE41">
        <v>3</v>
      </c>
      <c r="AF41">
        <v>3</v>
      </c>
      <c r="AG41">
        <v>3</v>
      </c>
      <c r="AH41">
        <v>3</v>
      </c>
      <c r="AI41">
        <v>3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3:42" ht="14.25" thickBot="1" thickTop="1">
      <c r="C42" s="14" t="s">
        <v>7</v>
      </c>
      <c r="D42" s="174"/>
      <c r="E42" s="175"/>
      <c r="F42" s="152">
        <v>5144.707331539999</v>
      </c>
      <c r="G42" s="153">
        <v>5283.314822592907</v>
      </c>
      <c r="H42" s="154">
        <v>5326.709066899999</v>
      </c>
      <c r="I42" s="152">
        <v>5821.46</v>
      </c>
      <c r="J42" s="153">
        <v>6054.17</v>
      </c>
      <c r="K42" s="154">
        <v>6295.75</v>
      </c>
      <c r="L42" s="152">
        <v>2988.3721535399995</v>
      </c>
      <c r="M42" s="153">
        <v>3164.3197791529874</v>
      </c>
      <c r="N42" s="154">
        <v>3183.5971916</v>
      </c>
      <c r="O42" s="152">
        <v>3665.1248219999998</v>
      </c>
      <c r="P42" s="153">
        <v>3935.174956560079</v>
      </c>
      <c r="Q42" s="154">
        <v>4152.6381247</v>
      </c>
      <c r="R42" s="14" t="s">
        <v>7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3:42" ht="13.5" thickTop="1">
      <c r="C43" s="46" t="s">
        <v>83</v>
      </c>
      <c r="D43" s="170"/>
      <c r="E43" s="171"/>
      <c r="F43" s="180">
        <v>155</v>
      </c>
      <c r="G43" s="181">
        <v>155</v>
      </c>
      <c r="H43" s="182">
        <v>155</v>
      </c>
      <c r="I43" s="180">
        <v>450</v>
      </c>
      <c r="J43" s="181">
        <v>450</v>
      </c>
      <c r="K43" s="182">
        <v>450</v>
      </c>
      <c r="L43" s="180">
        <v>5</v>
      </c>
      <c r="M43" s="181">
        <v>5</v>
      </c>
      <c r="N43" s="182">
        <v>5</v>
      </c>
      <c r="O43" s="180">
        <v>300</v>
      </c>
      <c r="P43" s="181">
        <v>300</v>
      </c>
      <c r="Q43" s="182">
        <v>300</v>
      </c>
      <c r="R43" s="68" t="s">
        <v>42</v>
      </c>
      <c r="S43" s="1"/>
      <c r="T43" s="5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>
        <v>3</v>
      </c>
      <c r="AK43">
        <v>5</v>
      </c>
      <c r="AL43">
        <v>5</v>
      </c>
      <c r="AM43">
        <v>3</v>
      </c>
      <c r="AN43">
        <v>5</v>
      </c>
      <c r="AO43">
        <v>5</v>
      </c>
      <c r="AP43">
        <v>3</v>
      </c>
    </row>
    <row r="44" spans="3:42" ht="12.75">
      <c r="C44" s="46" t="s">
        <v>84</v>
      </c>
      <c r="D44" s="170"/>
      <c r="E44" s="171"/>
      <c r="F44" s="180">
        <v>2</v>
      </c>
      <c r="G44" s="181">
        <v>2</v>
      </c>
      <c r="H44" s="182">
        <v>2</v>
      </c>
      <c r="I44" s="180">
        <v>0</v>
      </c>
      <c r="J44" s="181">
        <v>0</v>
      </c>
      <c r="K44" s="182">
        <v>0</v>
      </c>
      <c r="L44" s="180">
        <v>2</v>
      </c>
      <c r="M44" s="181">
        <v>2</v>
      </c>
      <c r="N44" s="182">
        <v>2</v>
      </c>
      <c r="O44" s="180">
        <v>0</v>
      </c>
      <c r="P44" s="181">
        <v>0</v>
      </c>
      <c r="Q44" s="182">
        <v>0</v>
      </c>
      <c r="R44" s="68" t="s">
        <v>43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85</v>
      </c>
      <c r="D45" s="170"/>
      <c r="E45" s="171"/>
      <c r="F45" s="180">
        <v>85.29</v>
      </c>
      <c r="G45" s="181">
        <v>85.29</v>
      </c>
      <c r="H45" s="182">
        <v>85.29</v>
      </c>
      <c r="I45" s="180">
        <v>0</v>
      </c>
      <c r="J45" s="181">
        <v>0</v>
      </c>
      <c r="K45" s="182">
        <v>0</v>
      </c>
      <c r="L45" s="180">
        <v>85.29</v>
      </c>
      <c r="M45" s="181">
        <v>85.29</v>
      </c>
      <c r="N45" s="182">
        <v>85.29</v>
      </c>
      <c r="O45" s="180">
        <v>0</v>
      </c>
      <c r="P45" s="181">
        <v>0</v>
      </c>
      <c r="Q45" s="182">
        <v>0</v>
      </c>
      <c r="R45" s="68" t="s">
        <v>3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3:42" ht="12.75">
      <c r="C46" s="46" t="s">
        <v>86</v>
      </c>
      <c r="D46" s="170"/>
      <c r="E46" s="171"/>
      <c r="F46" s="180">
        <v>17.9</v>
      </c>
      <c r="G46" s="181">
        <v>17.9</v>
      </c>
      <c r="H46" s="182">
        <v>17.9</v>
      </c>
      <c r="I46" s="180">
        <v>0</v>
      </c>
      <c r="J46" s="181">
        <v>0</v>
      </c>
      <c r="K46" s="182">
        <v>0</v>
      </c>
      <c r="L46" s="180">
        <v>17.9</v>
      </c>
      <c r="M46" s="181">
        <v>17.9</v>
      </c>
      <c r="N46" s="182">
        <v>17.9</v>
      </c>
      <c r="O46" s="180">
        <v>0</v>
      </c>
      <c r="P46" s="181">
        <v>0</v>
      </c>
      <c r="Q46" s="182">
        <v>0</v>
      </c>
      <c r="R46" s="68" t="s">
        <v>44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2.75">
      <c r="C47" s="46" t="s">
        <v>87</v>
      </c>
      <c r="D47" s="170"/>
      <c r="E47" s="171"/>
      <c r="F47" s="180">
        <v>24.04</v>
      </c>
      <c r="G47" s="181">
        <v>24.04</v>
      </c>
      <c r="H47" s="182">
        <v>24.04</v>
      </c>
      <c r="I47" s="180">
        <v>0</v>
      </c>
      <c r="J47" s="181">
        <v>0</v>
      </c>
      <c r="K47" s="182">
        <v>0</v>
      </c>
      <c r="L47" s="180">
        <v>26.9</v>
      </c>
      <c r="M47" s="181">
        <v>26.9</v>
      </c>
      <c r="N47" s="182">
        <v>26.9</v>
      </c>
      <c r="O47" s="180">
        <v>2.86</v>
      </c>
      <c r="P47" s="181">
        <v>2.86</v>
      </c>
      <c r="Q47" s="182">
        <v>2.86</v>
      </c>
      <c r="R47" s="68" t="s">
        <v>4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2.75">
      <c r="C48" s="46" t="s">
        <v>88</v>
      </c>
      <c r="D48" s="170"/>
      <c r="E48" s="171"/>
      <c r="F48" s="180">
        <v>1123.75</v>
      </c>
      <c r="G48" s="181">
        <v>1100</v>
      </c>
      <c r="H48" s="182">
        <v>1150</v>
      </c>
      <c r="I48" s="180">
        <v>791</v>
      </c>
      <c r="J48" s="181">
        <v>900</v>
      </c>
      <c r="K48" s="182">
        <v>1000</v>
      </c>
      <c r="L48" s="180">
        <v>372.28</v>
      </c>
      <c r="M48" s="181">
        <v>300</v>
      </c>
      <c r="N48" s="182">
        <v>300</v>
      </c>
      <c r="O48" s="180">
        <v>39.53</v>
      </c>
      <c r="P48" s="181">
        <v>100</v>
      </c>
      <c r="Q48" s="182">
        <v>150</v>
      </c>
      <c r="R48" s="68" t="s">
        <v>45</v>
      </c>
      <c r="S48" s="1"/>
      <c r="T48" s="5"/>
      <c r="AA48">
        <v>3</v>
      </c>
      <c r="AD48">
        <v>3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3</v>
      </c>
      <c r="AK48">
        <v>2</v>
      </c>
      <c r="AL48">
        <v>2</v>
      </c>
      <c r="AM48">
        <v>3</v>
      </c>
      <c r="AN48">
        <v>2</v>
      </c>
      <c r="AO48">
        <v>2</v>
      </c>
      <c r="AP48">
        <v>3</v>
      </c>
    </row>
    <row r="49" spans="3:42" ht="13.5" thickBot="1">
      <c r="C49" s="46" t="s">
        <v>89</v>
      </c>
      <c r="D49" s="170"/>
      <c r="E49" s="171"/>
      <c r="F49" s="180">
        <v>227.9</v>
      </c>
      <c r="G49" s="181">
        <v>227.9</v>
      </c>
      <c r="H49" s="182">
        <v>227.9</v>
      </c>
      <c r="I49" s="180">
        <v>100</v>
      </c>
      <c r="J49" s="181">
        <v>100</v>
      </c>
      <c r="K49" s="182">
        <v>100</v>
      </c>
      <c r="L49" s="180">
        <v>139.9</v>
      </c>
      <c r="M49" s="181">
        <v>139.9</v>
      </c>
      <c r="N49" s="182">
        <v>139.9</v>
      </c>
      <c r="O49" s="180">
        <v>12</v>
      </c>
      <c r="P49" s="181">
        <v>12</v>
      </c>
      <c r="Q49" s="182">
        <v>12</v>
      </c>
      <c r="R49" s="68" t="s">
        <v>6</v>
      </c>
      <c r="S49" s="1"/>
      <c r="T49" s="5"/>
      <c r="AA49">
        <v>3</v>
      </c>
      <c r="AD49">
        <v>3</v>
      </c>
      <c r="AE49">
        <v>3</v>
      </c>
      <c r="AF49">
        <v>3</v>
      </c>
      <c r="AG49">
        <v>3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3:42" ht="14.25" thickBot="1" thickTop="1">
      <c r="C50" s="14" t="s">
        <v>329</v>
      </c>
      <c r="D50" s="174"/>
      <c r="E50" s="175"/>
      <c r="F50" s="152">
        <v>1635.88</v>
      </c>
      <c r="G50" s="153">
        <v>1612.13</v>
      </c>
      <c r="H50" s="154">
        <v>1662.13</v>
      </c>
      <c r="I50" s="152">
        <v>1341</v>
      </c>
      <c r="J50" s="153">
        <v>1450</v>
      </c>
      <c r="K50" s="154">
        <v>1550</v>
      </c>
      <c r="L50" s="152">
        <v>649.27</v>
      </c>
      <c r="M50" s="153">
        <v>576.99</v>
      </c>
      <c r="N50" s="154">
        <v>576.99</v>
      </c>
      <c r="O50" s="152">
        <v>354.39</v>
      </c>
      <c r="P50" s="153">
        <v>414.86</v>
      </c>
      <c r="Q50" s="154">
        <v>464.86</v>
      </c>
      <c r="R50" s="14" t="s">
        <v>330</v>
      </c>
      <c r="S50" s="12"/>
      <c r="T50" s="13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42" ht="13.5" thickTop="1">
      <c r="C51" s="167" t="s">
        <v>90</v>
      </c>
      <c r="D51" s="168"/>
      <c r="E51" s="169"/>
      <c r="F51" s="177">
        <v>2467</v>
      </c>
      <c r="G51" s="178">
        <v>2336.3464956517237</v>
      </c>
      <c r="H51" s="179">
        <v>2335.7866164382517</v>
      </c>
      <c r="I51" s="177">
        <v>7074</v>
      </c>
      <c r="J51" s="178">
        <v>7728.494000000001</v>
      </c>
      <c r="K51" s="179">
        <v>8159.397999999999</v>
      </c>
      <c r="L51" s="177">
        <v>183</v>
      </c>
      <c r="M51" s="178">
        <v>177.20971065172287</v>
      </c>
      <c r="N51" s="179">
        <v>177.58600643825287</v>
      </c>
      <c r="O51" s="177">
        <v>4790</v>
      </c>
      <c r="P51" s="178">
        <v>5569.357215</v>
      </c>
      <c r="Q51" s="179">
        <v>6001.19739</v>
      </c>
      <c r="R51" s="80" t="s">
        <v>1</v>
      </c>
      <c r="S51" s="3"/>
      <c r="T51" s="4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3.5" thickBot="1">
      <c r="C52" s="100" t="s">
        <v>91</v>
      </c>
      <c r="D52" s="172"/>
      <c r="E52" s="173"/>
      <c r="F52" s="183">
        <v>16072.41</v>
      </c>
      <c r="G52" s="184">
        <v>15780</v>
      </c>
      <c r="H52" s="185">
        <v>15850</v>
      </c>
      <c r="I52" s="183">
        <v>11755.46</v>
      </c>
      <c r="J52" s="184">
        <v>11800</v>
      </c>
      <c r="K52" s="185">
        <v>11810</v>
      </c>
      <c r="L52" s="183">
        <v>4552.42</v>
      </c>
      <c r="M52" s="184">
        <v>4200</v>
      </c>
      <c r="N52" s="185">
        <v>4300</v>
      </c>
      <c r="O52" s="183">
        <v>235.47</v>
      </c>
      <c r="P52" s="184">
        <v>220</v>
      </c>
      <c r="Q52" s="185">
        <v>260</v>
      </c>
      <c r="R52" s="101" t="s">
        <v>46</v>
      </c>
      <c r="S52" s="8"/>
      <c r="T52" s="9"/>
      <c r="AA52">
        <v>3</v>
      </c>
      <c r="AD52">
        <v>3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3</v>
      </c>
      <c r="AK52">
        <v>2</v>
      </c>
      <c r="AL52">
        <v>2</v>
      </c>
      <c r="AM52">
        <v>3</v>
      </c>
      <c r="AN52">
        <v>2</v>
      </c>
      <c r="AO52">
        <v>2</v>
      </c>
      <c r="AP52">
        <v>3</v>
      </c>
    </row>
    <row r="53" spans="3:42" ht="14.25" thickBot="1" thickTop="1">
      <c r="C53" s="14" t="s">
        <v>8</v>
      </c>
      <c r="D53" s="12"/>
      <c r="E53" s="13"/>
      <c r="F53" s="152">
        <v>18539.41</v>
      </c>
      <c r="G53" s="153">
        <v>18116.346495651724</v>
      </c>
      <c r="H53" s="154">
        <v>18185.78661643825</v>
      </c>
      <c r="I53" s="152">
        <v>18829.46</v>
      </c>
      <c r="J53" s="153">
        <v>19528.494</v>
      </c>
      <c r="K53" s="154">
        <v>19969.398</v>
      </c>
      <c r="L53" s="152">
        <v>4735.42</v>
      </c>
      <c r="M53" s="153">
        <v>4377.209710651723</v>
      </c>
      <c r="N53" s="154">
        <v>4477.586006438253</v>
      </c>
      <c r="O53" s="152">
        <v>5025.47</v>
      </c>
      <c r="P53" s="153">
        <v>5789.357215</v>
      </c>
      <c r="Q53" s="154">
        <v>6261.19739</v>
      </c>
      <c r="R53" s="16" t="s">
        <v>92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38" t="str">
        <f ca="1">CELL("filename")</f>
        <v>C:\MyFiles\Timber\Timber Committee\TCQ2016\publish\[tb-69-6.xls]List of tables</v>
      </c>
      <c r="T54" s="40" t="str">
        <f ca="1">CONCATENATE("printed on ",DAY(NOW()),"/",MONTH(NOW()))</f>
        <v>printed on 8/5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UNECE/FAO Forestry and Timber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Timber Forecasts 2015-2017</dc:title>
  <dc:subject>forest markets forecasts for Europe, North America and Russia</dc:subject>
  <dc:creator>McCusker 24/9/2000</dc:creator>
  <cp:keywords/>
  <dc:description/>
  <cp:lastModifiedBy>Alex Mccusker</cp:lastModifiedBy>
  <cp:lastPrinted>2017-05-04T10:48:49Z</cp:lastPrinted>
  <dcterms:created xsi:type="dcterms:W3CDTF">2000-09-25T12:48:04Z</dcterms:created>
  <dcterms:modified xsi:type="dcterms:W3CDTF">2017-05-08T14:58:11Z</dcterms:modified>
  <cp:category/>
  <cp:version/>
  <cp:contentType/>
  <cp:contentStatus/>
</cp:coreProperties>
</file>