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05" windowWidth="12120" windowHeight="8880" tabRatio="599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 " sheetId="10" r:id="rId10"/>
    <sheet name="10a" sheetId="11" r:id="rId11"/>
    <sheet name="10b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3" sheetId="22" r:id="rId22"/>
    <sheet name="24" sheetId="23" r:id="rId23"/>
    <sheet name="25" sheetId="24" r:id="rId24"/>
    <sheet name="26" sheetId="25" r:id="rId25"/>
    <sheet name="27" sheetId="26" r:id="rId26"/>
    <sheet name="28" sheetId="27" r:id="rId27"/>
    <sheet name="29" sheetId="28" r:id="rId28"/>
    <sheet name="30" sheetId="29" r:id="rId29"/>
    <sheet name="31" sheetId="30" r:id="rId30"/>
    <sheet name="32" sheetId="31" r:id="rId31"/>
    <sheet name="33" sheetId="32" r:id="rId32"/>
    <sheet name="34" sheetId="33" r:id="rId33"/>
    <sheet name="35" sheetId="34" r:id="rId34"/>
  </sheets>
  <definedNames>
    <definedName name="first">'9'!$A$1:$H$72</definedName>
    <definedName name="_xlnm.Print_Area" localSheetId="0">'1'!$A$1:$G$106</definedName>
    <definedName name="_xlnm.Print_Area" localSheetId="9">'10 '!$A$1:$G$129</definedName>
    <definedName name="_xlnm.Print_Area" localSheetId="10">'10a'!$A$1:$H$24</definedName>
    <definedName name="_xlnm.Print_Area" localSheetId="12">'11'!$A$1:$G$127</definedName>
    <definedName name="_xlnm.Print_Area" localSheetId="15">'14'!$A$1:$G$95</definedName>
    <definedName name="_xlnm.Print_Area" localSheetId="18">'17'!$A$1:$G$113</definedName>
    <definedName name="_xlnm.Print_Area" localSheetId="19">'18'!$A$1:$G$113</definedName>
    <definedName name="_xlnm.Print_Area" localSheetId="20">'19'!$A$1:$G$34</definedName>
    <definedName name="_xlnm.Print_Area" localSheetId="1">'2'!$A$1:$K$43</definedName>
    <definedName name="_xlnm.Print_Area" localSheetId="21">'23'!$A$1:$D$25</definedName>
    <definedName name="_xlnm.Print_Area" localSheetId="26">'28'!$A$1:$G$45</definedName>
    <definedName name="_xlnm.Print_Area" localSheetId="29">'31'!$A$1:$G$57</definedName>
    <definedName name="_xlnm.Print_Area" localSheetId="31">'33'!$A$1:$C$109</definedName>
    <definedName name="_xlnm.Print_Area" localSheetId="33">'35'!$A$1:$C$42</definedName>
    <definedName name="_xlnm.Print_Area" localSheetId="3">'4'!$A$1:$G$50</definedName>
    <definedName name="_xlnm.Print_Area" localSheetId="4">'5'!$A$1:$G$50</definedName>
    <definedName name="_xlnm.Print_Area" localSheetId="5">'6'!$A$1:$H$109</definedName>
    <definedName name="_xlnm.Print_Area" localSheetId="7">'8'!$A$1:$G$152</definedName>
    <definedName name="_xlnm.Print_Area" localSheetId="8">'9'!$A$1:$G$145</definedName>
  </definedNames>
  <calcPr fullCalcOnLoad="1"/>
</workbook>
</file>

<file path=xl/sharedStrings.xml><?xml version="1.0" encoding="utf-8"?>
<sst xmlns="http://schemas.openxmlformats.org/spreadsheetml/2006/main" count="2114" uniqueCount="568">
  <si>
    <r>
      <t xml:space="preserve">a) </t>
    </r>
    <r>
      <rPr>
        <sz val="10"/>
        <rFont val="Arial"/>
        <family val="2"/>
      </rPr>
      <t xml:space="preserve"> if there is a current pregnancy, this counts as one towards the number of children ultimately</t>
    </r>
  </si>
  <si>
    <t xml:space="preserve"> expected, not towards the number of children already born.</t>
  </si>
  <si>
    <t xml:space="preserve">The first stage begins at age 11 or 12 and lasts about three years, while the second stage begins </t>
  </si>
  <si>
    <t xml:space="preserve">at age 14 or 15 and also lasts about three years.   According to this definition, the second stage </t>
  </si>
  <si>
    <t xml:space="preserve">(ISCED 3) corresponds to a medium educational level in the Netherlands.  </t>
  </si>
  <si>
    <t>ISCED  category 4 stands for post-secondary education, which usually begins at age 17 or 18,</t>
  </si>
  <si>
    <t xml:space="preserve"> lasts about four years, and leads to an award not equivalent to a first university degree.  </t>
  </si>
  <si>
    <t>According to this definition,  the ISCED category 4 corresponds to higher education in the</t>
  </si>
  <si>
    <t xml:space="preserve"> Netherlands.   ISCED categories 4, 5, and 6 are therefore combined to represent the higher</t>
  </si>
  <si>
    <t xml:space="preserve"> level of education.  </t>
  </si>
  <si>
    <r>
      <t xml:space="preserve">a) </t>
    </r>
    <r>
      <rPr>
        <sz val="10"/>
        <rFont val="Arial"/>
        <family val="2"/>
      </rPr>
      <t xml:space="preserve"> ISCED categories 2 and 3 correspond to the first and second stages of secondary education. </t>
    </r>
  </si>
  <si>
    <t xml:space="preserve">(b) usually runs from  0 to 2 years, kindergarten age </t>
  </si>
  <si>
    <t>(c) from 3 to 6 years, and primary school age (d) from 7 to 12 years.</t>
  </si>
  <si>
    <r>
      <t xml:space="preserve"> a </t>
    </r>
    <r>
      <rPr>
        <sz val="10"/>
        <rFont val="Arial"/>
        <family val="2"/>
      </rPr>
      <t>Biological children, adopted/foster children and partner's children.</t>
    </r>
  </si>
  <si>
    <r>
      <t xml:space="preserve"> b </t>
    </r>
    <r>
      <rPr>
        <sz val="10"/>
        <rFont val="Arial"/>
        <family val="2"/>
      </rPr>
      <t xml:space="preserve">Refers to the youngest child currently living with the woman. Nursery school age </t>
    </r>
  </si>
  <si>
    <r>
      <t>a)</t>
    </r>
    <r>
      <rPr>
        <sz val="10"/>
        <rFont val="Arial"/>
        <family val="2"/>
      </rPr>
      <t xml:space="preserve"> Biological children, adopted/foster children and partner's children.</t>
    </r>
  </si>
  <si>
    <r>
      <t xml:space="preserve">b) </t>
    </r>
    <r>
      <rPr>
        <sz val="10"/>
        <rFont val="Arial"/>
        <family val="2"/>
      </rPr>
      <t xml:space="preserve">Part-time employment refers to jobs ranging from 1 to 35 hours per week, full time to jobs of 36 hours per week or more. </t>
    </r>
  </si>
  <si>
    <r>
      <t>c)</t>
    </r>
    <r>
      <rPr>
        <sz val="10"/>
        <rFont val="Arial"/>
        <family val="2"/>
      </rPr>
      <t xml:space="preserve"> Refers to the youngest child currently living with the woman. Nursery school age (c) usually runs from  0 to 2 years, </t>
    </r>
  </si>
  <si>
    <t>kindergarten age (d) from 3 to 6 years, and primary school age (e) from 7 to 12 years.</t>
  </si>
  <si>
    <t xml:space="preserve">Table 1 </t>
  </si>
  <si>
    <t xml:space="preserve"> Selected economic, social and cultural indicators, Netherlands</t>
  </si>
  <si>
    <t xml:space="preserve">      agriculture</t>
  </si>
  <si>
    <t>..</t>
  </si>
  <si>
    <t xml:space="preserve">      industry</t>
  </si>
  <si>
    <t xml:space="preserve">      services</t>
  </si>
  <si>
    <t xml:space="preserve">      total</t>
  </si>
  <si>
    <t xml:space="preserve">      men</t>
  </si>
  <si>
    <t xml:space="preserve">      women</t>
  </si>
  <si>
    <t xml:space="preserve">      men  </t>
  </si>
  <si>
    <t>agriculture</t>
  </si>
  <si>
    <t>industry</t>
  </si>
  <si>
    <t>services</t>
  </si>
  <si>
    <t xml:space="preserve">       </t>
  </si>
  <si>
    <t xml:space="preserve">      women </t>
  </si>
  <si>
    <t>low</t>
  </si>
  <si>
    <t>medium</t>
  </si>
  <si>
    <t>high</t>
  </si>
  <si>
    <t xml:space="preserve">      women  </t>
  </si>
  <si>
    <t xml:space="preserve">Table 1 (cont.) </t>
  </si>
  <si>
    <t>g. Percentage distribution of population on 1 January</t>
  </si>
  <si>
    <t>by size of municipality</t>
  </si>
  <si>
    <t xml:space="preserve">      &lt; 10 000 inhabitants</t>
  </si>
  <si>
    <t xml:space="preserve">         10 000 - 99 999 inhabitants</t>
  </si>
  <si>
    <t xml:space="preserve">         100 000 - 999 999 inhabitants</t>
  </si>
  <si>
    <t xml:space="preserve">         1 000 000+ inhabitants</t>
  </si>
  <si>
    <t xml:space="preserve">        -</t>
  </si>
  <si>
    <t xml:space="preserve"> - </t>
  </si>
  <si>
    <t xml:space="preserve">         total</t>
  </si>
  <si>
    <t xml:space="preserve">         number of municipalities</t>
  </si>
  <si>
    <t xml:space="preserve">h. Percentage distribution of population </t>
  </si>
  <si>
    <t xml:space="preserve">    by religion</t>
  </si>
  <si>
    <t>Roman Catholic</t>
  </si>
  <si>
    <t>Dutch Reformed</t>
  </si>
  <si>
    <t>Calvinist</t>
  </si>
  <si>
    <t>other</t>
  </si>
  <si>
    <t>none</t>
  </si>
  <si>
    <t xml:space="preserve">     total</t>
  </si>
  <si>
    <t xml:space="preserve">i. Percentage distribution of population on 1 January </t>
  </si>
  <si>
    <t xml:space="preserve">   by nationality</t>
  </si>
  <si>
    <t>Dutch</t>
  </si>
  <si>
    <t>Moroccan</t>
  </si>
  <si>
    <t>-</t>
  </si>
  <si>
    <t>Turkish</t>
  </si>
  <si>
    <t xml:space="preserve">k. Average number of persons per room </t>
  </si>
  <si>
    <t xml:space="preserve">   total number of individuals aged 15-64 years (hundreds).</t>
  </si>
  <si>
    <t>(hundreds).</t>
  </si>
  <si>
    <t xml:space="preserve">  </t>
  </si>
  <si>
    <t xml:space="preserve">Table 2  </t>
  </si>
  <si>
    <t xml:space="preserve">        0-14 years</t>
  </si>
  <si>
    <t xml:space="preserve">        65+   years</t>
  </si>
  <si>
    <t xml:space="preserve">    all live births</t>
  </si>
  <si>
    <t xml:space="preserve">    of all live births</t>
  </si>
  <si>
    <t xml:space="preserve">    in consensual unions </t>
  </si>
  <si>
    <t xml:space="preserve">      male</t>
  </si>
  <si>
    <t xml:space="preserve">      female</t>
  </si>
  <si>
    <t xml:space="preserve">    (thousands)</t>
  </si>
  <si>
    <t xml:space="preserve">    percentage of all households</t>
  </si>
  <si>
    <t xml:space="preserve">     household </t>
  </si>
  <si>
    <t xml:space="preserve">    </t>
  </si>
  <si>
    <t>Table 3</t>
  </si>
  <si>
    <t xml:space="preserve"> Percentage distribution of the population of the Netherlands by age and sex:  </t>
  </si>
  <si>
    <t>1 December 1950 and 1 January 1990</t>
  </si>
  <si>
    <t>Male</t>
  </si>
  <si>
    <t>Female</t>
  </si>
  <si>
    <t>Age group</t>
  </si>
  <si>
    <t>0- 4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</si>
  <si>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</si>
  <si>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</si>
  <si>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</si>
  <si>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</si>
  <si>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</si>
  <si>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</si>
  <si>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</si>
  <si>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</si>
  <si>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</si>
  <si>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</si>
  <si>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</si>
  <si>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</si>
  <si>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</si>
  <si>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</si>
  <si>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</si>
  <si>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</si>
  <si>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95+</t>
  </si>
  <si>
    <t>total</t>
  </si>
  <si>
    <t>Table 4</t>
  </si>
  <si>
    <t>Age group (at interview)</t>
  </si>
  <si>
    <t>18-19</t>
  </si>
  <si>
    <t>40-42</t>
  </si>
  <si>
    <t xml:space="preserve">Birth cohort </t>
  </si>
  <si>
    <t>74-73</t>
  </si>
  <si>
    <t>73-68</t>
  </si>
  <si>
    <t>68-63</t>
  </si>
  <si>
    <t>63-58</t>
  </si>
  <si>
    <t>58-53</t>
  </si>
  <si>
    <t>53-50</t>
  </si>
  <si>
    <t xml:space="preserve">Percentage distribution of respondents </t>
  </si>
  <si>
    <t>by presence of children and/or partners</t>
  </si>
  <si>
    <t xml:space="preserve">       single</t>
  </si>
  <si>
    <t xml:space="preserve">       married</t>
  </si>
  <si>
    <t xml:space="preserve">       previously married</t>
  </si>
  <si>
    <t xml:space="preserve">      unknown</t>
  </si>
  <si>
    <t xml:space="preserve">       total</t>
  </si>
  <si>
    <t xml:space="preserve">       base</t>
  </si>
  <si>
    <t>Percentage distribution of respondents according to living arrangements</t>
  </si>
  <si>
    <t>Table 5</t>
  </si>
  <si>
    <t>by presence of children and\or partner</t>
  </si>
  <si>
    <t xml:space="preserve">       unknown</t>
  </si>
  <si>
    <t>Table 6</t>
  </si>
  <si>
    <t>The parental home, female sample, FFS Netherlands</t>
  </si>
  <si>
    <t xml:space="preserve">      one  (respondent)</t>
  </si>
  <si>
    <t xml:space="preserve">      two </t>
  </si>
  <si>
    <t xml:space="preserve">      three </t>
  </si>
  <si>
    <t xml:space="preserve">      four or more </t>
  </si>
  <si>
    <t xml:space="preserve">      lived with both parents</t>
  </si>
  <si>
    <t xml:space="preserve">      ''          ''       father only</t>
  </si>
  <si>
    <t xml:space="preserve">      ''          ''       mother only</t>
  </si>
  <si>
    <t xml:space="preserve">      ''          ''       neither parent</t>
  </si>
  <si>
    <t xml:space="preserve">     base</t>
  </si>
  <si>
    <t>d. Cumulative percentage of respondents whose</t>
  </si>
  <si>
    <t xml:space="preserve">   parents divorced while the respondent still </t>
  </si>
  <si>
    <t xml:space="preserve">   lived at home, by age</t>
  </si>
  <si>
    <t>20+</t>
  </si>
  <si>
    <t>base</t>
  </si>
  <si>
    <t>Table 6 (Cont.)</t>
  </si>
  <si>
    <t xml:space="preserve">e. Cumulative percentage of respondents   </t>
  </si>
  <si>
    <t xml:space="preserve">    who had left their parental home, by age</t>
  </si>
  <si>
    <t>30 +</t>
  </si>
  <si>
    <t xml:space="preserve">                               Median age</t>
  </si>
  <si>
    <t xml:space="preserve">                                base</t>
  </si>
  <si>
    <t>Table 7</t>
  </si>
  <si>
    <t>The parental home, male sample, FFS Netherlands</t>
  </si>
  <si>
    <t xml:space="preserve">    by usual living arrangement up to age 15</t>
  </si>
  <si>
    <t xml:space="preserve">      ''           ''       father only</t>
  </si>
  <si>
    <t xml:space="preserve">      ''           ''      mother only</t>
  </si>
  <si>
    <t xml:space="preserve">      ''           ''      neither parent</t>
  </si>
  <si>
    <t xml:space="preserve">    total</t>
  </si>
  <si>
    <t xml:space="preserve">    base</t>
  </si>
  <si>
    <t xml:space="preserve">                         divorced while the respondent still lived at home, by age</t>
  </si>
  <si>
    <t xml:space="preserve">    20+</t>
  </si>
  <si>
    <t xml:space="preserve">      base</t>
  </si>
  <si>
    <t>Table 7 (Cont.)</t>
  </si>
  <si>
    <t xml:space="preserve">    who had left their parental home by age</t>
  </si>
  <si>
    <t>30+</t>
  </si>
  <si>
    <t xml:space="preserve">             Median age</t>
  </si>
  <si>
    <t>Table 8</t>
  </si>
  <si>
    <t>Partnership formation, female sample, FFS Netherlands</t>
  </si>
  <si>
    <t xml:space="preserve">    by age at entry</t>
  </si>
  <si>
    <t xml:space="preserve">     preceded by cohabitation, by age at entry</t>
  </si>
  <si>
    <t>Table 8  (cont.)</t>
  </si>
  <si>
    <t xml:space="preserve">c. Cumulative percentage of respondents who had entered first partnerships that were </t>
  </si>
  <si>
    <t xml:space="preserve">    consensual unions, by age at entry</t>
  </si>
  <si>
    <t xml:space="preserve">      marriages without premarital    </t>
  </si>
  <si>
    <t xml:space="preserve">      cohabitation</t>
  </si>
  <si>
    <t xml:space="preserve">      consensual unions</t>
  </si>
  <si>
    <t xml:space="preserve">      marriages preceded by      </t>
  </si>
  <si>
    <t xml:space="preserve">      all partnerships </t>
  </si>
  <si>
    <t xml:space="preserve">   </t>
  </si>
  <si>
    <t>Table 9</t>
  </si>
  <si>
    <t>Partnership formation, male sample, FFS Netherlands</t>
  </si>
  <si>
    <t xml:space="preserve"> </t>
  </si>
  <si>
    <t xml:space="preserve">     not preceded by cohabitation, by age at entry</t>
  </si>
  <si>
    <t>Table 9  (cont.)</t>
  </si>
  <si>
    <t>Table 10</t>
  </si>
  <si>
    <t>Partnership dissolution, female sample, FFS Netherlands</t>
  </si>
  <si>
    <t xml:space="preserve">    years) of the union</t>
  </si>
  <si>
    <t>0 years</t>
  </si>
  <si>
    <t>1 years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</si>
  <si>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</si>
  <si>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</si>
  <si>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</si>
  <si>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</si>
  <si>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</si>
  <si>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</si>
  <si>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</si>
  <si>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</si>
  <si>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</si>
  <si>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</si>
  <si>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</si>
  <si>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</si>
  <si>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</si>
  <si>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</si>
  <si>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</si>
  <si>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</si>
  <si>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</si>
  <si>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19 years</t>
  </si>
  <si>
    <t>20 + years</t>
  </si>
  <si>
    <t xml:space="preserve">     which dissolved, by duration (in completed years) of the marriage</t>
  </si>
  <si>
    <t xml:space="preserve">Table 10 (cont.)  </t>
  </si>
  <si>
    <t>20+ years</t>
  </si>
  <si>
    <t xml:space="preserve">      which dissolved, by duration (in completed years) of the marriage</t>
  </si>
  <si>
    <t xml:space="preserve">        marriages without premarital</t>
  </si>
  <si>
    <t xml:space="preserve">         cohabitation</t>
  </si>
  <si>
    <t xml:space="preserve">        consensual unions</t>
  </si>
  <si>
    <t xml:space="preserve">        marriages preceded by</t>
  </si>
  <si>
    <t xml:space="preserve">        cohabitation</t>
  </si>
  <si>
    <t xml:space="preserve">        all partnerships</t>
  </si>
  <si>
    <t>Table 10 a</t>
  </si>
  <si>
    <t xml:space="preserve">Percentage of divorces of women married for the first time (irrespective of </t>
  </si>
  <si>
    <t>prior cohabitation)  by age and period of marriage, FFS Netherlands</t>
  </si>
  <si>
    <t>Marriage</t>
  </si>
  <si>
    <t xml:space="preserve">Age at </t>
  </si>
  <si>
    <t xml:space="preserve">  Divorced within</t>
  </si>
  <si>
    <t>cohort</t>
  </si>
  <si>
    <t>marriage</t>
  </si>
  <si>
    <t>1 year</t>
  </si>
  <si>
    <t xml:space="preserve"> 10 years</t>
  </si>
  <si>
    <t>1970-1974</t>
  </si>
  <si>
    <t>1975-1979</t>
  </si>
  <si>
    <t>1980-1984</t>
  </si>
  <si>
    <t>1985-1989</t>
  </si>
  <si>
    <t>Table 10 b</t>
  </si>
  <si>
    <t xml:space="preserve">Percentage of separations of women cohabitating for the first time (irrespective </t>
  </si>
  <si>
    <t xml:space="preserve">of later marriage), by age and period of cohabitation, FFS Netherlands </t>
  </si>
  <si>
    <t>Cohabitation</t>
  </si>
  <si>
    <t xml:space="preserve">  Separated within</t>
  </si>
  <si>
    <t>cohabitation</t>
  </si>
  <si>
    <t>Table 11</t>
  </si>
  <si>
    <t>Partnership dissolution, male sample, FFS Netherlands</t>
  </si>
  <si>
    <t xml:space="preserve">    of the union.</t>
  </si>
  <si>
    <t xml:space="preserve">    which dissolved, by duration (in completed years) of the marriage</t>
  </si>
  <si>
    <t xml:space="preserve">Table 11 (cont.)  </t>
  </si>
  <si>
    <t xml:space="preserve">          cohabitation</t>
  </si>
  <si>
    <t>Table 12</t>
  </si>
  <si>
    <t xml:space="preserve">    by number of live births</t>
  </si>
  <si>
    <t>5+</t>
  </si>
  <si>
    <t xml:space="preserve">                       total</t>
  </si>
  <si>
    <t xml:space="preserve">                       base</t>
  </si>
  <si>
    <t>Table 13</t>
  </si>
  <si>
    <t>Table 14</t>
  </si>
  <si>
    <t xml:space="preserve">Table 14 (cont.)  </t>
  </si>
  <si>
    <t xml:space="preserve">The timing of fertility, female sample, FFS Netherlands </t>
  </si>
  <si>
    <t>Age group on 1 January 1993</t>
  </si>
  <si>
    <t>Birth cohort</t>
  </si>
  <si>
    <t>72-68</t>
  </si>
  <si>
    <t>67-63</t>
  </si>
  <si>
    <t>62-58</t>
  </si>
  <si>
    <t>57-53</t>
  </si>
  <si>
    <t>52-50</t>
  </si>
  <si>
    <t xml:space="preserve">      15-19</t>
  </si>
  <si>
    <t xml:space="preserve">      20-24</t>
  </si>
  <si>
    <t xml:space="preserve">      25-29</t>
  </si>
  <si>
    <t xml:space="preserve">      30-34</t>
  </si>
  <si>
    <t xml:space="preserve">      35-39</t>
  </si>
  <si>
    <t>Table 15</t>
  </si>
  <si>
    <t>Percentage distribution of respondents by partnership status at first birth</t>
  </si>
  <si>
    <t xml:space="preserve">   total</t>
  </si>
  <si>
    <t xml:space="preserve">   base</t>
  </si>
  <si>
    <t xml:space="preserve">Table 16 </t>
  </si>
  <si>
    <t>Table 17</t>
  </si>
  <si>
    <t xml:space="preserve">Table 17 (cont.) </t>
  </si>
  <si>
    <t xml:space="preserve">Table 18 </t>
  </si>
  <si>
    <t>Table 18 (cont.)</t>
  </si>
  <si>
    <t>Table 19</t>
  </si>
  <si>
    <t xml:space="preserve">      respondent sterilized</t>
  </si>
  <si>
    <t xml:space="preserve">      partner sterilized</t>
  </si>
  <si>
    <t xml:space="preserve">      other reasons</t>
  </si>
  <si>
    <t xml:space="preserve">    by contraceptive method (total) </t>
  </si>
  <si>
    <t xml:space="preserve">      pill</t>
  </si>
  <si>
    <t xml:space="preserve">      IUD</t>
  </si>
  <si>
    <t xml:space="preserve">     condom</t>
  </si>
  <si>
    <t xml:space="preserve">    using no contraceptive method</t>
  </si>
  <si>
    <t xml:space="preserve">                  Table 23</t>
  </si>
  <si>
    <t>in the Netherlands, 1990</t>
  </si>
  <si>
    <t>Age distribution</t>
  </si>
  <si>
    <t>Abortion rate</t>
  </si>
  <si>
    <t>Abortion ratio</t>
  </si>
  <si>
    <t>per</t>
  </si>
  <si>
    <t>%</t>
  </si>
  <si>
    <t>1000 women</t>
  </si>
  <si>
    <t>&lt;15 years</t>
  </si>
  <si>
    <t>15-19 years</t>
  </si>
  <si>
    <t>20-24 years</t>
  </si>
  <si>
    <t>25-29 years</t>
  </si>
  <si>
    <t>30-34 years</t>
  </si>
  <si>
    <t>35-39 years</t>
  </si>
  <si>
    <t>40-44 years</t>
  </si>
  <si>
    <t>45+</t>
  </si>
  <si>
    <t>Total</t>
  </si>
  <si>
    <t>a) Including menstrual regulation (termination of a pregnancy up to</t>
  </si>
  <si>
    <t xml:space="preserve">   16 days after menstruation failed to come).</t>
  </si>
  <si>
    <t>b) Pregnancies = live births + stillbirths + abortions.</t>
  </si>
  <si>
    <t>c) Computed per 1000 women aged 15-44 years.</t>
  </si>
  <si>
    <t xml:space="preserve">     </t>
  </si>
  <si>
    <t>Table 24</t>
  </si>
  <si>
    <t xml:space="preserve">      none</t>
  </si>
  <si>
    <t xml:space="preserve">      one </t>
  </si>
  <si>
    <t xml:space="preserve">      does not know</t>
  </si>
  <si>
    <t xml:space="preserve">    ultimately expected</t>
  </si>
  <si>
    <t xml:space="preserve">      two</t>
  </si>
  <si>
    <t>Table 25</t>
  </si>
  <si>
    <t>Table 26</t>
  </si>
  <si>
    <t>Average number of children ultimately expected, already born and expected in</t>
  </si>
  <si>
    <t xml:space="preserve">ISCED 0-2 </t>
  </si>
  <si>
    <t>Table 27</t>
  </si>
  <si>
    <t>Table 28</t>
  </si>
  <si>
    <t>Percentage distribution of respondents</t>
  </si>
  <si>
    <t>agreeing or disagreeing with the statement</t>
  </si>
  <si>
    <t xml:space="preserve">a. "Marriage is merely a formal contract" </t>
  </si>
  <si>
    <t xml:space="preserve">     Agree</t>
  </si>
  <si>
    <t xml:space="preserve">     Disagree</t>
  </si>
  <si>
    <t xml:space="preserve">     Don't know</t>
  </si>
  <si>
    <t>b. "Marriage makes a relationship complete"</t>
  </si>
  <si>
    <t>c. "One must have children in order to be fulfilled"</t>
  </si>
  <si>
    <t>d. "Wanting children is natural"</t>
  </si>
  <si>
    <t xml:space="preserve">e. "In a family the man should be the bread-winner and the woman </t>
  </si>
  <si>
    <t xml:space="preserve">      housekeeper and child-carer"</t>
  </si>
  <si>
    <t>f. "Men should work part-time when there are children"</t>
  </si>
  <si>
    <t>Table 29</t>
  </si>
  <si>
    <t xml:space="preserve">      housekeeper and childcarer"</t>
  </si>
  <si>
    <t>f. "Men should work parttime when there are children"</t>
  </si>
  <si>
    <t xml:space="preserve">Table 30  </t>
  </si>
  <si>
    <t xml:space="preserve">                      total per cent</t>
  </si>
  <si>
    <t xml:space="preserve">                      base</t>
  </si>
  <si>
    <t>Table 31</t>
  </si>
  <si>
    <t xml:space="preserve">  3+</t>
  </si>
  <si>
    <t xml:space="preserve">                               total per cent</t>
  </si>
  <si>
    <t xml:space="preserve">                               base</t>
  </si>
  <si>
    <t xml:space="preserve">    by number of children at home</t>
  </si>
  <si>
    <t xml:space="preserve">      currently employed</t>
  </si>
  <si>
    <t xml:space="preserve">      working full-time</t>
  </si>
  <si>
    <t xml:space="preserve">      working part-time</t>
  </si>
  <si>
    <t xml:space="preserve">Table 32  </t>
  </si>
  <si>
    <t>Cumulative percentage of respondents who</t>
  </si>
  <si>
    <t>Table 32  (Ctnd..)</t>
  </si>
  <si>
    <t>Selected event histories combined, female sample, FFS Netherlands</t>
  </si>
  <si>
    <t xml:space="preserve">Table 33 </t>
  </si>
  <si>
    <t>Selected event histories combined, male sample, FFS Netherlands</t>
  </si>
  <si>
    <t xml:space="preserve">Table 33 (cont.) </t>
  </si>
  <si>
    <t>Table 34</t>
  </si>
  <si>
    <t xml:space="preserve">   Average number of person-years enrolled</t>
  </si>
  <si>
    <t xml:space="preserve">   Average number of person-years employed</t>
  </si>
  <si>
    <t xml:space="preserve">   Median age at first sexual intercourse   </t>
  </si>
  <si>
    <t xml:space="preserve">   Per cent using contraception at first sexual intercourse </t>
  </si>
  <si>
    <t xml:space="preserve">   Per cent who ever had an induced abortion </t>
  </si>
  <si>
    <t xml:space="preserve">   Median age at first live birth</t>
  </si>
  <si>
    <t xml:space="preserve">   Per cent living in consensual union at first live birth</t>
  </si>
  <si>
    <t xml:space="preserve">   Per cent not living in any partnership at first live birth</t>
  </si>
  <si>
    <t xml:space="preserve">   Average number of live births </t>
  </si>
  <si>
    <t xml:space="preserve">   (up to age 30)</t>
  </si>
  <si>
    <t xml:space="preserve">   Per cent with no live births </t>
  </si>
  <si>
    <t xml:space="preserve">   Median age at first marriage</t>
  </si>
  <si>
    <t xml:space="preserve">   Median age at first consensual union</t>
  </si>
  <si>
    <t xml:space="preserve">      -</t>
  </si>
  <si>
    <t xml:space="preserve">   Median age at first partnership   </t>
  </si>
  <si>
    <t xml:space="preserve">   Average number of years spent in partnership</t>
  </si>
  <si>
    <t xml:space="preserve">   Per cent of first marriages (up to age 30) preceded by</t>
  </si>
  <si>
    <t xml:space="preserve">   cohabitation</t>
  </si>
  <si>
    <t>Table 35</t>
  </si>
  <si>
    <t>63-68</t>
  </si>
  <si>
    <r>
      <t>a</t>
    </r>
    <r>
      <rPr>
        <sz val="10"/>
        <rFont val="Arial"/>
        <family val="2"/>
      </rPr>
      <t>. Gross Domestic Product (GDP) per capita</t>
    </r>
  </si>
  <si>
    <r>
      <t>b.</t>
    </r>
    <r>
      <rPr>
        <sz val="10"/>
        <rFont val="Arial"/>
        <family val="2"/>
      </rPr>
      <t xml:space="preserve"> Percentage distribution of Gross Domestic </t>
    </r>
  </si>
  <si>
    <r>
      <t xml:space="preserve">    Product (GDP) by sector </t>
    </r>
    <r>
      <rPr>
        <vertAlign val="superscript"/>
        <sz val="10"/>
        <rFont val="Arial"/>
        <family val="2"/>
      </rPr>
      <t>a</t>
    </r>
  </si>
  <si>
    <r>
      <t>c.</t>
    </r>
    <r>
      <rPr>
        <sz val="10"/>
        <rFont val="Arial"/>
        <family val="2"/>
      </rPr>
      <t xml:space="preserve"> Labour force participation rates</t>
    </r>
    <r>
      <rPr>
        <vertAlign val="superscript"/>
        <sz val="10"/>
        <rFont val="Arial"/>
        <family val="2"/>
      </rPr>
      <t>b</t>
    </r>
  </si>
  <si>
    <r>
      <t>d.</t>
    </r>
    <r>
      <rPr>
        <sz val="10"/>
        <rFont val="Arial"/>
        <family val="2"/>
      </rPr>
      <t xml:space="preserve"> Percentage distribution of employed persons </t>
    </r>
  </si>
  <si>
    <r>
      <t xml:space="preserve">    by sector </t>
    </r>
    <r>
      <rPr>
        <vertAlign val="superscript"/>
        <sz val="10"/>
        <rFont val="Arial"/>
        <family val="2"/>
      </rPr>
      <t>a</t>
    </r>
  </si>
  <si>
    <r>
      <t>e.</t>
    </r>
    <r>
      <rPr>
        <sz val="10"/>
        <rFont val="Arial"/>
        <family val="2"/>
      </rPr>
      <t xml:space="preserve"> Unemployment rates</t>
    </r>
    <r>
      <rPr>
        <vertAlign val="superscript"/>
        <sz val="10"/>
        <rFont val="Arial"/>
        <family val="2"/>
      </rPr>
      <t>c</t>
    </r>
  </si>
  <si>
    <r>
      <t>f.</t>
    </r>
    <r>
      <rPr>
        <sz val="10"/>
        <rFont val="Arial"/>
        <family val="2"/>
      </rPr>
      <t xml:space="preserve"> Percentage distribution of population by level of education </t>
    </r>
    <r>
      <rPr>
        <vertAlign val="superscript"/>
        <sz val="10"/>
        <rFont val="Arial"/>
        <family val="2"/>
      </rPr>
      <t xml:space="preserve">a,  d </t>
    </r>
    <r>
      <rPr>
        <sz val="10"/>
        <rFont val="Arial"/>
        <family val="2"/>
      </rPr>
      <t xml:space="preserve"> </t>
    </r>
  </si>
  <si>
    <r>
      <t>j.</t>
    </r>
    <r>
      <rPr>
        <sz val="10"/>
        <rFont val="Arial"/>
        <family val="2"/>
      </rPr>
      <t xml:space="preserve"> Number of dwellings (thousands)</t>
    </r>
  </si>
  <si>
    <r>
      <t>a</t>
    </r>
    <r>
      <rPr>
        <sz val="10"/>
        <rFont val="Arial"/>
        <family val="2"/>
      </rPr>
      <t>. Education and employment</t>
    </r>
    <r>
      <rPr>
        <vertAlign val="superscript"/>
        <sz val="10"/>
        <rFont val="Arial"/>
        <family val="2"/>
      </rPr>
      <t>a</t>
    </r>
  </si>
  <si>
    <r>
      <t>b</t>
    </r>
    <r>
      <rPr>
        <sz val="10"/>
        <rFont val="Arial"/>
        <family val="2"/>
      </rPr>
      <t>. Sexual activity</t>
    </r>
  </si>
  <si>
    <r>
      <t>c</t>
    </r>
    <r>
      <rPr>
        <sz val="10"/>
        <rFont val="Arial"/>
        <family val="2"/>
      </rPr>
      <t>. Children</t>
    </r>
  </si>
  <si>
    <r>
      <t>d</t>
    </r>
    <r>
      <rPr>
        <sz val="10"/>
        <rFont val="Arial"/>
        <family val="2"/>
      </rPr>
      <t>. Partnerships</t>
    </r>
  </si>
  <si>
    <r>
      <t>a</t>
    </r>
    <r>
      <rPr>
        <sz val="10"/>
        <rFont val="Arial"/>
        <family val="2"/>
      </rPr>
      <t>. Education and employment</t>
    </r>
  </si>
  <si>
    <r>
      <t>a.</t>
    </r>
    <r>
      <rPr>
        <sz val="10"/>
        <rFont val="Arial"/>
        <family val="2"/>
      </rPr>
      <t xml:space="preserve"> completed their current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highest level of education by age</t>
    </r>
  </si>
  <si>
    <r>
      <t>b</t>
    </r>
    <r>
      <rPr>
        <sz val="10"/>
        <rFont val="Arial"/>
        <family val="2"/>
      </rPr>
      <t xml:space="preserve">. first left  their parental home by age </t>
    </r>
  </si>
  <si>
    <r>
      <t>c.</t>
    </r>
    <r>
      <rPr>
        <sz val="10"/>
        <rFont val="Arial"/>
        <family val="2"/>
      </rPr>
      <t xml:space="preserve"> first entered the labour market by age</t>
    </r>
  </si>
  <si>
    <r>
      <t>d</t>
    </r>
    <r>
      <rPr>
        <sz val="10"/>
        <rFont val="Arial"/>
        <family val="2"/>
      </rPr>
      <t xml:space="preserve">. entered their first partnership by age </t>
    </r>
  </si>
  <si>
    <r>
      <t>e</t>
    </r>
    <r>
      <rPr>
        <sz val="10"/>
        <rFont val="Arial"/>
        <family val="2"/>
      </rPr>
      <t xml:space="preserve">. had their first live birth by age </t>
    </r>
  </si>
  <si>
    <r>
      <t>a.</t>
    </r>
    <r>
      <rPr>
        <sz val="10"/>
        <rFont val="Arial"/>
        <family val="2"/>
      </rPr>
      <t xml:space="preserve"> completed their current highest level of education by age</t>
    </r>
  </si>
  <si>
    <r>
      <t>a</t>
    </r>
    <r>
      <rPr>
        <sz val="10"/>
        <rFont val="Arial"/>
        <family val="2"/>
      </rPr>
      <t>. Percentage currently employed, by number of children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at home</t>
    </r>
  </si>
  <si>
    <r>
      <t>b</t>
    </r>
    <r>
      <rPr>
        <sz val="10"/>
        <rFont val="Arial"/>
        <family val="2"/>
      </rPr>
      <t xml:space="preserve">. Percentage of currently employed women who are working part-time 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,</t>
    </r>
  </si>
  <si>
    <r>
      <t>c</t>
    </r>
    <r>
      <rPr>
        <sz val="10"/>
        <rFont val="Arial"/>
        <family val="2"/>
      </rPr>
      <t>. Percentage of employed women with a youngest child of nursery school age</t>
    </r>
    <r>
      <rPr>
        <vertAlign val="superscript"/>
        <sz val="10"/>
        <rFont val="Arial"/>
        <family val="2"/>
      </rPr>
      <t xml:space="preserve"> c</t>
    </r>
    <r>
      <rPr>
        <sz val="10"/>
        <rFont val="Arial"/>
        <family val="2"/>
      </rPr>
      <t>, by time worked</t>
    </r>
  </si>
  <si>
    <r>
      <t>d</t>
    </r>
    <r>
      <rPr>
        <sz val="10"/>
        <rFont val="Arial"/>
        <family val="2"/>
      </rPr>
      <t xml:space="preserve">. Percentage of employed women with a youngest child of kindergarten age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>, by time worked</t>
    </r>
  </si>
  <si>
    <r>
      <t>e.</t>
    </r>
    <r>
      <rPr>
        <sz val="10"/>
        <rFont val="Arial"/>
        <family val="2"/>
      </rPr>
      <t xml:space="preserve"> Percentage of employed women with a youngest child of primary school age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>, by time worked</t>
    </r>
  </si>
  <si>
    <r>
      <t>a</t>
    </r>
    <r>
      <rPr>
        <sz val="10"/>
        <rFont val="Arial"/>
        <family val="2"/>
      </rPr>
      <t xml:space="preserve">. Percentage who are studying,  </t>
    </r>
  </si>
  <si>
    <r>
      <t xml:space="preserve">    by number of children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at home</t>
    </r>
  </si>
  <si>
    <r>
      <t>b</t>
    </r>
    <r>
      <rPr>
        <sz val="10"/>
        <rFont val="Arial"/>
        <family val="2"/>
      </rPr>
      <t xml:space="preserve">. Percentage of women with a youngest child of </t>
    </r>
  </si>
  <si>
    <r>
      <t xml:space="preserve">     nursery school age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who are currently studying</t>
    </r>
  </si>
  <si>
    <r>
      <t>c</t>
    </r>
    <r>
      <rPr>
        <sz val="10"/>
        <rFont val="Arial"/>
        <family val="2"/>
      </rPr>
      <t xml:space="preserve">. Percentage of women with a youngest child of </t>
    </r>
  </si>
  <si>
    <r>
      <t xml:space="preserve">     kindergarten age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who are currently studying</t>
    </r>
  </si>
  <si>
    <r>
      <t>d</t>
    </r>
    <r>
      <rPr>
        <sz val="10"/>
        <rFont val="Arial"/>
        <family val="2"/>
      </rPr>
      <t xml:space="preserve">. Percentage of women with a youngest child of </t>
    </r>
  </si>
  <si>
    <r>
      <t xml:space="preserve">     primary school age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who are currently studying</t>
    </r>
  </si>
  <si>
    <r>
      <t>a</t>
    </r>
    <r>
      <rPr>
        <sz val="10"/>
        <rFont val="Arial"/>
        <family val="2"/>
      </rPr>
      <t>. Average number ultimately expected</t>
    </r>
  </si>
  <si>
    <r>
      <t>b</t>
    </r>
    <r>
      <rPr>
        <sz val="10"/>
        <rFont val="Arial"/>
        <family val="2"/>
      </rPr>
      <t>. Average number already born</t>
    </r>
  </si>
  <si>
    <r>
      <t>c.</t>
    </r>
    <r>
      <rPr>
        <sz val="10"/>
        <rFont val="Arial"/>
        <family val="2"/>
      </rPr>
      <t xml:space="preserve"> Average number expected in the future</t>
    </r>
  </si>
  <si>
    <r>
      <t>a</t>
    </r>
    <r>
      <rPr>
        <sz val="10"/>
        <rFont val="Arial"/>
        <family val="2"/>
      </rPr>
      <t xml:space="preserve">. Percentage distribution of respondents, by number of children ultimately expected </t>
    </r>
  </si>
  <si>
    <r>
      <t>b</t>
    </r>
    <r>
      <rPr>
        <sz val="10"/>
        <rFont val="Arial"/>
        <family val="2"/>
      </rPr>
      <t xml:space="preserve">. Average number of children </t>
    </r>
  </si>
  <si>
    <r>
      <t>c</t>
    </r>
    <r>
      <rPr>
        <sz val="10"/>
        <rFont val="Arial"/>
        <family val="2"/>
      </rPr>
      <t>. Percentage distribution of respondents with no children, by number ultimately expected</t>
    </r>
    <r>
      <rPr>
        <vertAlign val="superscript"/>
        <sz val="10"/>
        <rFont val="Arial"/>
        <family val="2"/>
      </rPr>
      <t>a</t>
    </r>
  </si>
  <si>
    <r>
      <t>d</t>
    </r>
    <r>
      <rPr>
        <sz val="10"/>
        <rFont val="Arial"/>
        <family val="2"/>
      </rPr>
      <t>. Percentage distribution of respondents with one child, by number ultimately expected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</t>
    </r>
  </si>
  <si>
    <r>
      <t>e</t>
    </r>
    <r>
      <rPr>
        <sz val="10"/>
        <rFont val="Arial"/>
        <family val="2"/>
      </rPr>
      <t>. Percentage distribution of respondents with two children, by number ultimately expected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</t>
    </r>
  </si>
  <si>
    <r>
      <t>f</t>
    </r>
    <r>
      <rPr>
        <sz val="10"/>
        <rFont val="Arial"/>
        <family val="2"/>
      </rPr>
      <t>. Percentage distribution of respondents with three children, by number ultimately expected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</t>
    </r>
  </si>
  <si>
    <r>
      <t>c</t>
    </r>
    <r>
      <rPr>
        <sz val="10"/>
        <rFont val="Arial"/>
        <family val="2"/>
      </rPr>
      <t>. Percentage distribution of respondents with no children, by number ultimately expected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</t>
    </r>
  </si>
  <si>
    <r>
      <t xml:space="preserve">Induced abortions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among women living </t>
    </r>
  </si>
  <si>
    <r>
      <t>100 pregnancies</t>
    </r>
    <r>
      <rPr>
        <vertAlign val="superscript"/>
        <sz val="10"/>
        <rFont val="Arial"/>
        <family val="2"/>
      </rPr>
      <t>b</t>
    </r>
  </si>
  <si>
    <r>
      <t>5.2</t>
    </r>
    <r>
      <rPr>
        <vertAlign val="superscript"/>
        <sz val="10"/>
        <rFont val="Arial"/>
        <family val="2"/>
      </rPr>
      <t>c</t>
    </r>
  </si>
  <si>
    <r>
      <t>8.5</t>
    </r>
    <r>
      <rPr>
        <vertAlign val="superscript"/>
        <sz val="10"/>
        <rFont val="Arial"/>
        <family val="2"/>
      </rPr>
      <t>c</t>
    </r>
  </si>
  <si>
    <r>
      <t>Source</t>
    </r>
    <r>
      <rPr>
        <sz val="10"/>
        <rFont val="Arial"/>
        <family val="2"/>
      </rPr>
      <t>: Stimezo (1994).</t>
    </r>
  </si>
  <si>
    <r>
      <t xml:space="preserve"> Percentage distribution of couples by contraceptive status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</si>
  <si>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. Infecund </t>
    </r>
    <r>
      <rPr>
        <vertAlign val="superscript"/>
        <sz val="10"/>
        <rFont val="Arial"/>
        <family val="2"/>
      </rPr>
      <t xml:space="preserve">b     </t>
    </r>
    <r>
      <rPr>
        <sz val="10"/>
        <rFont val="Arial"/>
        <family val="2"/>
      </rPr>
      <t xml:space="preserve">(total) </t>
    </r>
  </si>
  <si>
    <r>
      <t>b</t>
    </r>
    <r>
      <rPr>
        <sz val="10"/>
        <rFont val="Arial"/>
        <family val="2"/>
      </rPr>
      <t>. Pregnant or wanting to be so</t>
    </r>
  </si>
  <si>
    <r>
      <t>c.</t>
    </r>
    <r>
      <rPr>
        <sz val="10"/>
        <rFont val="Arial"/>
        <family val="2"/>
      </rPr>
      <t xml:space="preserve"> Fecund, but not pregnant or wanting to be so,</t>
    </r>
  </si>
  <si>
    <r>
      <t xml:space="preserve">     other </t>
    </r>
    <r>
      <rPr>
        <vertAlign val="superscript"/>
        <sz val="10"/>
        <rFont val="Arial"/>
        <family val="2"/>
      </rPr>
      <t>c</t>
    </r>
  </si>
  <si>
    <r>
      <t>d.</t>
    </r>
    <r>
      <rPr>
        <sz val="10"/>
        <rFont val="Arial"/>
        <family val="2"/>
      </rPr>
      <t xml:space="preserve"> Fecund, but not pregnant or wanting to be so,</t>
    </r>
  </si>
  <si>
    <r>
      <t>a.</t>
    </r>
    <r>
      <rPr>
        <sz val="10"/>
        <rFont val="Arial"/>
        <family val="2"/>
      </rPr>
      <t xml:space="preserve"> Cumulative percentage of respondents, ISCED 0-2, having a first birth by age</t>
    </r>
  </si>
  <si>
    <r>
      <t>b</t>
    </r>
    <r>
      <rPr>
        <sz val="10"/>
        <rFont val="Arial"/>
        <family val="2"/>
      </rPr>
      <t>. Cumulative percentage of respondents, ISCED 3, having a first birth by age</t>
    </r>
  </si>
  <si>
    <r>
      <t>Age at first birth by educational level at interview,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male sample,  FFS Netherlands </t>
    </r>
  </si>
  <si>
    <r>
      <t>c</t>
    </r>
    <r>
      <rPr>
        <sz val="10"/>
        <rFont val="Arial"/>
        <family val="2"/>
      </rPr>
      <t>. Cumulative percentage of respondents, ISCED 4-6, having a first birth by age</t>
    </r>
  </si>
  <si>
    <r>
      <t xml:space="preserve"> Age at first birth by educational level at interview,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female sample,  FFS Netherlands </t>
    </r>
  </si>
  <si>
    <r>
      <t>a</t>
    </r>
    <r>
      <rPr>
        <sz val="10"/>
        <rFont val="Arial"/>
        <family val="2"/>
      </rPr>
      <t>. married</t>
    </r>
  </si>
  <si>
    <r>
      <t>b</t>
    </r>
    <r>
      <rPr>
        <sz val="10"/>
        <rFont val="Arial"/>
        <family val="2"/>
      </rPr>
      <t>. consensual union</t>
    </r>
  </si>
  <si>
    <r>
      <t>c</t>
    </r>
    <r>
      <rPr>
        <sz val="10"/>
        <rFont val="Arial"/>
        <family val="2"/>
      </rPr>
      <t>. not in any partnership</t>
    </r>
  </si>
  <si>
    <r>
      <t>a</t>
    </r>
    <r>
      <rPr>
        <sz val="10"/>
        <rFont val="Arial"/>
        <family val="2"/>
      </rPr>
      <t>. Cumulative percentage of women having a first live birth by age</t>
    </r>
  </si>
  <si>
    <r>
      <t>b</t>
    </r>
    <r>
      <rPr>
        <sz val="10"/>
        <rFont val="Arial"/>
        <family val="2"/>
      </rPr>
      <t>. Cumulative percentage of women having a second live birth by age (in completed years) of first child</t>
    </r>
  </si>
  <si>
    <r>
      <t>c</t>
    </r>
    <r>
      <rPr>
        <sz val="10"/>
        <rFont val="Arial"/>
        <family val="2"/>
      </rPr>
      <t>. Cumulative percentage of women having a third live birth by age (in completed years) of second child</t>
    </r>
  </si>
  <si>
    <r>
      <t>d</t>
    </r>
    <r>
      <rPr>
        <sz val="10"/>
        <rFont val="Arial"/>
        <family val="2"/>
      </rPr>
      <t>. Age-specific fertility rate per 5 years, according to population statistics</t>
    </r>
  </si>
  <si>
    <r>
      <t>a</t>
    </r>
    <r>
      <rPr>
        <sz val="10"/>
        <rFont val="Arial"/>
        <family val="2"/>
      </rPr>
      <t xml:space="preserve">. Percentage distribution of respondents </t>
    </r>
  </si>
  <si>
    <r>
      <t>b</t>
    </r>
    <r>
      <rPr>
        <sz val="10"/>
        <rFont val="Arial"/>
        <family val="2"/>
      </rPr>
      <t>. Average number of live births</t>
    </r>
  </si>
  <si>
    <r>
      <t>a</t>
    </r>
    <r>
      <rPr>
        <sz val="10"/>
        <rFont val="Arial"/>
        <family val="2"/>
      </rPr>
      <t>. Cumulative percentage of all first partnerships which dissolved, by total duration (in completed years)</t>
    </r>
  </si>
  <si>
    <r>
      <t>b</t>
    </r>
    <r>
      <rPr>
        <sz val="10"/>
        <rFont val="Arial"/>
        <family val="2"/>
      </rPr>
      <t xml:space="preserve">. Cumulative percentage of  first partnerships that were marriages not preceded by consensual union </t>
    </r>
  </si>
  <si>
    <r>
      <t>c</t>
    </r>
    <r>
      <rPr>
        <sz val="10"/>
        <rFont val="Arial"/>
        <family val="2"/>
      </rPr>
      <t xml:space="preserve">. Cumulative percentage of first partnerships that were consensual unions which dissolved, </t>
    </r>
  </si>
  <si>
    <r>
      <t xml:space="preserve">     by duration (in completed years) of the union</t>
    </r>
    <r>
      <rPr>
        <vertAlign val="superscript"/>
        <sz val="10"/>
        <rFont val="Arial"/>
        <family val="2"/>
      </rPr>
      <t>a</t>
    </r>
  </si>
  <si>
    <r>
      <t>d</t>
    </r>
    <r>
      <rPr>
        <sz val="10"/>
        <rFont val="Arial"/>
        <family val="2"/>
      </rPr>
      <t xml:space="preserve">. Cumulative percentage of  first partnerships that were consensual unions converted into marriage, </t>
    </r>
  </si>
  <si>
    <r>
      <t>e</t>
    </r>
    <r>
      <rPr>
        <sz val="10"/>
        <rFont val="Arial"/>
        <family val="2"/>
      </rPr>
      <t>. Average total number of dissolutions</t>
    </r>
  </si>
  <si>
    <r>
      <t>a</t>
    </r>
    <r>
      <rPr>
        <sz val="10"/>
        <rFont val="Arial"/>
        <family val="2"/>
      </rPr>
      <t xml:space="preserve">. Cumulative percentage of all first partnerships which dissolved, by total duration (in completed </t>
    </r>
  </si>
  <si>
    <r>
      <t>b</t>
    </r>
    <r>
      <rPr>
        <sz val="10"/>
        <rFont val="Arial"/>
        <family val="2"/>
      </rPr>
      <t xml:space="preserve">. Cumulative percentage of first partnerships that were marriages not preceded by consensual union </t>
    </r>
  </si>
  <si>
    <r>
      <t>c</t>
    </r>
    <r>
      <rPr>
        <sz val="10"/>
        <rFont val="Arial"/>
        <family val="2"/>
      </rPr>
      <t xml:space="preserve">. Cumulative percentage of  first partnerships that were consensual unions which dissolved, </t>
    </r>
  </si>
  <si>
    <r>
      <t>d</t>
    </r>
    <r>
      <rPr>
        <sz val="10"/>
        <rFont val="Arial"/>
        <family val="2"/>
      </rPr>
      <t>. Cumulative percentage of  first partnerships that were consensual unions converted into marriage,</t>
    </r>
  </si>
  <si>
    <r>
      <t>a</t>
    </r>
    <r>
      <rPr>
        <sz val="10"/>
        <rFont val="Arial"/>
        <family val="2"/>
      </rPr>
      <t xml:space="preserve">. Cumulative percentage of respondents who had entered any first partnership, </t>
    </r>
  </si>
  <si>
    <r>
      <t>b</t>
    </r>
    <r>
      <rPr>
        <sz val="10"/>
        <rFont val="Arial"/>
        <family val="2"/>
      </rPr>
      <t xml:space="preserve">. Cumulative percentage of respondents who had entered first partnerships that were marriages </t>
    </r>
  </si>
  <si>
    <r>
      <t>c</t>
    </r>
    <r>
      <rPr>
        <sz val="10"/>
        <rFont val="Arial"/>
        <family val="2"/>
      </rPr>
      <t xml:space="preserve">. Cumulative percentage of respondents who had entered first partnerships that were consensual unions, </t>
    </r>
  </si>
  <si>
    <r>
      <t>d</t>
    </r>
    <r>
      <rPr>
        <sz val="10"/>
        <rFont val="Arial"/>
        <family val="2"/>
      </rPr>
      <t xml:space="preserve">. Cumulative percentage of first partnerships that were consensual unions which converted </t>
    </r>
  </si>
  <si>
    <r>
      <t xml:space="preserve">    to marriages, by completed years from the start of the consensual union to marriage </t>
    </r>
    <r>
      <rPr>
        <vertAlign val="superscript"/>
        <sz val="10"/>
        <rFont val="Arial"/>
        <family val="2"/>
      </rPr>
      <t>a</t>
    </r>
  </si>
  <si>
    <r>
      <t>e</t>
    </r>
    <r>
      <rPr>
        <sz val="10"/>
        <rFont val="Arial"/>
        <family val="2"/>
      </rPr>
      <t>. Average  number of:</t>
    </r>
  </si>
  <si>
    <r>
      <t>b</t>
    </r>
    <r>
      <rPr>
        <sz val="10"/>
        <rFont val="Arial"/>
        <family val="2"/>
      </rPr>
      <t xml:space="preserve">. Cumulative percentage of respondents who had entered first partnerships that were marriages not </t>
    </r>
  </si>
  <si>
    <r>
      <t xml:space="preserve">    to marriages, by completed years from the start of the consensual union to marriage</t>
    </r>
    <r>
      <rPr>
        <vertAlign val="superscript"/>
        <sz val="10"/>
        <rFont val="Arial"/>
        <family val="2"/>
      </rPr>
      <t>a</t>
    </r>
  </si>
  <si>
    <r>
      <t xml:space="preserve">    by number of children born to mother</t>
    </r>
    <r>
      <rPr>
        <vertAlign val="superscript"/>
        <sz val="10"/>
        <rFont val="Arial"/>
        <family val="2"/>
      </rPr>
      <t>a</t>
    </r>
  </si>
  <si>
    <r>
      <t xml:space="preserve">      </t>
    </r>
    <r>
      <rPr>
        <sz val="10"/>
        <rFont val="Arial"/>
        <family val="2"/>
      </rPr>
      <t>three</t>
    </r>
    <r>
      <rPr>
        <b/>
        <sz val="10"/>
        <rFont val="Arial"/>
        <family val="2"/>
      </rPr>
      <t xml:space="preserve"> </t>
    </r>
  </si>
  <si>
    <r>
      <t>b</t>
    </r>
    <r>
      <rPr>
        <sz val="10"/>
        <rFont val="Arial"/>
        <family val="2"/>
      </rPr>
      <t xml:space="preserve">. Average number of children born  </t>
    </r>
  </si>
  <si>
    <r>
      <t xml:space="preserve">    to respondent's mother</t>
    </r>
    <r>
      <rPr>
        <vertAlign val="superscript"/>
        <sz val="10"/>
        <rFont val="Arial"/>
        <family val="2"/>
      </rPr>
      <t>a</t>
    </r>
  </si>
  <si>
    <r>
      <t>c</t>
    </r>
    <r>
      <rPr>
        <sz val="10"/>
        <rFont val="Arial"/>
        <family val="2"/>
      </rPr>
      <t xml:space="preserve">. Percentage distribution of respondents </t>
    </r>
  </si>
  <si>
    <r>
      <t xml:space="preserve">                    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. Cumulative percentage of  respondents  whose parents </t>
    </r>
  </si>
  <si>
    <r>
      <t>e.</t>
    </r>
    <r>
      <rPr>
        <sz val="10"/>
        <rFont val="Arial"/>
        <family val="2"/>
      </rPr>
      <t xml:space="preserve"> Cumulative percentage of respondents </t>
    </r>
  </si>
  <si>
    <r>
      <t>a</t>
    </r>
    <r>
      <rPr>
        <sz val="10"/>
        <rFont val="Arial"/>
        <family val="2"/>
      </rPr>
      <t>. Percentage distribution of respondents</t>
    </r>
  </si>
  <si>
    <r>
      <t>b.</t>
    </r>
    <r>
      <rPr>
        <sz val="10"/>
        <rFont val="Arial"/>
        <family val="2"/>
      </rPr>
      <t xml:space="preserve"> Average number of children born to </t>
    </r>
  </si>
  <si>
    <r>
      <t xml:space="preserve">    respondent's mother</t>
    </r>
    <r>
      <rPr>
        <vertAlign val="superscript"/>
        <sz val="10"/>
        <rFont val="Arial"/>
        <family val="2"/>
      </rPr>
      <t>a</t>
    </r>
  </si>
  <si>
    <r>
      <t>c</t>
    </r>
    <r>
      <rPr>
        <sz val="10"/>
        <rFont val="Arial"/>
        <family val="2"/>
      </rPr>
      <t xml:space="preserve">. Percentage distribution of respondents by  </t>
    </r>
  </si>
  <si>
    <r>
      <t xml:space="preserve"> </t>
    </r>
    <r>
      <rPr>
        <sz val="10"/>
        <rFont val="Arial"/>
        <family val="2"/>
      </rPr>
      <t xml:space="preserve">   usual living arrangement up to age 15 </t>
    </r>
  </si>
  <si>
    <r>
      <t>a.</t>
    </r>
    <r>
      <rPr>
        <sz val="10"/>
        <rFont val="Arial"/>
        <family val="2"/>
      </rPr>
      <t xml:space="preserve"> With children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and partner (subtotal)</t>
    </r>
  </si>
  <si>
    <r>
      <t>b</t>
    </r>
    <r>
      <rPr>
        <sz val="10"/>
        <rFont val="Arial"/>
        <family val="2"/>
      </rPr>
      <t>. Without children, with partner (subtotal)</t>
    </r>
  </si>
  <si>
    <r>
      <t>c</t>
    </r>
    <r>
      <rPr>
        <sz val="10"/>
        <rFont val="Arial"/>
        <family val="2"/>
      </rPr>
      <t>. With children, without partner (subtotal)</t>
    </r>
  </si>
  <si>
    <r>
      <t>d.</t>
    </r>
    <r>
      <rPr>
        <sz val="10"/>
        <rFont val="Arial"/>
        <family val="2"/>
      </rPr>
      <t xml:space="preserve"> Without children or partner (subtotal)</t>
    </r>
  </si>
  <si>
    <r>
      <t>e</t>
    </r>
    <r>
      <rPr>
        <sz val="10"/>
        <rFont val="Arial"/>
        <family val="2"/>
      </rPr>
      <t>. With parent(s)</t>
    </r>
    <r>
      <rPr>
        <vertAlign val="superscript"/>
        <sz val="10"/>
        <rFont val="Arial"/>
        <family val="2"/>
      </rPr>
      <t>c</t>
    </r>
  </si>
  <si>
    <r>
      <t>f</t>
    </r>
    <r>
      <rPr>
        <sz val="10"/>
        <rFont val="Arial"/>
        <family val="2"/>
      </rPr>
      <t>. With other relatives</t>
    </r>
  </si>
  <si>
    <r>
      <t>g</t>
    </r>
    <r>
      <rPr>
        <sz val="10"/>
        <rFont val="Arial"/>
        <family val="2"/>
      </rPr>
      <t>. With others, not related</t>
    </r>
  </si>
  <si>
    <r>
      <t>h</t>
    </r>
    <r>
      <rPr>
        <sz val="10"/>
        <rFont val="Arial"/>
        <family val="2"/>
      </rPr>
      <t>. Alone</t>
    </r>
  </si>
  <si>
    <r>
      <t>i.</t>
    </r>
    <r>
      <rPr>
        <sz val="10"/>
        <rFont val="Arial"/>
        <family val="2"/>
      </rPr>
      <t xml:space="preserve"> With at least two other generations</t>
    </r>
  </si>
  <si>
    <r>
      <t>j.</t>
    </r>
    <r>
      <rPr>
        <sz val="10"/>
        <rFont val="Arial"/>
        <family val="2"/>
      </rPr>
      <t xml:space="preserve"> Average household size</t>
    </r>
  </si>
  <si>
    <r>
      <t xml:space="preserve">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Marital status in a and b is that of the respondent, not the partner.</t>
    </r>
  </si>
  <si>
    <r>
      <t xml:space="preserve"> 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Including adopted/foster children and partner's children.</t>
    </r>
  </si>
  <si>
    <r>
      <t xml:space="preserve">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Parents or step-parents.</t>
    </r>
  </si>
  <si>
    <r>
      <t>c.</t>
    </r>
    <r>
      <rPr>
        <sz val="10"/>
        <rFont val="Arial"/>
        <family val="2"/>
      </rPr>
      <t xml:space="preserve"> With children, without partner (subtotal)</t>
    </r>
  </si>
  <si>
    <r>
      <t>d</t>
    </r>
    <r>
      <rPr>
        <sz val="10"/>
        <rFont val="Arial"/>
        <family val="2"/>
      </rPr>
      <t>. Without children or partner (subtotal)</t>
    </r>
  </si>
  <si>
    <r>
      <t>e.</t>
    </r>
    <r>
      <rPr>
        <sz val="10"/>
        <rFont val="Arial"/>
        <family val="2"/>
      </rPr>
      <t xml:space="preserve"> With parent(s)</t>
    </r>
    <r>
      <rPr>
        <vertAlign val="superscript"/>
        <sz val="10"/>
        <rFont val="Arial"/>
        <family val="2"/>
      </rPr>
      <t>c</t>
    </r>
  </si>
  <si>
    <r>
      <t>g.</t>
    </r>
    <r>
      <rPr>
        <sz val="10"/>
        <rFont val="Arial"/>
        <family val="2"/>
      </rPr>
      <t xml:space="preserve"> With others, not related</t>
    </r>
  </si>
  <si>
    <r>
      <t xml:space="preserve">j. </t>
    </r>
    <r>
      <rPr>
        <sz val="10"/>
        <rFont val="Arial"/>
        <family val="2"/>
      </rPr>
      <t>Average household size</t>
    </r>
  </si>
  <si>
    <r>
      <t xml:space="preserve"> </t>
    </r>
    <r>
      <rPr>
        <vertAlign val="superscript"/>
        <sz val="10"/>
        <rFont val="Arial"/>
        <family val="2"/>
      </rPr>
      <t xml:space="preserve">a </t>
    </r>
    <r>
      <rPr>
        <sz val="10"/>
        <rFont val="Arial"/>
        <family val="2"/>
      </rPr>
      <t>Marital status in a and b is that of the respondent, not the partner.</t>
    </r>
  </si>
  <si>
    <r>
      <t xml:space="preserve"> c </t>
    </r>
    <r>
      <rPr>
        <sz val="10"/>
        <rFont val="Arial"/>
        <family val="2"/>
      </rPr>
      <t>Parents or step-parents.</t>
    </r>
  </si>
  <si>
    <r>
      <t>a.</t>
    </r>
    <r>
      <rPr>
        <sz val="10"/>
        <rFont val="Arial"/>
        <family val="2"/>
      </rPr>
      <t xml:space="preserve"> Total population (thousands)</t>
    </r>
  </si>
  <si>
    <r>
      <t>b</t>
    </r>
    <r>
      <rPr>
        <sz val="10"/>
        <rFont val="Arial"/>
        <family val="2"/>
      </rPr>
      <t>. Per cent of population</t>
    </r>
  </si>
  <si>
    <r>
      <t>c.</t>
    </r>
    <r>
      <rPr>
        <sz val="10"/>
        <rFont val="Arial"/>
        <family val="2"/>
      </rPr>
      <t xml:space="preserve"> Period total fertility rate</t>
    </r>
  </si>
  <si>
    <r>
      <t>d</t>
    </r>
    <r>
      <rPr>
        <sz val="10"/>
        <rFont val="Arial"/>
        <family val="2"/>
      </rPr>
      <t>. Mean age of mother at first live birth</t>
    </r>
  </si>
  <si>
    <r>
      <t>e</t>
    </r>
    <r>
      <rPr>
        <sz val="10"/>
        <rFont val="Arial"/>
        <family val="2"/>
      </rPr>
      <t xml:space="preserve">. First parity births as a percentage of </t>
    </r>
  </si>
  <si>
    <r>
      <t>f</t>
    </r>
    <r>
      <rPr>
        <sz val="10"/>
        <rFont val="Arial"/>
        <family val="2"/>
      </rPr>
      <t xml:space="preserve">. Per cent of first live births occurring </t>
    </r>
  </si>
  <si>
    <r>
      <t xml:space="preserve">    to women aged 30+ years</t>
    </r>
    <r>
      <rPr>
        <vertAlign val="superscript"/>
        <sz val="10"/>
        <rFont val="Arial"/>
        <family val="2"/>
      </rPr>
      <t>a</t>
    </r>
  </si>
  <si>
    <r>
      <t xml:space="preserve">g. </t>
    </r>
    <r>
      <rPr>
        <sz val="10"/>
        <rFont val="Arial"/>
        <family val="2"/>
      </rPr>
      <t>Non-marital births as a percentage</t>
    </r>
  </si>
  <si>
    <r>
      <t>h.</t>
    </r>
    <r>
      <rPr>
        <sz val="10"/>
        <rFont val="Arial"/>
        <family val="2"/>
      </rPr>
      <t xml:space="preserve"> Female mean age at first marriage</t>
    </r>
  </si>
  <si>
    <r>
      <t>i</t>
    </r>
    <r>
      <rPr>
        <sz val="10"/>
        <rFont val="Arial"/>
        <family val="2"/>
      </rPr>
      <t>. Female total first marriage rate</t>
    </r>
  </si>
  <si>
    <r>
      <t>j</t>
    </r>
    <r>
      <rPr>
        <sz val="10"/>
        <rFont val="Arial"/>
        <family val="2"/>
      </rPr>
      <t xml:space="preserve">. Divorces per 10,000 marriages </t>
    </r>
  </si>
  <si>
    <r>
      <t>k</t>
    </r>
    <r>
      <rPr>
        <sz val="10"/>
        <rFont val="Arial"/>
        <family val="2"/>
      </rPr>
      <t>. Percentage of women aged 20-44</t>
    </r>
  </si>
  <si>
    <r>
      <t>l</t>
    </r>
    <r>
      <rPr>
        <sz val="10"/>
        <rFont val="Arial"/>
        <family val="2"/>
      </rPr>
      <t>. Life expectancy at birth</t>
    </r>
  </si>
  <si>
    <r>
      <t>m</t>
    </r>
    <r>
      <rPr>
        <sz val="10"/>
        <rFont val="Arial"/>
        <family val="2"/>
      </rPr>
      <t>. Infant mortality rate</t>
    </r>
  </si>
  <si>
    <r>
      <t>n</t>
    </r>
    <r>
      <rPr>
        <sz val="10"/>
        <rFont val="Arial"/>
        <family val="2"/>
      </rPr>
      <t xml:space="preserve">. Total number of households </t>
    </r>
  </si>
  <si>
    <r>
      <t>o.</t>
    </r>
    <r>
      <rPr>
        <sz val="10"/>
        <rFont val="Arial"/>
        <family val="2"/>
      </rPr>
      <t xml:space="preserve"> One-person  households as a </t>
    </r>
  </si>
  <si>
    <r>
      <t>p</t>
    </r>
    <r>
      <rPr>
        <sz val="10"/>
        <rFont val="Arial"/>
        <family val="2"/>
      </rPr>
      <t xml:space="preserve">. Average number of persons per </t>
    </r>
  </si>
  <si>
    <t xml:space="preserve"> Selected economic, social and cultural indicators </t>
  </si>
  <si>
    <t xml:space="preserve">Selected demographic indicators </t>
  </si>
  <si>
    <r>
      <t xml:space="preserve">Position in the household,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 female sample</t>
    </r>
  </si>
  <si>
    <r>
      <t>Position in the household,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male sample</t>
    </r>
  </si>
  <si>
    <t>The parental home, female sample</t>
  </si>
  <si>
    <t xml:space="preserve">The parental home, male sample </t>
  </si>
  <si>
    <t xml:space="preserve">Partnership formation, female sample </t>
  </si>
  <si>
    <t xml:space="preserve">Partnership formation, male sample </t>
  </si>
  <si>
    <t xml:space="preserve">Partnership dissolution, female sample </t>
  </si>
  <si>
    <t xml:space="preserve">of later marriage), by age and period of cohabitation </t>
  </si>
  <si>
    <t>Partnership dissolution, male sample</t>
  </si>
  <si>
    <t xml:space="preserve">Number of live births, female sample </t>
  </si>
  <si>
    <t xml:space="preserve">Number of live births, male sample </t>
  </si>
  <si>
    <t>The timing of fertility, female sample</t>
  </si>
  <si>
    <t xml:space="preserve">Partnership status at first birth, female sample </t>
  </si>
  <si>
    <t xml:space="preserve">Partnership status at first birth, male sample </t>
  </si>
  <si>
    <r>
      <t xml:space="preserve"> Age at first birth by educational level at interview,</t>
    </r>
    <r>
      <rPr>
        <b/>
        <vertAlign val="superscript"/>
        <sz val="10"/>
        <rFont val="Arial"/>
        <family val="2"/>
      </rPr>
      <t xml:space="preserve">a  </t>
    </r>
    <r>
      <rPr>
        <b/>
        <sz val="10"/>
        <rFont val="Arial"/>
        <family val="2"/>
      </rPr>
      <t xml:space="preserve">female sample </t>
    </r>
  </si>
  <si>
    <r>
      <t xml:space="preserve"> Age at first birth by educational level at interview,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male sample </t>
    </r>
  </si>
  <si>
    <t xml:space="preserve"> Contraceptive status of couples, female sample </t>
  </si>
  <si>
    <t xml:space="preserve">Expected ultimate family size, female sample </t>
  </si>
  <si>
    <t xml:space="preserve">Expected ultimate family size, male sample </t>
  </si>
  <si>
    <r>
      <t xml:space="preserve"> the future, by level of education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at interview, female sample </t>
    </r>
  </si>
  <si>
    <r>
      <t xml:space="preserve"> the future, by level of education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at interview, male sample </t>
    </r>
  </si>
  <si>
    <t xml:space="preserve"> Values and beliefs, female sample </t>
  </si>
  <si>
    <t xml:space="preserve"> Values and beliefs, male sample </t>
  </si>
  <si>
    <t xml:space="preserve">Studying and having children, female sample, 18-34 years of age </t>
  </si>
  <si>
    <t xml:space="preserve"> Working and having children, female sample </t>
  </si>
  <si>
    <t xml:space="preserve">Selected event histories combined, female sample </t>
  </si>
  <si>
    <t xml:space="preserve">Selected event histories combined, male sample </t>
  </si>
  <si>
    <t xml:space="preserve">Summary measures for selected life events, female sample </t>
  </si>
  <si>
    <t xml:space="preserve">Summary measures for selected life events, male sample </t>
  </si>
  <si>
    <r>
      <t>a)</t>
    </r>
    <r>
      <rPr>
        <sz val="10"/>
        <rFont val="Arial"/>
        <family val="2"/>
      </rPr>
      <t xml:space="preserve"> Estimates.</t>
    </r>
  </si>
  <si>
    <r>
      <t xml:space="preserve">b) </t>
    </r>
    <r>
      <rPr>
        <sz val="10"/>
        <rFont val="Arial"/>
        <family val="2"/>
      </rPr>
      <t xml:space="preserve">Number of employed and unemployed individuals aged 15-64 years divided by the </t>
    </r>
  </si>
  <si>
    <r>
      <t>c)</t>
    </r>
    <r>
      <rPr>
        <sz val="10"/>
        <rFont val="Arial"/>
        <family val="2"/>
      </rPr>
      <t xml:space="preserve"> Number of unemployed individuals divided by the number of individuals in the labour force </t>
    </r>
  </si>
  <si>
    <t xml:space="preserve"> Low (ISCED 0-2), medium (ISCED 3) and high (ISCED 4-6).</t>
  </si>
  <si>
    <r>
      <t>a</t>
    </r>
    <r>
      <rPr>
        <sz val="10"/>
        <rFont val="Arial"/>
        <family val="2"/>
      </rPr>
      <t xml:space="preserve"> 100* (first live-births to women 30+)/ (all live-births to women 30+)</t>
    </r>
  </si>
  <si>
    <r>
      <t>a</t>
    </r>
    <r>
      <rPr>
        <sz val="10"/>
        <rFont val="Arial"/>
        <family val="2"/>
      </rPr>
      <t xml:space="preserve"> Based on a question about number of siblings, including adopted children and stepchildren.</t>
    </r>
  </si>
  <si>
    <r>
      <t>a)</t>
    </r>
    <r>
      <rPr>
        <sz val="10"/>
        <rFont val="Arial"/>
        <family val="2"/>
      </rPr>
      <t xml:space="preserve"> based on a question about number of siblings, including adopted chilren and stepchildren. </t>
    </r>
  </si>
  <si>
    <t xml:space="preserve">   Although consensual unions, once dissolved, can no longer be converted into marriage, they are kept in</t>
  </si>
  <si>
    <t xml:space="preserve">    the denominators for this panel. The dissolution of consensual unions is dealt with in table 10, c.</t>
  </si>
  <si>
    <r>
      <t xml:space="preserve"> a</t>
    </r>
    <r>
      <rPr>
        <sz val="10"/>
        <rFont val="Arial"/>
        <family val="2"/>
      </rPr>
      <t xml:space="preserve"> In terms of competing risks, consensual unions can be dissolved, be converted into marriage, or continue.</t>
    </r>
  </si>
  <si>
    <r>
      <t>a</t>
    </r>
    <r>
      <rPr>
        <sz val="10"/>
        <rFont val="Arial"/>
        <family val="2"/>
      </rPr>
      <t xml:space="preserve"> In terms of competing risks, consensual unions can be dissolved, be converted into marriage or continue. Although </t>
    </r>
  </si>
  <si>
    <t>consensual unions, once dissolved, can no longer be converted into marriage, they are kept in the denominators</t>
  </si>
  <si>
    <t xml:space="preserve"> for this panel. The dissolution of consensual unions is dealt with in table 11, c.</t>
  </si>
  <si>
    <r>
      <t xml:space="preserve">a </t>
    </r>
    <r>
      <rPr>
        <sz val="10"/>
        <rFont val="Arial"/>
        <family val="2"/>
      </rPr>
      <t xml:space="preserve">In terms of competing risks, consensual unions can be dissolved, be converted into marriage or continue.  Although </t>
    </r>
  </si>
  <si>
    <t xml:space="preserve">consensual unions, once converted into marriage, can no longer be dissolved, they are kept  in the denominators for </t>
  </si>
  <si>
    <t>these figures. The conversion of consensual unions into marriage is dealt with in table 8,d.</t>
  </si>
  <si>
    <r>
      <t>a</t>
    </r>
    <r>
      <rPr>
        <sz val="10"/>
        <rFont val="Arial"/>
        <family val="2"/>
      </rPr>
      <t xml:space="preserve"> In terms of competing risks, consensual unions can be dissolved, be converted into marriage or continue.  Although </t>
    </r>
  </si>
  <si>
    <t>consensual unions, once converted into marriage, can no longer be dissolved, they are kept in the denominators</t>
  </si>
  <si>
    <t xml:space="preserve"> for this panel. The conversion of consensual unions into marriage is dealt with in table 9, d.</t>
  </si>
  <si>
    <t xml:space="preserve">begins at age 11 or 12 and lasts about three years, while the second stage begins at age 14 or 15 and also lasts </t>
  </si>
  <si>
    <t xml:space="preserve">about three years.   According to this definition, the second stage (ISCED 3) corresponds to a </t>
  </si>
  <si>
    <t xml:space="preserve">medium educational level in the Netherlands. </t>
  </si>
  <si>
    <r>
      <t>a)</t>
    </r>
    <r>
      <rPr>
        <sz val="10"/>
        <rFont val="Arial"/>
        <family val="2"/>
      </rPr>
      <t xml:space="preserve"> ISCED categories 2 and 3 correspond to the first and second stages of secondary education. The first stage </t>
    </r>
  </si>
  <si>
    <t xml:space="preserve">ISCED  category 4 stands for post-secondary education, which usually begins at age 17 or 18, lasts about four years, </t>
  </si>
  <si>
    <t xml:space="preserve">and leads to an award not equivalent to a first university degree.  According to this definition,  the ISCED category 4 </t>
  </si>
  <si>
    <t xml:space="preserve">corresponds to higher education in the Netherlands.   ISCED categories 4, 5, and 6 are therefore combined to </t>
  </si>
  <si>
    <t xml:space="preserve">represent the higher level of education.  </t>
  </si>
  <si>
    <t xml:space="preserve"> with each respondent  being tallied only once.  No reference period was given prior to the interview. </t>
  </si>
  <si>
    <r>
      <t>a)</t>
    </r>
    <r>
      <rPr>
        <sz val="10"/>
        <rFont val="Arial"/>
        <family val="2"/>
      </rPr>
      <t xml:space="preserve"> Panels a to c have been arranged from lowest to highest exposure to the risk of conception,</t>
    </r>
  </si>
  <si>
    <r>
      <t>b)</t>
    </r>
    <r>
      <rPr>
        <sz val="10"/>
        <rFont val="Arial"/>
        <family val="2"/>
      </rPr>
      <t xml:space="preserve"> One or both partners infecund.</t>
    </r>
  </si>
  <si>
    <r>
      <t xml:space="preserve">c) </t>
    </r>
    <r>
      <rPr>
        <sz val="10"/>
        <rFont val="Arial"/>
        <family val="2"/>
      </rPr>
      <t>Including unknown method of birth control.</t>
    </r>
  </si>
  <si>
    <t xml:space="preserve">a) If there is a current pregnancy, this counts as one towards the number of children ultimately expected, </t>
  </si>
  <si>
    <t>not towards the number of children already born.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</si>
</sst>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\1"/>
    <numFmt numFmtId="181" formatCode="0.0"/>
    <numFmt numFmtId="182" formatCode="0.000"/>
    <numFmt numFmtId="183" formatCode="General_)"/>
    <numFmt numFmtId="184" formatCode="0.0_)"/>
    <numFmt numFmtId="185" formatCode="0.00_)"/>
    <numFmt numFmtId="186" formatCode="0_)"/>
  </numFmts>
  <fonts count="11">
    <font>
      <sz val="10"/>
      <name val="Times New Roman"/>
      <family val="1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5" fillId="0" borderId="0" xfId="19" applyFont="1" applyAlignment="1">
      <alignment horizontal="centerContinuous"/>
      <protection/>
    </xf>
    <xf numFmtId="0" fontId="6" fillId="0" borderId="0" xfId="19" applyFont="1" applyAlignment="1">
      <alignment horizontal="centerContinuous"/>
      <protection/>
    </xf>
    <xf numFmtId="0" fontId="6" fillId="0" borderId="0" xfId="19" applyFont="1">
      <alignment/>
      <protection/>
    </xf>
    <xf numFmtId="0" fontId="6" fillId="0" borderId="1" xfId="19" applyFont="1" applyBorder="1">
      <alignment/>
      <protection/>
    </xf>
    <xf numFmtId="0" fontId="6" fillId="0" borderId="0" xfId="19" applyFont="1" applyBorder="1">
      <alignment/>
      <protection/>
    </xf>
    <xf numFmtId="0" fontId="5" fillId="0" borderId="0" xfId="19" applyFont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6" fillId="0" borderId="0" xfId="19" applyFont="1" applyAlignment="1">
      <alignment horizontal="right"/>
      <protection/>
    </xf>
    <xf numFmtId="0" fontId="6" fillId="0" borderId="2" xfId="19" applyFont="1" applyBorder="1">
      <alignment/>
      <protection/>
    </xf>
    <xf numFmtId="0" fontId="6" fillId="0" borderId="0" xfId="19" applyFont="1" applyBorder="1" applyAlignment="1">
      <alignment horizontal="right"/>
      <protection/>
    </xf>
    <xf numFmtId="0" fontId="6" fillId="0" borderId="0" xfId="19" applyFont="1" applyAlignment="1">
      <alignment/>
      <protection/>
    </xf>
    <xf numFmtId="184" fontId="6" fillId="0" borderId="0" xfId="0" applyNumberFormat="1" applyFont="1" applyAlignment="1" applyProtection="1">
      <alignment/>
      <protection/>
    </xf>
    <xf numFmtId="0" fontId="6" fillId="0" borderId="3" xfId="19" applyFont="1" applyBorder="1">
      <alignment/>
      <protection/>
    </xf>
    <xf numFmtId="0" fontId="6" fillId="0" borderId="3" xfId="19" applyFont="1" applyBorder="1" applyAlignment="1">
      <alignment horizontal="right"/>
      <protection/>
    </xf>
    <xf numFmtId="0" fontId="6" fillId="0" borderId="3" xfId="0" applyFont="1" applyBorder="1" applyAlignment="1">
      <alignment/>
    </xf>
    <xf numFmtId="0" fontId="6" fillId="0" borderId="3" xfId="0" applyFont="1" applyBorder="1" applyAlignment="1" applyProtection="1">
      <alignment horizontal="right"/>
      <protection/>
    </xf>
    <xf numFmtId="0" fontId="6" fillId="0" borderId="4" xfId="19" applyFont="1" applyBorder="1">
      <alignment/>
      <protection/>
    </xf>
    <xf numFmtId="0" fontId="6" fillId="0" borderId="0" xfId="19" applyFont="1" applyBorder="1" applyAlignment="1">
      <alignment horizontal="centerContinuous"/>
      <protection/>
    </xf>
    <xf numFmtId="21" fontId="6" fillId="0" borderId="0" xfId="19" applyNumberFormat="1" applyFont="1">
      <alignment/>
      <protection/>
    </xf>
    <xf numFmtId="1" fontId="6" fillId="0" borderId="0" xfId="19" applyNumberFormat="1" applyFont="1">
      <alignment/>
      <protection/>
    </xf>
    <xf numFmtId="0" fontId="6" fillId="0" borderId="2" xfId="19" applyFont="1" applyBorder="1" applyAlignment="1">
      <alignment horizontal="right"/>
      <protection/>
    </xf>
    <xf numFmtId="0" fontId="6" fillId="0" borderId="0" xfId="0" applyFont="1" applyAlignment="1">
      <alignment horizontal="left"/>
    </xf>
    <xf numFmtId="184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/>
    </xf>
    <xf numFmtId="1" fontId="6" fillId="0" borderId="2" xfId="19" applyNumberFormat="1" applyFont="1" applyBorder="1" applyAlignment="1">
      <alignment horizontal="right"/>
      <protection/>
    </xf>
    <xf numFmtId="0" fontId="6" fillId="0" borderId="0" xfId="0" applyFont="1" applyAlignment="1" applyProtection="1">
      <alignment horizontal="fill"/>
      <protection/>
    </xf>
    <xf numFmtId="0" fontId="7" fillId="0" borderId="0" xfId="19" applyFont="1">
      <alignment/>
      <protection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5" fillId="0" borderId="0" xfId="0" applyFont="1" applyFill="1" applyAlignment="1">
      <alignment horizontal="centerContinuous"/>
    </xf>
    <xf numFmtId="0" fontId="6" fillId="0" borderId="5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6" fillId="0" borderId="3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83" fontId="6" fillId="0" borderId="0" xfId="0" applyNumberFormat="1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left"/>
      <protection/>
    </xf>
    <xf numFmtId="183" fontId="8" fillId="0" borderId="0" xfId="0" applyNumberFormat="1" applyFont="1" applyFill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6" fillId="0" borderId="3" xfId="0" applyFont="1" applyBorder="1" applyAlignment="1" applyProtection="1">
      <alignment/>
      <protection/>
    </xf>
    <xf numFmtId="0" fontId="5" fillId="0" borderId="5" xfId="0" applyFont="1" applyBorder="1" applyAlignment="1">
      <alignment/>
    </xf>
    <xf numFmtId="0" fontId="6" fillId="0" borderId="0" xfId="0" applyFont="1" applyAlignment="1">
      <alignment horizontal="centerContinuous"/>
    </xf>
    <xf numFmtId="181" fontId="6" fillId="0" borderId="0" xfId="0" applyNumberFormat="1" applyFont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181" fontId="6" fillId="0" borderId="0" xfId="0" applyNumberFormat="1" applyFont="1" applyAlignment="1">
      <alignment/>
    </xf>
    <xf numFmtId="181" fontId="6" fillId="0" borderId="0" xfId="0" applyNumberFormat="1" applyFont="1" applyAlignment="1" applyProtection="1">
      <alignment horizontal="right"/>
      <protection/>
    </xf>
    <xf numFmtId="0" fontId="6" fillId="0" borderId="5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2" xfId="0" applyFont="1" applyBorder="1" applyAlignment="1">
      <alignment horizontal="right"/>
    </xf>
    <xf numFmtId="1" fontId="6" fillId="0" borderId="3" xfId="0" applyNumberFormat="1" applyFont="1" applyBorder="1" applyAlignment="1">
      <alignment/>
    </xf>
    <xf numFmtId="1" fontId="6" fillId="0" borderId="3" xfId="0" applyNumberFormat="1" applyFont="1" applyBorder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16" fontId="6" fillId="0" borderId="0" xfId="0" applyNumberFormat="1" applyFont="1" applyAlignment="1">
      <alignment horizontal="center"/>
    </xf>
    <xf numFmtId="16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 applyProtection="1">
      <alignment horizontal="right"/>
      <protection/>
    </xf>
    <xf numFmtId="16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 applyProtection="1">
      <alignment/>
      <protection/>
    </xf>
    <xf numFmtId="2" fontId="6" fillId="0" borderId="0" xfId="0" applyNumberFormat="1" applyFont="1" applyAlignment="1">
      <alignment horizontal="right"/>
    </xf>
    <xf numFmtId="16" fontId="6" fillId="0" borderId="3" xfId="0" applyNumberFormat="1" applyFont="1" applyBorder="1" applyAlignment="1">
      <alignment/>
    </xf>
    <xf numFmtId="16" fontId="6" fillId="0" borderId="0" xfId="0" applyNumberFormat="1" applyFont="1" applyBorder="1" applyAlignment="1">
      <alignment/>
    </xf>
    <xf numFmtId="4" fontId="6" fillId="0" borderId="0" xfId="0" applyNumberFormat="1" applyFont="1" applyAlignment="1" applyProtection="1">
      <alignment/>
      <protection/>
    </xf>
    <xf numFmtId="0" fontId="6" fillId="0" borderId="0" xfId="0" applyFont="1" applyBorder="1" applyAlignment="1">
      <alignment horizontal="right"/>
    </xf>
    <xf numFmtId="185" fontId="6" fillId="0" borderId="0" xfId="0" applyNumberFormat="1" applyFont="1" applyAlignment="1" applyProtection="1">
      <alignment/>
      <protection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 applyProtection="1">
      <alignment horizontal="fill"/>
      <protection/>
    </xf>
    <xf numFmtId="0" fontId="6" fillId="0" borderId="0" xfId="0" applyFont="1" applyFill="1" applyAlignment="1" applyProtection="1">
      <alignment horizontal="left"/>
      <protection/>
    </xf>
    <xf numFmtId="181" fontId="6" fillId="0" borderId="0" xfId="0" applyNumberFormat="1" applyFont="1" applyFill="1" applyAlignment="1" applyProtection="1">
      <alignment horizontal="left"/>
      <protection/>
    </xf>
    <xf numFmtId="181" fontId="6" fillId="0" borderId="0" xfId="0" applyNumberFormat="1" applyFont="1" applyFill="1" applyAlignment="1">
      <alignment/>
    </xf>
    <xf numFmtId="0" fontId="10" fillId="0" borderId="0" xfId="0" applyFont="1" applyFill="1" applyAlignment="1" applyProtection="1">
      <alignment horizontal="left"/>
      <protection/>
    </xf>
    <xf numFmtId="1" fontId="6" fillId="0" borderId="0" xfId="0" applyNumberFormat="1" applyFont="1" applyAlignment="1" applyProtection="1">
      <alignment horizontal="right"/>
      <protection/>
    </xf>
    <xf numFmtId="1" fontId="6" fillId="0" borderId="0" xfId="0" applyNumberFormat="1" applyFont="1" applyAlignment="1">
      <alignment horizontal="right"/>
    </xf>
    <xf numFmtId="1" fontId="8" fillId="0" borderId="0" xfId="0" applyNumberFormat="1" applyFont="1" applyFill="1" applyAlignment="1" applyProtection="1">
      <alignment horizontal="right"/>
      <protection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 applyProtection="1">
      <alignment/>
      <protection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left"/>
    </xf>
    <xf numFmtId="1" fontId="6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" fontId="6" fillId="0" borderId="3" xfId="0" applyNumberFormat="1" applyFont="1" applyBorder="1" applyAlignment="1">
      <alignment horizontal="right"/>
    </xf>
    <xf numFmtId="183" fontId="6" fillId="0" borderId="0" xfId="0" applyNumberFormat="1" applyFont="1" applyAlignment="1" applyProtection="1">
      <alignment/>
      <protection/>
    </xf>
    <xf numFmtId="183" fontId="6" fillId="0" borderId="0" xfId="0" applyNumberFormat="1" applyFont="1" applyAlignment="1" applyProtection="1">
      <alignment horizontal="fill"/>
      <protection/>
    </xf>
    <xf numFmtId="181" fontId="6" fillId="0" borderId="0" xfId="0" applyNumberFormat="1" applyFont="1" applyAlignment="1">
      <alignment horizontal="right"/>
    </xf>
    <xf numFmtId="183" fontId="6" fillId="0" borderId="3" xfId="0" applyNumberFormat="1" applyFont="1" applyBorder="1" applyAlignment="1" applyProtection="1">
      <alignment/>
      <protection/>
    </xf>
    <xf numFmtId="181" fontId="8" fillId="0" borderId="0" xfId="0" applyNumberFormat="1" applyFont="1" applyFill="1" applyAlignment="1" applyProtection="1">
      <alignment horizontal="right"/>
      <protection/>
    </xf>
    <xf numFmtId="181" fontId="8" fillId="0" borderId="0" xfId="0" applyNumberFormat="1" applyFont="1" applyFill="1" applyAlignment="1" applyProtection="1">
      <alignment/>
      <protection/>
    </xf>
    <xf numFmtId="181" fontId="6" fillId="0" borderId="0" xfId="0" applyNumberFormat="1" applyFont="1" applyAlignment="1">
      <alignment/>
    </xf>
    <xf numFmtId="183" fontId="6" fillId="0" borderId="3" xfId="0" applyNumberFormat="1" applyFont="1" applyBorder="1" applyAlignment="1" applyProtection="1">
      <alignment horizontal="right"/>
      <protection/>
    </xf>
    <xf numFmtId="183" fontId="8" fillId="0" borderId="0" xfId="0" applyNumberFormat="1" applyFont="1" applyFill="1" applyAlignment="1" applyProtection="1">
      <alignment horizontal="right"/>
      <protection/>
    </xf>
    <xf numFmtId="181" fontId="8" fillId="0" borderId="0" xfId="0" applyNumberFormat="1" applyFont="1" applyFill="1" applyAlignment="1">
      <alignment horizontal="right"/>
    </xf>
    <xf numFmtId="181" fontId="8" fillId="0" borderId="0" xfId="0" applyNumberFormat="1" applyFont="1" applyFill="1" applyBorder="1" applyAlignment="1">
      <alignment horizontal="right"/>
    </xf>
    <xf numFmtId="181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 horizontal="left"/>
    </xf>
    <xf numFmtId="181" fontId="8" fillId="0" borderId="3" xfId="0" applyNumberFormat="1" applyFont="1" applyFill="1" applyBorder="1" applyAlignment="1">
      <alignment horizontal="right"/>
    </xf>
    <xf numFmtId="181" fontId="8" fillId="0" borderId="3" xfId="0" applyNumberFormat="1" applyFont="1" applyFill="1" applyBorder="1" applyAlignment="1" applyProtection="1">
      <alignment horizontal="right"/>
      <protection/>
    </xf>
    <xf numFmtId="4" fontId="6" fillId="0" borderId="0" xfId="0" applyNumberFormat="1" applyFont="1" applyAlignment="1" applyProtection="1">
      <alignment horizontal="right"/>
      <protection/>
    </xf>
    <xf numFmtId="181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5" fillId="0" borderId="0" xfId="21" applyFont="1" applyFill="1" applyAlignment="1">
      <alignment horizontal="centerContinuous"/>
      <protection/>
    </xf>
    <xf numFmtId="0" fontId="5" fillId="0" borderId="0" xfId="0" applyFont="1" applyFill="1" applyAlignment="1">
      <alignment horizontal="left"/>
    </xf>
    <xf numFmtId="0" fontId="5" fillId="0" borderId="0" xfId="21" applyFont="1" applyFill="1" applyAlignment="1">
      <alignment horizontal="center"/>
      <protection/>
    </xf>
    <xf numFmtId="0" fontId="6" fillId="0" borderId="5" xfId="0" applyFont="1" applyFill="1" applyBorder="1" applyAlignment="1" applyProtection="1">
      <alignment horizontal="fill"/>
      <protection/>
    </xf>
    <xf numFmtId="0" fontId="6" fillId="0" borderId="5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fill"/>
      <protection/>
    </xf>
    <xf numFmtId="0" fontId="6" fillId="0" borderId="3" xfId="0" applyFont="1" applyFill="1" applyBorder="1" applyAlignment="1" applyProtection="1">
      <alignment horizontal="fill"/>
      <protection/>
    </xf>
    <xf numFmtId="0" fontId="6" fillId="0" borderId="3" xfId="0" applyFont="1" applyFill="1" applyBorder="1" applyAlignment="1" applyProtection="1">
      <alignment horizontal="center"/>
      <protection/>
    </xf>
    <xf numFmtId="186" fontId="6" fillId="0" borderId="0" xfId="0" applyNumberFormat="1" applyFont="1" applyFill="1" applyAlignment="1" applyProtection="1">
      <alignment/>
      <protection/>
    </xf>
    <xf numFmtId="0" fontId="6" fillId="0" borderId="3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>
      <alignment horizontal="center"/>
    </xf>
    <xf numFmtId="186" fontId="6" fillId="0" borderId="3" xfId="0" applyNumberFormat="1" applyFont="1" applyFill="1" applyBorder="1" applyAlignment="1" applyProtection="1">
      <alignment/>
      <protection/>
    </xf>
    <xf numFmtId="186" fontId="6" fillId="0" borderId="0" xfId="0" applyNumberFormat="1" applyFont="1" applyFill="1" applyAlignment="1" applyProtection="1">
      <alignment horizontal="center"/>
      <protection/>
    </xf>
    <xf numFmtId="186" fontId="6" fillId="0" borderId="0" xfId="0" applyNumberFormat="1" applyFont="1" applyFill="1" applyAlignment="1" applyProtection="1">
      <alignment horizontal="right"/>
      <protection/>
    </xf>
    <xf numFmtId="0" fontId="6" fillId="0" borderId="0" xfId="21" applyFont="1" applyFill="1" applyAlignment="1">
      <alignment horizontal="centerContinuous"/>
      <protection/>
    </xf>
    <xf numFmtId="0" fontId="6" fillId="0" borderId="0" xfId="21" applyFont="1" applyFill="1" applyBorder="1" applyAlignment="1">
      <alignment horizontal="centerContinuous"/>
      <protection/>
    </xf>
    <xf numFmtId="186" fontId="6" fillId="0" borderId="3" xfId="0" applyNumberFormat="1" applyFont="1" applyFill="1" applyBorder="1" applyAlignment="1" applyProtection="1">
      <alignment horizontal="center"/>
      <protection/>
    </xf>
    <xf numFmtId="186" fontId="6" fillId="0" borderId="3" xfId="0" applyNumberFormat="1" applyFont="1" applyFill="1" applyBorder="1" applyAlignment="1" applyProtection="1">
      <alignment horizontal="right"/>
      <protection/>
    </xf>
    <xf numFmtId="0" fontId="5" fillId="0" borderId="0" xfId="21" applyFont="1" applyAlignment="1">
      <alignment horizontal="centerContinuous"/>
      <protection/>
    </xf>
    <xf numFmtId="0" fontId="6" fillId="0" borderId="0" xfId="21" applyFont="1" applyAlignment="1">
      <alignment horizontal="centerContinuous"/>
      <protection/>
    </xf>
    <xf numFmtId="0" fontId="6" fillId="0" borderId="0" xfId="21" applyFont="1">
      <alignment/>
      <protection/>
    </xf>
    <xf numFmtId="0" fontId="6" fillId="0" borderId="0" xfId="21" applyFont="1" applyBorder="1">
      <alignment/>
      <protection/>
    </xf>
    <xf numFmtId="0" fontId="5" fillId="0" borderId="0" xfId="21" applyFont="1" applyBorder="1">
      <alignment/>
      <protection/>
    </xf>
    <xf numFmtId="0" fontId="6" fillId="0" borderId="0" xfId="21" applyFont="1" applyAlignment="1">
      <alignment horizontal="center"/>
      <protection/>
    </xf>
    <xf numFmtId="0" fontId="6" fillId="0" borderId="3" xfId="21" applyFont="1" applyBorder="1" applyAlignment="1">
      <alignment horizontal="center"/>
      <protection/>
    </xf>
    <xf numFmtId="0" fontId="6" fillId="0" borderId="0" xfId="21" applyFont="1" applyBorder="1" applyAlignment="1">
      <alignment horizontal="right"/>
      <protection/>
    </xf>
    <xf numFmtId="0" fontId="5" fillId="0" borderId="0" xfId="21" applyFont="1">
      <alignment/>
      <protection/>
    </xf>
    <xf numFmtId="0" fontId="6" fillId="0" borderId="3" xfId="21" applyFont="1" applyBorder="1">
      <alignment/>
      <protection/>
    </xf>
    <xf numFmtId="0" fontId="7" fillId="0" borderId="0" xfId="21" applyFont="1">
      <alignment/>
      <protection/>
    </xf>
    <xf numFmtId="0" fontId="5" fillId="0" borderId="5" xfId="20" applyFont="1" applyBorder="1" applyAlignment="1">
      <alignment horizontal="left"/>
      <protection/>
    </xf>
    <xf numFmtId="0" fontId="6" fillId="0" borderId="5" xfId="20" applyFont="1" applyBorder="1">
      <alignment/>
      <protection/>
    </xf>
    <xf numFmtId="0" fontId="6" fillId="0" borderId="0" xfId="20" applyFont="1" applyAlignment="1">
      <alignment horizontal="left"/>
      <protection/>
    </xf>
    <xf numFmtId="0" fontId="6" fillId="0" borderId="0" xfId="20" applyFont="1">
      <alignment/>
      <protection/>
    </xf>
    <xf numFmtId="0" fontId="6" fillId="0" borderId="0" xfId="20" applyFont="1" applyAlignment="1">
      <alignment horizontal="center"/>
      <protection/>
    </xf>
    <xf numFmtId="0" fontId="6" fillId="0" borderId="3" xfId="20" applyFont="1" applyBorder="1" applyAlignment="1">
      <alignment horizontal="center"/>
      <protection/>
    </xf>
    <xf numFmtId="0" fontId="6" fillId="0" borderId="3" xfId="20" applyFont="1" applyBorder="1">
      <alignment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horizontal="right"/>
      <protection/>
    </xf>
    <xf numFmtId="0" fontId="6" fillId="0" borderId="3" xfId="20" applyFont="1" applyBorder="1" applyAlignment="1">
      <alignment horizontal="right"/>
      <protection/>
    </xf>
    <xf numFmtId="0" fontId="6" fillId="0" borderId="0" xfId="20" applyFont="1" applyBorder="1">
      <alignment/>
      <protection/>
    </xf>
    <xf numFmtId="0" fontId="6" fillId="0" borderId="0" xfId="20" applyFont="1" applyBorder="1" applyAlignment="1">
      <alignment horizontal="right"/>
      <protection/>
    </xf>
    <xf numFmtId="0" fontId="6" fillId="0" borderId="0" xfId="20" applyFont="1" applyBorder="1" applyAlignment="1">
      <alignment horizontal="center"/>
      <protection/>
    </xf>
    <xf numFmtId="0" fontId="5" fillId="0" borderId="0" xfId="20" applyFont="1" applyAlignment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5" xfId="0" applyFont="1" applyBorder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183" fontId="6" fillId="0" borderId="0" xfId="0" applyNumberFormat="1" applyFont="1" applyBorder="1" applyAlignment="1" applyProtection="1">
      <alignment/>
      <protection/>
    </xf>
    <xf numFmtId="1" fontId="6" fillId="0" borderId="3" xfId="0" applyNumberFormat="1" applyFont="1" applyBorder="1" applyAlignment="1" applyProtection="1">
      <alignment horizontal="right"/>
      <protection/>
    </xf>
    <xf numFmtId="183" fontId="6" fillId="0" borderId="0" xfId="0" applyNumberFormat="1" applyFont="1" applyAlignment="1" applyProtection="1">
      <alignment horizontal="right"/>
      <protection/>
    </xf>
    <xf numFmtId="0" fontId="6" fillId="0" borderId="5" xfId="0" applyFont="1" applyBorder="1" applyAlignment="1">
      <alignment horizontal="right"/>
    </xf>
    <xf numFmtId="1" fontId="6" fillId="0" borderId="6" xfId="0" applyNumberFormat="1" applyFont="1" applyBorder="1" applyAlignment="1">
      <alignment horizontal="centerContinuous"/>
    </xf>
    <xf numFmtId="185" fontId="6" fillId="0" borderId="3" xfId="0" applyNumberFormat="1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186" fontId="6" fillId="0" borderId="0" xfId="0" applyNumberFormat="1" applyFont="1" applyAlignment="1" applyProtection="1">
      <alignment/>
      <protection/>
    </xf>
    <xf numFmtId="186" fontId="8" fillId="0" borderId="0" xfId="0" applyNumberFormat="1" applyFont="1" applyFill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7" fillId="0" borderId="0" xfId="20" applyFont="1" applyBorder="1">
      <alignment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 (2)" xfId="19"/>
    <cellStyle name="Normal_Sheet7" xfId="20"/>
    <cellStyle name="Normal_Sheet8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A Graph to Show the Relationship between the Crude Birth Rate, the Crude Death Rate and the Rate of Natural Increase for the Total Population of Hungary 1982-1994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4!#REF!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4!#REF!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4!#REF!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129</xdr:row>
      <xdr:rowOff>95250</xdr:rowOff>
    </xdr:from>
    <xdr:to>
      <xdr:col>6</xdr:col>
      <xdr:colOff>323850</xdr:colOff>
      <xdr:row>138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1155025"/>
          <a:ext cx="5153025" cy="1514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graphicFrame>
      <xdr:nvGraphicFramePr>
        <xdr:cNvPr id="1" name="Chart 3"/>
        <xdr:cNvGraphicFramePr/>
      </xdr:nvGraphicFramePr>
      <xdr:xfrm>
        <a:off x="2381250" y="83724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95250</xdr:rowOff>
    </xdr:from>
    <xdr:to>
      <xdr:col>2</xdr:col>
      <xdr:colOff>133350</xdr:colOff>
      <xdr:row>1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314825" y="257175"/>
          <a:ext cx="0" cy="19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133350</xdr:colOff>
      <xdr:row>27</xdr:row>
      <xdr:rowOff>0</xdr:rowOff>
    </xdr:from>
    <xdr:to>
      <xdr:col>2</xdr:col>
      <xdr:colOff>133350</xdr:colOff>
      <xdr:row>27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4314825" y="4429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9525</xdr:colOff>
      <xdr:row>27</xdr:row>
      <xdr:rowOff>0</xdr:rowOff>
    </xdr:from>
    <xdr:to>
      <xdr:col>2</xdr:col>
      <xdr:colOff>619125</xdr:colOff>
      <xdr:row>27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3571875" y="4429125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Table 4.4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5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40.33203125" style="3" customWidth="1"/>
    <col min="2" max="10" width="8.83203125" style="3" customWidth="1"/>
    <col min="11" max="52" width="10.83203125" style="3" customWidth="1"/>
    <col min="53" max="16384" width="101.83203125" style="3" customWidth="1"/>
  </cols>
  <sheetData>
    <row r="1" spans="1:7" ht="12.75">
      <c r="A1" s="1" t="s">
        <v>19</v>
      </c>
      <c r="B1" s="2"/>
      <c r="C1" s="2"/>
      <c r="D1" s="2"/>
      <c r="E1" s="2"/>
      <c r="F1" s="2"/>
      <c r="G1" s="2"/>
    </row>
    <row r="2" spans="1:7" ht="12.75">
      <c r="A2" s="1" t="s">
        <v>504</v>
      </c>
      <c r="B2" s="2"/>
      <c r="C2" s="2"/>
      <c r="D2" s="2"/>
      <c r="E2" s="2"/>
      <c r="F2" s="2"/>
      <c r="G2" s="2"/>
    </row>
    <row r="3" spans="1:7" ht="12.75">
      <c r="A3" s="1"/>
      <c r="B3" s="2"/>
      <c r="C3" s="2"/>
      <c r="D3" s="2"/>
      <c r="E3" s="2"/>
      <c r="F3" s="2"/>
      <c r="G3" s="2"/>
    </row>
    <row r="4" spans="1:7" ht="12.75">
      <c r="A4" s="4"/>
      <c r="B4" s="4"/>
      <c r="C4" s="4">
        <v>1950</v>
      </c>
      <c r="D4" s="4">
        <v>1960</v>
      </c>
      <c r="E4" s="4">
        <v>1970</v>
      </c>
      <c r="F4" s="4">
        <v>1980</v>
      </c>
      <c r="G4" s="4">
        <v>1990</v>
      </c>
    </row>
    <row r="5" spans="1:7" ht="12.75">
      <c r="A5" s="5"/>
      <c r="B5" s="5"/>
      <c r="C5" s="5"/>
      <c r="D5" s="5"/>
      <c r="E5" s="5"/>
      <c r="F5" s="5"/>
      <c r="G5" s="5"/>
    </row>
    <row r="6" spans="1:17" ht="12.75">
      <c r="A6" s="6" t="s">
        <v>369</v>
      </c>
      <c r="C6" s="7">
        <v>11000</v>
      </c>
      <c r="D6" s="7">
        <v>15300</v>
      </c>
      <c r="E6" s="7">
        <v>23700</v>
      </c>
      <c r="F6" s="7">
        <v>29400</v>
      </c>
      <c r="G6" s="7">
        <v>34600</v>
      </c>
      <c r="I6" s="8"/>
      <c r="J6" s="9"/>
      <c r="K6" s="9"/>
      <c r="L6" s="9"/>
      <c r="M6" s="9"/>
      <c r="N6" s="9"/>
      <c r="O6" s="9"/>
      <c r="P6" s="9"/>
      <c r="Q6" s="9"/>
    </row>
    <row r="7" spans="1:17" ht="12.75">
      <c r="A7" s="6" t="s">
        <v>370</v>
      </c>
      <c r="C7" s="9"/>
      <c r="D7" s="9"/>
      <c r="E7" s="9"/>
      <c r="I7" s="8"/>
      <c r="J7" s="8"/>
      <c r="K7" s="9"/>
      <c r="L7" s="9"/>
      <c r="M7" s="7"/>
      <c r="N7" s="7"/>
      <c r="O7" s="7"/>
      <c r="P7" s="7"/>
      <c r="Q7" s="7"/>
    </row>
    <row r="8" spans="1:17" ht="14.25">
      <c r="A8" s="3" t="s">
        <v>371</v>
      </c>
      <c r="C8" s="9"/>
      <c r="D8" s="9"/>
      <c r="E8" s="9"/>
      <c r="F8" s="9"/>
      <c r="I8" s="8"/>
      <c r="J8" s="9"/>
      <c r="K8" s="9"/>
      <c r="L8" s="9"/>
      <c r="M8" s="9"/>
      <c r="N8" s="9"/>
      <c r="O8" s="9"/>
      <c r="P8" s="9"/>
      <c r="Q8" s="9"/>
    </row>
    <row r="9" spans="1:17" ht="12.75">
      <c r="A9" s="3" t="s">
        <v>21</v>
      </c>
      <c r="C9" s="10" t="s">
        <v>22</v>
      </c>
      <c r="D9" s="7">
        <v>10</v>
      </c>
      <c r="E9" s="7">
        <v>6</v>
      </c>
      <c r="F9" s="7">
        <v>4</v>
      </c>
      <c r="G9" s="7">
        <v>4</v>
      </c>
      <c r="I9" s="8"/>
      <c r="J9" s="9"/>
      <c r="K9" s="9"/>
      <c r="L9" s="9"/>
      <c r="M9" s="9"/>
      <c r="N9" s="9"/>
      <c r="O9" s="9"/>
      <c r="P9" s="9"/>
      <c r="Q9" s="9"/>
    </row>
    <row r="10" spans="1:17" ht="12.75">
      <c r="A10" s="3" t="s">
        <v>23</v>
      </c>
      <c r="C10" s="10" t="s">
        <v>22</v>
      </c>
      <c r="D10" s="7">
        <v>41</v>
      </c>
      <c r="E10" s="7">
        <v>42</v>
      </c>
      <c r="F10" s="7">
        <v>35</v>
      </c>
      <c r="G10" s="7">
        <v>32</v>
      </c>
      <c r="I10" s="9"/>
      <c r="J10" s="9"/>
      <c r="K10" s="8"/>
      <c r="L10" s="9"/>
      <c r="M10" s="10"/>
      <c r="N10" s="7"/>
      <c r="O10" s="7"/>
      <c r="P10" s="7"/>
      <c r="Q10" s="7"/>
    </row>
    <row r="11" spans="1:17" ht="12.75">
      <c r="A11" s="3" t="s">
        <v>24</v>
      </c>
      <c r="C11" s="10" t="s">
        <v>22</v>
      </c>
      <c r="D11" s="7">
        <v>49</v>
      </c>
      <c r="E11" s="7">
        <v>52</v>
      </c>
      <c r="F11" s="7">
        <v>61</v>
      </c>
      <c r="G11" s="7">
        <v>64</v>
      </c>
      <c r="I11" s="9"/>
      <c r="J11" s="9"/>
      <c r="K11" s="8"/>
      <c r="L11" s="9"/>
      <c r="M11" s="10"/>
      <c r="N11" s="7"/>
      <c r="O11" s="7"/>
      <c r="P11" s="7"/>
      <c r="Q11" s="7"/>
    </row>
    <row r="12" spans="3:17" ht="12.75">
      <c r="C12" s="9"/>
      <c r="D12" s="9"/>
      <c r="E12" s="9"/>
      <c r="G12" s="11"/>
      <c r="I12" s="9"/>
      <c r="J12" s="9"/>
      <c r="K12" s="8"/>
      <c r="L12" s="9"/>
      <c r="M12" s="10"/>
      <c r="N12" s="7"/>
      <c r="O12" s="7"/>
      <c r="P12" s="7"/>
      <c r="Q12" s="7"/>
    </row>
    <row r="13" spans="3:17" ht="12.75">
      <c r="C13" s="10"/>
      <c r="D13" s="7"/>
      <c r="E13" s="7"/>
      <c r="I13" s="9"/>
      <c r="J13" s="9"/>
      <c r="K13" s="9"/>
      <c r="L13" s="9"/>
      <c r="M13" s="9"/>
      <c r="N13" s="9"/>
      <c r="O13" s="9"/>
      <c r="P13" s="9"/>
      <c r="Q13" s="9"/>
    </row>
    <row r="14" spans="1:17" ht="12.75">
      <c r="A14" s="3" t="s">
        <v>25</v>
      </c>
      <c r="C14" s="12">
        <v>100</v>
      </c>
      <c r="D14" s="12">
        <v>100</v>
      </c>
      <c r="E14" s="12">
        <v>100</v>
      </c>
      <c r="F14" s="12">
        <v>100</v>
      </c>
      <c r="G14" s="12">
        <v>100</v>
      </c>
      <c r="I14" s="8"/>
      <c r="J14" s="9"/>
      <c r="K14" s="9"/>
      <c r="L14" s="9"/>
      <c r="M14" s="10"/>
      <c r="N14" s="7"/>
      <c r="O14" s="7"/>
      <c r="P14" s="7"/>
      <c r="Q14" s="7"/>
    </row>
    <row r="15" spans="3:17" ht="12.75">
      <c r="C15" s="13"/>
      <c r="D15" s="13"/>
      <c r="E15" s="13"/>
      <c r="F15" s="13"/>
      <c r="G15" s="13"/>
      <c r="I15" s="9"/>
      <c r="J15" s="9"/>
      <c r="K15" s="9"/>
      <c r="L15" s="9"/>
      <c r="M15" s="9"/>
      <c r="N15" s="9"/>
      <c r="O15" s="9"/>
      <c r="P15" s="9"/>
      <c r="Q15" s="9"/>
    </row>
    <row r="16" spans="1:17" ht="14.25">
      <c r="A16" s="6" t="s">
        <v>372</v>
      </c>
      <c r="I16" s="9"/>
      <c r="J16" s="9"/>
      <c r="K16" s="9"/>
      <c r="L16" s="9"/>
      <c r="M16" s="9"/>
      <c r="N16" s="9"/>
      <c r="O16" s="9"/>
      <c r="P16" s="9"/>
      <c r="Q16" s="9"/>
    </row>
    <row r="17" spans="1:17" ht="12.75">
      <c r="A17" s="3" t="s">
        <v>26</v>
      </c>
      <c r="C17" s="7">
        <v>94.7</v>
      </c>
      <c r="D17" s="7">
        <v>95.6</v>
      </c>
      <c r="E17" s="7">
        <v>89.6</v>
      </c>
      <c r="F17" s="7">
        <v>83.7</v>
      </c>
      <c r="G17" s="7">
        <v>79.8</v>
      </c>
      <c r="I17" s="8"/>
      <c r="J17" s="9"/>
      <c r="K17" s="9"/>
      <c r="L17" s="9"/>
      <c r="M17" s="9"/>
      <c r="N17" s="9"/>
      <c r="O17" s="9"/>
      <c r="P17" s="9"/>
      <c r="Q17" s="9"/>
    </row>
    <row r="18" spans="1:17" ht="12.75">
      <c r="A18" s="3" t="s">
        <v>27</v>
      </c>
      <c r="C18" s="7">
        <v>24.3</v>
      </c>
      <c r="D18" s="7">
        <v>21.9</v>
      </c>
      <c r="E18" s="7">
        <v>25.7</v>
      </c>
      <c r="F18" s="7">
        <v>32.6</v>
      </c>
      <c r="G18" s="7">
        <v>45.9</v>
      </c>
      <c r="I18" s="9"/>
      <c r="J18" s="8"/>
      <c r="K18" s="9"/>
      <c r="L18" s="9"/>
      <c r="M18" s="7"/>
      <c r="N18" s="7"/>
      <c r="O18" s="7"/>
      <c r="P18" s="7"/>
      <c r="Q18" s="7"/>
    </row>
    <row r="19" spans="1:17" ht="12.75">
      <c r="A19" s="6" t="s">
        <v>373</v>
      </c>
      <c r="I19" s="9"/>
      <c r="J19" s="8"/>
      <c r="K19" s="9"/>
      <c r="L19" s="9"/>
      <c r="M19" s="7"/>
      <c r="N19" s="7"/>
      <c r="O19" s="7"/>
      <c r="P19" s="7"/>
      <c r="Q19" s="7"/>
    </row>
    <row r="20" spans="1:17" ht="14.25">
      <c r="A20" s="3" t="s">
        <v>374</v>
      </c>
      <c r="I20" s="9"/>
      <c r="J20" s="9"/>
      <c r="K20" s="9"/>
      <c r="L20" s="9"/>
      <c r="M20" s="9"/>
      <c r="N20" s="9"/>
      <c r="O20" s="9"/>
      <c r="P20" s="9"/>
      <c r="Q20" s="9"/>
    </row>
    <row r="21" spans="1:17" ht="12.75">
      <c r="A21" s="3" t="s">
        <v>28</v>
      </c>
      <c r="B21" s="3" t="s">
        <v>29</v>
      </c>
      <c r="C21" s="10" t="s">
        <v>22</v>
      </c>
      <c r="D21" s="7">
        <v>13</v>
      </c>
      <c r="E21" s="7">
        <v>7</v>
      </c>
      <c r="F21" s="7">
        <v>6</v>
      </c>
      <c r="G21" s="7">
        <v>5</v>
      </c>
      <c r="I21" s="8"/>
      <c r="J21" s="9"/>
      <c r="K21" s="9"/>
      <c r="L21" s="9"/>
      <c r="M21" s="9"/>
      <c r="N21" s="9"/>
      <c r="O21" s="9"/>
      <c r="P21" s="9"/>
      <c r="Q21" s="9"/>
    </row>
    <row r="22" spans="1:17" ht="12.75">
      <c r="A22" s="9"/>
      <c r="B22" s="14" t="s">
        <v>30</v>
      </c>
      <c r="C22" s="10" t="s">
        <v>22</v>
      </c>
      <c r="D22" s="7">
        <v>49</v>
      </c>
      <c r="E22" s="7">
        <v>47</v>
      </c>
      <c r="F22" s="7">
        <v>40</v>
      </c>
      <c r="G22" s="7">
        <v>35</v>
      </c>
      <c r="I22" s="8"/>
      <c r="J22" s="9"/>
      <c r="K22" s="9"/>
      <c r="L22" s="9"/>
      <c r="M22" s="9"/>
      <c r="N22" s="9"/>
      <c r="O22" s="9"/>
      <c r="P22" s="9"/>
      <c r="Q22" s="9"/>
    </row>
    <row r="23" spans="1:17" ht="12.75">
      <c r="A23" s="9"/>
      <c r="B23" s="14" t="s">
        <v>31</v>
      </c>
      <c r="C23" s="10" t="s">
        <v>22</v>
      </c>
      <c r="D23" s="7">
        <v>38</v>
      </c>
      <c r="E23" s="7">
        <v>46</v>
      </c>
      <c r="F23" s="7">
        <v>54</v>
      </c>
      <c r="G23" s="7">
        <v>60</v>
      </c>
      <c r="I23" s="9"/>
      <c r="J23" s="8"/>
      <c r="K23" s="8"/>
      <c r="L23" s="9"/>
      <c r="M23" s="10"/>
      <c r="N23" s="7"/>
      <c r="O23" s="7"/>
      <c r="P23" s="7"/>
      <c r="Q23" s="7"/>
    </row>
    <row r="24" spans="3:17" ht="12.75">
      <c r="C24" s="3" t="s">
        <v>32</v>
      </c>
      <c r="D24" s="3" t="s">
        <v>32</v>
      </c>
      <c r="E24" s="3" t="s">
        <v>32</v>
      </c>
      <c r="F24" s="3" t="s">
        <v>32</v>
      </c>
      <c r="G24" s="3" t="s">
        <v>32</v>
      </c>
      <c r="I24" s="9"/>
      <c r="J24" s="9"/>
      <c r="K24" s="8"/>
      <c r="L24" s="9"/>
      <c r="M24" s="10"/>
      <c r="N24" s="7"/>
      <c r="O24" s="7"/>
      <c r="P24" s="7"/>
      <c r="Q24" s="7"/>
    </row>
    <row r="25" spans="1:17" ht="12.75">
      <c r="A25" s="3" t="s">
        <v>25</v>
      </c>
      <c r="B25" s="9"/>
      <c r="C25" s="12">
        <v>100</v>
      </c>
      <c r="D25" s="12">
        <v>100</v>
      </c>
      <c r="E25" s="12">
        <v>100</v>
      </c>
      <c r="F25" s="12">
        <v>100</v>
      </c>
      <c r="G25" s="12">
        <v>100</v>
      </c>
      <c r="I25" s="9"/>
      <c r="J25" s="9"/>
      <c r="K25" s="8"/>
      <c r="L25" s="9"/>
      <c r="M25" s="10"/>
      <c r="N25" s="7"/>
      <c r="O25" s="7"/>
      <c r="P25" s="7"/>
      <c r="Q25" s="7"/>
    </row>
    <row r="26" spans="3:17" ht="12.75">
      <c r="C26" s="5"/>
      <c r="D26" s="5"/>
      <c r="E26" s="5"/>
      <c r="F26" s="5"/>
      <c r="G26" s="5"/>
      <c r="I26" s="9"/>
      <c r="J26" s="9"/>
      <c r="K26" s="9"/>
      <c r="L26" s="9"/>
      <c r="M26" s="9"/>
      <c r="N26" s="9"/>
      <c r="O26" s="9"/>
      <c r="P26" s="9"/>
      <c r="Q26" s="9"/>
    </row>
    <row r="27" spans="1:17" ht="12.75">
      <c r="A27" s="3" t="s">
        <v>33</v>
      </c>
      <c r="B27" s="3" t="s">
        <v>29</v>
      </c>
      <c r="C27" s="10" t="s">
        <v>22</v>
      </c>
      <c r="D27" s="7">
        <v>9</v>
      </c>
      <c r="E27" s="7">
        <v>7</v>
      </c>
      <c r="F27" s="7">
        <v>3</v>
      </c>
      <c r="G27" s="7">
        <v>3</v>
      </c>
      <c r="I27" s="8"/>
      <c r="J27" s="9"/>
      <c r="K27" s="9"/>
      <c r="L27" s="9"/>
      <c r="M27" s="10"/>
      <c r="N27" s="7"/>
      <c r="O27" s="7"/>
      <c r="P27" s="7"/>
      <c r="Q27" s="7"/>
    </row>
    <row r="28" spans="1:17" ht="12.75">
      <c r="A28" s="9"/>
      <c r="B28" s="3" t="s">
        <v>30</v>
      </c>
      <c r="C28" s="10" t="s">
        <v>22</v>
      </c>
      <c r="D28" s="7">
        <v>25</v>
      </c>
      <c r="E28" s="7">
        <v>20</v>
      </c>
      <c r="F28" s="7">
        <v>15</v>
      </c>
      <c r="G28" s="7">
        <v>13</v>
      </c>
      <c r="I28" s="9"/>
      <c r="J28" s="9"/>
      <c r="K28" s="9"/>
      <c r="L28" s="9"/>
      <c r="M28" s="9"/>
      <c r="N28" s="9"/>
      <c r="O28" s="9"/>
      <c r="P28" s="9"/>
      <c r="Q28" s="9"/>
    </row>
    <row r="29" spans="1:17" ht="12.75">
      <c r="A29" s="9"/>
      <c r="B29" s="3" t="s">
        <v>31</v>
      </c>
      <c r="C29" s="10" t="s">
        <v>22</v>
      </c>
      <c r="D29" s="7">
        <v>66</v>
      </c>
      <c r="E29" s="7">
        <v>73</v>
      </c>
      <c r="F29" s="7">
        <v>82</v>
      </c>
      <c r="G29" s="7">
        <v>84</v>
      </c>
      <c r="I29" s="9"/>
      <c r="J29" s="8"/>
      <c r="K29" s="8"/>
      <c r="L29" s="9"/>
      <c r="M29" s="10"/>
      <c r="N29" s="7"/>
      <c r="O29" s="7"/>
      <c r="P29" s="7"/>
      <c r="Q29" s="7"/>
    </row>
    <row r="30" spans="3:17" ht="12.75">
      <c r="C30" s="3" t="s">
        <v>32</v>
      </c>
      <c r="D30" s="3" t="s">
        <v>32</v>
      </c>
      <c r="E30" s="3" t="s">
        <v>32</v>
      </c>
      <c r="F30" s="3" t="s">
        <v>32</v>
      </c>
      <c r="G30" s="3" t="s">
        <v>32</v>
      </c>
      <c r="I30" s="9"/>
      <c r="J30" s="9"/>
      <c r="K30" s="8"/>
      <c r="L30" s="9"/>
      <c r="M30" s="10"/>
      <c r="N30" s="7"/>
      <c r="O30" s="7"/>
      <c r="P30" s="7"/>
      <c r="Q30" s="7"/>
    </row>
    <row r="31" spans="1:17" ht="12.75">
      <c r="A31" s="3" t="s">
        <v>25</v>
      </c>
      <c r="B31" s="9"/>
      <c r="C31" s="12">
        <v>100</v>
      </c>
      <c r="D31" s="12">
        <v>100</v>
      </c>
      <c r="E31" s="12">
        <v>100</v>
      </c>
      <c r="F31" s="12">
        <v>100</v>
      </c>
      <c r="G31" s="12">
        <v>100</v>
      </c>
      <c r="I31" s="9"/>
      <c r="J31" s="9"/>
      <c r="K31" s="8"/>
      <c r="L31" s="9"/>
      <c r="M31" s="10"/>
      <c r="N31" s="7"/>
      <c r="O31" s="7"/>
      <c r="P31" s="7"/>
      <c r="Q31" s="7"/>
    </row>
    <row r="32" spans="3:17" ht="12.75">
      <c r="C32" s="5"/>
      <c r="D32" s="5"/>
      <c r="E32" s="5"/>
      <c r="F32" s="5"/>
      <c r="G32" s="5"/>
      <c r="I32" s="9"/>
      <c r="J32" s="9"/>
      <c r="K32" s="9"/>
      <c r="L32" s="9"/>
      <c r="M32" s="9"/>
      <c r="N32" s="9"/>
      <c r="O32" s="9"/>
      <c r="P32" s="9"/>
      <c r="Q32" s="9"/>
    </row>
    <row r="33" spans="1:17" ht="14.25">
      <c r="A33" s="6" t="s">
        <v>375</v>
      </c>
      <c r="I33" s="8"/>
      <c r="J33" s="9"/>
      <c r="K33" s="9"/>
      <c r="L33" s="9"/>
      <c r="M33" s="10"/>
      <c r="N33" s="7"/>
      <c r="O33" s="7"/>
      <c r="P33" s="7"/>
      <c r="Q33" s="7"/>
    </row>
    <row r="34" spans="1:17" ht="12.75">
      <c r="A34" s="3" t="s">
        <v>25</v>
      </c>
      <c r="C34" s="7">
        <v>1.8</v>
      </c>
      <c r="D34" s="7">
        <v>0.8</v>
      </c>
      <c r="E34" s="7">
        <v>1.1</v>
      </c>
      <c r="F34" s="7">
        <v>4.3</v>
      </c>
      <c r="G34" s="7">
        <v>6.1</v>
      </c>
      <c r="I34" s="9"/>
      <c r="J34" s="9"/>
      <c r="K34" s="9"/>
      <c r="L34" s="9"/>
      <c r="M34" s="9"/>
      <c r="N34" s="9"/>
      <c r="O34" s="9"/>
      <c r="P34" s="9"/>
      <c r="Q34" s="9"/>
    </row>
    <row r="35" spans="1:17" ht="12.75">
      <c r="A35" s="3" t="s">
        <v>26</v>
      </c>
      <c r="C35" s="7">
        <v>2.1</v>
      </c>
      <c r="D35" s="7">
        <v>0.9</v>
      </c>
      <c r="E35" s="10">
        <v>1.2</v>
      </c>
      <c r="F35" s="7">
        <v>3.8</v>
      </c>
      <c r="G35" s="7">
        <v>5.6</v>
      </c>
      <c r="I35" s="9"/>
      <c r="J35" s="9"/>
      <c r="K35" s="9"/>
      <c r="L35" s="9"/>
      <c r="M35" s="9"/>
      <c r="N35" s="9"/>
      <c r="O35" s="9"/>
      <c r="P35" s="9"/>
      <c r="Q35" s="9"/>
    </row>
    <row r="36" spans="1:17" ht="12.75">
      <c r="A36" s="5" t="s">
        <v>27</v>
      </c>
      <c r="B36" s="5"/>
      <c r="C36" s="7">
        <v>0.7</v>
      </c>
      <c r="D36" s="7">
        <v>0.6</v>
      </c>
      <c r="E36" s="10">
        <v>0.9</v>
      </c>
      <c r="F36" s="7">
        <v>5.9</v>
      </c>
      <c r="G36" s="7">
        <v>7.1</v>
      </c>
      <c r="I36" s="8"/>
      <c r="J36" s="9"/>
      <c r="K36" s="9"/>
      <c r="L36" s="9"/>
      <c r="M36" s="15"/>
      <c r="N36" s="15"/>
      <c r="O36" s="15"/>
      <c r="P36" s="15"/>
      <c r="Q36" s="15"/>
    </row>
    <row r="37" spans="1:17" ht="12.75">
      <c r="A37" s="16"/>
      <c r="B37" s="16"/>
      <c r="C37" s="17"/>
      <c r="D37" s="16"/>
      <c r="E37" s="16"/>
      <c r="F37" s="16"/>
      <c r="G37" s="16"/>
      <c r="I37" s="9"/>
      <c r="J37" s="8"/>
      <c r="K37" s="9"/>
      <c r="L37" s="9"/>
      <c r="M37" s="15"/>
      <c r="N37" s="15"/>
      <c r="O37" s="15"/>
      <c r="P37" s="15"/>
      <c r="Q37" s="15"/>
    </row>
    <row r="38" spans="1:17" ht="12.75">
      <c r="A38" s="16"/>
      <c r="B38" s="16"/>
      <c r="C38" s="18"/>
      <c r="D38" s="17">
        <v>1981</v>
      </c>
      <c r="E38" s="16">
        <v>1985</v>
      </c>
      <c r="F38" s="16">
        <v>1990</v>
      </c>
      <c r="G38" s="16">
        <v>1995</v>
      </c>
      <c r="I38" s="9"/>
      <c r="J38" s="8"/>
      <c r="K38" s="9"/>
      <c r="L38" s="9"/>
      <c r="M38" s="7"/>
      <c r="N38" s="7"/>
      <c r="O38" s="7"/>
      <c r="P38" s="7"/>
      <c r="Q38" s="7"/>
    </row>
    <row r="39" spans="1:17" ht="14.25">
      <c r="A39" s="6" t="s">
        <v>376</v>
      </c>
      <c r="I39" s="9"/>
      <c r="J39" s="8"/>
      <c r="K39" s="9"/>
      <c r="L39" s="9"/>
      <c r="M39" s="7"/>
      <c r="N39" s="7"/>
      <c r="O39" s="7"/>
      <c r="P39" s="7"/>
      <c r="Q39" s="7"/>
    </row>
    <row r="40" spans="1:17" ht="12.75">
      <c r="A40" s="3" t="s">
        <v>28</v>
      </c>
      <c r="B40" s="3" t="s">
        <v>34</v>
      </c>
      <c r="C40" s="10" t="s">
        <v>22</v>
      </c>
      <c r="D40" s="10">
        <v>54</v>
      </c>
      <c r="E40" s="7">
        <v>50</v>
      </c>
      <c r="F40" s="10">
        <v>44</v>
      </c>
      <c r="G40" s="7">
        <v>38</v>
      </c>
      <c r="I40" s="9"/>
      <c r="J40" s="9"/>
      <c r="K40" s="9"/>
      <c r="L40" s="9"/>
      <c r="M40" s="9"/>
      <c r="N40" s="9"/>
      <c r="O40" s="9"/>
      <c r="P40" s="9"/>
      <c r="Q40" s="9"/>
    </row>
    <row r="41" spans="1:19" ht="12.75">
      <c r="A41" s="9"/>
      <c r="B41" s="3" t="s">
        <v>35</v>
      </c>
      <c r="C41" s="10" t="s">
        <v>22</v>
      </c>
      <c r="D41" s="10">
        <v>33</v>
      </c>
      <c r="E41" s="7">
        <v>35</v>
      </c>
      <c r="F41" s="10">
        <v>39</v>
      </c>
      <c r="G41" s="7">
        <v>40</v>
      </c>
      <c r="I41" s="8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12.75">
      <c r="A42" s="9"/>
      <c r="B42" s="3" t="s">
        <v>36</v>
      </c>
      <c r="C42" s="10" t="s">
        <v>22</v>
      </c>
      <c r="D42" s="9">
        <v>12</v>
      </c>
      <c r="E42" s="7">
        <v>14</v>
      </c>
      <c r="F42" s="10">
        <v>18</v>
      </c>
      <c r="G42" s="7">
        <v>22</v>
      </c>
      <c r="I42" s="9"/>
      <c r="J42" s="8"/>
      <c r="K42" s="9"/>
      <c r="L42" s="9"/>
      <c r="M42" s="9"/>
      <c r="N42" s="9"/>
      <c r="O42" s="9"/>
      <c r="P42" s="9"/>
      <c r="Q42" s="9"/>
      <c r="R42" s="9"/>
      <c r="S42" s="9"/>
    </row>
    <row r="43" spans="3:19" ht="12.75">
      <c r="C43" s="9"/>
      <c r="D43" s="10"/>
      <c r="F43" s="9"/>
      <c r="G43" s="9"/>
      <c r="I43" s="9"/>
      <c r="J43" s="8"/>
      <c r="K43" s="8"/>
      <c r="L43" s="9"/>
      <c r="M43" s="10"/>
      <c r="N43" s="10"/>
      <c r="O43" s="7"/>
      <c r="P43" s="10"/>
      <c r="Q43" s="7"/>
      <c r="R43" s="9"/>
      <c r="S43" s="9"/>
    </row>
    <row r="44" spans="1:19" ht="12.75">
      <c r="A44" s="3" t="s">
        <v>25</v>
      </c>
      <c r="B44" s="9"/>
      <c r="C44" s="10" t="s">
        <v>22</v>
      </c>
      <c r="D44" s="12">
        <f>SUM(100)</f>
        <v>100</v>
      </c>
      <c r="E44" s="12">
        <f>SUM(100)</f>
        <v>100</v>
      </c>
      <c r="F44" s="12">
        <f>SUM(100)</f>
        <v>100</v>
      </c>
      <c r="G44" s="12">
        <f>SUM(G40:G43)</f>
        <v>100</v>
      </c>
      <c r="I44" s="9"/>
      <c r="J44" s="9"/>
      <c r="K44" s="8"/>
      <c r="L44" s="9"/>
      <c r="M44" s="10"/>
      <c r="N44" s="10"/>
      <c r="O44" s="7"/>
      <c r="P44" s="10"/>
      <c r="Q44" s="7"/>
      <c r="R44" s="9"/>
      <c r="S44" s="9"/>
    </row>
    <row r="45" spans="3:19" ht="12.75">
      <c r="C45" s="9"/>
      <c r="D45" s="10"/>
      <c r="E45" s="5"/>
      <c r="F45" s="9"/>
      <c r="G45" s="5"/>
      <c r="I45" s="9"/>
      <c r="J45" s="9"/>
      <c r="K45" s="8"/>
      <c r="L45" s="9"/>
      <c r="M45" s="10"/>
      <c r="N45" s="10"/>
      <c r="O45" s="7"/>
      <c r="P45" s="10"/>
      <c r="Q45" s="7"/>
      <c r="R45" s="9"/>
      <c r="S45" s="9"/>
    </row>
    <row r="46" spans="1:19" ht="12.75">
      <c r="A46" s="3" t="s">
        <v>37</v>
      </c>
      <c r="B46" s="3" t="s">
        <v>34</v>
      </c>
      <c r="C46" s="10" t="s">
        <v>22</v>
      </c>
      <c r="D46" s="10">
        <v>66</v>
      </c>
      <c r="E46" s="7">
        <v>62</v>
      </c>
      <c r="F46" s="10">
        <v>53</v>
      </c>
      <c r="G46" s="7">
        <v>46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12.75">
      <c r="A47" s="9"/>
      <c r="B47" s="3" t="s">
        <v>35</v>
      </c>
      <c r="C47" s="10" t="s">
        <v>22</v>
      </c>
      <c r="D47" s="9">
        <v>26</v>
      </c>
      <c r="E47" s="7">
        <v>28</v>
      </c>
      <c r="F47" s="10">
        <v>33</v>
      </c>
      <c r="G47" s="7">
        <v>37</v>
      </c>
      <c r="I47" s="8"/>
      <c r="J47" s="9"/>
      <c r="K47" s="9"/>
      <c r="L47" s="9"/>
      <c r="M47" s="10"/>
      <c r="N47" s="10"/>
      <c r="O47" s="7"/>
      <c r="P47" s="9"/>
      <c r="Q47" s="7"/>
      <c r="R47" s="9"/>
      <c r="S47" s="9"/>
    </row>
    <row r="48" spans="1:19" ht="12.75">
      <c r="A48" s="9"/>
      <c r="B48" s="3" t="s">
        <v>36</v>
      </c>
      <c r="C48" s="10" t="s">
        <v>22</v>
      </c>
      <c r="D48" s="10">
        <v>8</v>
      </c>
      <c r="E48" s="7">
        <v>9</v>
      </c>
      <c r="F48" s="9">
        <v>14</v>
      </c>
      <c r="G48" s="7">
        <v>17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3:19" ht="12.75">
      <c r="C49" s="9"/>
      <c r="D49" s="9"/>
      <c r="E49" s="9"/>
      <c r="F49" s="9"/>
      <c r="I49" s="9"/>
      <c r="J49" s="8"/>
      <c r="K49" s="8"/>
      <c r="L49" s="9"/>
      <c r="M49" s="10"/>
      <c r="N49" s="10"/>
      <c r="O49" s="7"/>
      <c r="P49" s="10"/>
      <c r="Q49" s="7"/>
      <c r="R49" s="9"/>
      <c r="S49" s="9"/>
    </row>
    <row r="50" spans="1:19" ht="12.75">
      <c r="A50" s="16" t="s">
        <v>25</v>
      </c>
      <c r="B50" s="18"/>
      <c r="C50" s="19" t="s">
        <v>22</v>
      </c>
      <c r="D50" s="20">
        <f>SUM(100)</f>
        <v>100</v>
      </c>
      <c r="E50" s="20">
        <f>SUM(100)</f>
        <v>100</v>
      </c>
      <c r="F50" s="20">
        <f>SUM(100)</f>
        <v>100</v>
      </c>
      <c r="G50" s="20">
        <f>SUM(G46:G49)</f>
        <v>100</v>
      </c>
      <c r="I50" s="9"/>
      <c r="J50" s="9"/>
      <c r="K50" s="8"/>
      <c r="L50" s="9"/>
      <c r="M50" s="10"/>
      <c r="N50" s="10"/>
      <c r="O50" s="7"/>
      <c r="P50" s="10"/>
      <c r="Q50" s="7"/>
      <c r="R50" s="9"/>
      <c r="S50" s="9"/>
    </row>
    <row r="51" spans="1:19" ht="12.75">
      <c r="A51" s="5"/>
      <c r="B51" s="5"/>
      <c r="C51" s="5"/>
      <c r="D51" s="5"/>
      <c r="E51" s="5"/>
      <c r="F51" s="5"/>
      <c r="G51" s="5"/>
      <c r="H51" s="21"/>
      <c r="I51" s="9"/>
      <c r="J51" s="9"/>
      <c r="K51" s="8"/>
      <c r="L51" s="9"/>
      <c r="M51" s="10"/>
      <c r="N51" s="10"/>
      <c r="O51" s="7"/>
      <c r="P51" s="10"/>
      <c r="Q51" s="7"/>
      <c r="R51" s="9"/>
      <c r="S51" s="9"/>
    </row>
    <row r="52" spans="1:19" ht="12.75">
      <c r="A52" s="1" t="s">
        <v>38</v>
      </c>
      <c r="B52" s="2"/>
      <c r="C52" s="2"/>
      <c r="D52" s="2"/>
      <c r="E52" s="2"/>
      <c r="F52" s="2"/>
      <c r="G52" s="2"/>
      <c r="H52" s="2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12.75">
      <c r="A53" s="1" t="s">
        <v>20</v>
      </c>
      <c r="B53" s="2"/>
      <c r="C53" s="2"/>
      <c r="D53" s="2"/>
      <c r="E53" s="2"/>
      <c r="F53" s="2"/>
      <c r="G53" s="2"/>
      <c r="H53" s="2"/>
      <c r="I53" s="8"/>
      <c r="J53" s="9"/>
      <c r="K53" s="9"/>
      <c r="L53" s="9"/>
      <c r="M53" s="10"/>
      <c r="N53" s="10"/>
      <c r="O53" s="7"/>
      <c r="P53" s="9"/>
      <c r="Q53" s="7"/>
      <c r="R53" s="9"/>
      <c r="S53" s="9"/>
    </row>
    <row r="54" spans="1:19" ht="12.75">
      <c r="A54" s="1"/>
      <c r="B54" s="2"/>
      <c r="C54" s="2"/>
      <c r="D54" s="2"/>
      <c r="E54" s="2"/>
      <c r="F54" s="2"/>
      <c r="G54" s="2"/>
      <c r="H54" s="2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12.75">
      <c r="A55" s="4"/>
      <c r="B55" s="4"/>
      <c r="C55" s="4">
        <v>1950</v>
      </c>
      <c r="D55" s="4">
        <v>1960</v>
      </c>
      <c r="E55" s="4">
        <v>1970</v>
      </c>
      <c r="F55" s="4">
        <v>1980</v>
      </c>
      <c r="G55" s="4">
        <v>1990</v>
      </c>
      <c r="H55" s="2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12.75">
      <c r="A56" s="5"/>
      <c r="B56" s="5"/>
      <c r="C56" s="5"/>
      <c r="D56" s="5"/>
      <c r="E56" s="5"/>
      <c r="F56" s="5"/>
      <c r="G56" s="5"/>
      <c r="H56" s="2"/>
      <c r="I56" s="8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12.75">
      <c r="A57" s="8" t="s">
        <v>39</v>
      </c>
      <c r="B57" s="9"/>
      <c r="C57" s="9"/>
      <c r="D57" s="9"/>
      <c r="I57" s="9"/>
      <c r="J57" s="8"/>
      <c r="K57" s="9"/>
      <c r="L57" s="9"/>
      <c r="M57" s="9"/>
      <c r="N57" s="9"/>
      <c r="O57" s="9"/>
      <c r="P57" s="9"/>
      <c r="Q57" s="9"/>
      <c r="R57" s="9"/>
      <c r="S57" s="9"/>
    </row>
    <row r="58" spans="1:19" ht="12.75">
      <c r="A58" s="8" t="s">
        <v>40</v>
      </c>
      <c r="B58" s="9"/>
      <c r="C58" s="9"/>
      <c r="D58" s="9"/>
      <c r="E58" s="9"/>
      <c r="F58" s="9"/>
      <c r="I58" s="9"/>
      <c r="J58" s="8"/>
      <c r="K58" s="9"/>
      <c r="L58" s="9"/>
      <c r="M58" s="7"/>
      <c r="N58" s="15"/>
      <c r="O58" s="7"/>
      <c r="P58" s="7"/>
      <c r="Q58" s="7"/>
      <c r="R58" s="9"/>
      <c r="S58" s="9"/>
    </row>
    <row r="59" spans="1:19" ht="12.75">
      <c r="A59" s="8" t="s">
        <v>41</v>
      </c>
      <c r="B59" s="9"/>
      <c r="C59" s="7">
        <v>29.1</v>
      </c>
      <c r="D59" s="15">
        <v>25</v>
      </c>
      <c r="E59" s="7">
        <v>20.3</v>
      </c>
      <c r="F59" s="7">
        <v>16.5</v>
      </c>
      <c r="G59" s="7">
        <v>11.4</v>
      </c>
      <c r="I59" s="9"/>
      <c r="J59" s="8"/>
      <c r="K59" s="9"/>
      <c r="L59" s="9"/>
      <c r="M59" s="7"/>
      <c r="N59" s="15"/>
      <c r="O59" s="7"/>
      <c r="P59" s="7"/>
      <c r="Q59" s="7"/>
      <c r="R59" s="9"/>
      <c r="S59" s="9"/>
    </row>
    <row r="60" spans="1:19" ht="12.75">
      <c r="A60" s="8" t="s">
        <v>42</v>
      </c>
      <c r="B60" s="9"/>
      <c r="C60" s="7">
        <v>39.4</v>
      </c>
      <c r="D60" s="15">
        <v>42</v>
      </c>
      <c r="E60" s="7">
        <v>50.4</v>
      </c>
      <c r="F60" s="7">
        <v>56.6</v>
      </c>
      <c r="G60" s="7">
        <v>63.3</v>
      </c>
      <c r="I60" s="9"/>
      <c r="J60" s="8"/>
      <c r="K60" s="9"/>
      <c r="L60" s="9"/>
      <c r="M60" s="7"/>
      <c r="N60" s="15"/>
      <c r="O60" s="7"/>
      <c r="P60" s="7"/>
      <c r="Q60" s="7"/>
      <c r="R60" s="9"/>
      <c r="S60" s="9"/>
    </row>
    <row r="61" spans="1:19" ht="12.75">
      <c r="A61" s="8" t="s">
        <v>43</v>
      </c>
      <c r="B61" s="9"/>
      <c r="C61" s="7">
        <v>31.4</v>
      </c>
      <c r="D61" s="15">
        <v>33</v>
      </c>
      <c r="E61" s="7">
        <v>29.3</v>
      </c>
      <c r="F61" s="7">
        <v>26.8</v>
      </c>
      <c r="G61" s="7">
        <v>25.3</v>
      </c>
      <c r="I61" s="9"/>
      <c r="J61" s="8"/>
      <c r="K61" s="9"/>
      <c r="L61" s="9"/>
      <c r="M61" s="8"/>
      <c r="N61" s="8"/>
      <c r="O61" s="8"/>
      <c r="P61" s="8"/>
      <c r="Q61" s="8"/>
      <c r="R61" s="9"/>
      <c r="S61" s="9"/>
    </row>
    <row r="62" spans="1:19" ht="12.75">
      <c r="A62" s="8" t="s">
        <v>44</v>
      </c>
      <c r="B62" s="9"/>
      <c r="C62" s="8" t="s">
        <v>45</v>
      </c>
      <c r="D62" s="8" t="s">
        <v>45</v>
      </c>
      <c r="E62" s="8" t="s">
        <v>45</v>
      </c>
      <c r="F62" s="8" t="s">
        <v>45</v>
      </c>
      <c r="G62" s="11" t="s">
        <v>46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12.75">
      <c r="A63" s="22"/>
      <c r="I63" s="8"/>
      <c r="J63" s="9"/>
      <c r="K63" s="9"/>
      <c r="L63" s="9"/>
      <c r="M63" s="7"/>
      <c r="N63" s="7"/>
      <c r="O63" s="7"/>
      <c r="P63" s="7"/>
      <c r="Q63" s="7"/>
      <c r="R63" s="9"/>
      <c r="S63" s="9"/>
    </row>
    <row r="64" spans="1:19" ht="12.75">
      <c r="A64" s="23" t="s">
        <v>47</v>
      </c>
      <c r="B64" s="9"/>
      <c r="C64" s="24" t="str">
        <f>"100.0"</f>
        <v>100.0</v>
      </c>
      <c r="D64" s="24" t="str">
        <f>"100.0"</f>
        <v>100.0</v>
      </c>
      <c r="E64" s="24" t="str">
        <f>"100.0"</f>
        <v>100.0</v>
      </c>
      <c r="F64" s="24" t="str">
        <f>"100.0"</f>
        <v>100.0</v>
      </c>
      <c r="G64" s="24" t="str">
        <f>"100.0"</f>
        <v>100.0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12.75">
      <c r="A65" s="8" t="s">
        <v>48</v>
      </c>
      <c r="B65" s="9"/>
      <c r="C65" s="7">
        <v>1015</v>
      </c>
      <c r="D65" s="7">
        <v>994</v>
      </c>
      <c r="E65" s="7">
        <v>913</v>
      </c>
      <c r="F65" s="7">
        <v>811</v>
      </c>
      <c r="G65" s="7">
        <v>672</v>
      </c>
      <c r="I65" s="9"/>
      <c r="J65" s="8"/>
      <c r="K65" s="9"/>
      <c r="L65" s="9"/>
      <c r="M65" s="7"/>
      <c r="N65" s="7"/>
      <c r="O65" s="7"/>
      <c r="P65" s="7"/>
      <c r="Q65" s="7"/>
      <c r="R65" s="9"/>
      <c r="S65" s="9"/>
    </row>
    <row r="66" spans="1:19" ht="12.75">
      <c r="A66" s="9"/>
      <c r="B66" s="9"/>
      <c r="C66" s="9"/>
      <c r="D66" s="9"/>
      <c r="E66" s="9"/>
      <c r="F66" s="9"/>
      <c r="G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12.75">
      <c r="A67" s="8" t="s">
        <v>49</v>
      </c>
      <c r="B67" s="9"/>
      <c r="C67" s="9"/>
      <c r="D67" s="9"/>
      <c r="E67" s="9"/>
      <c r="F67" s="9"/>
      <c r="G67" s="5"/>
      <c r="I67" s="8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12.75">
      <c r="A68" s="8" t="s">
        <v>50</v>
      </c>
      <c r="B68" s="9"/>
      <c r="C68" s="9"/>
      <c r="D68" s="9"/>
      <c r="E68" s="9"/>
      <c r="F68" s="9"/>
      <c r="G68" s="2"/>
      <c r="I68" s="9"/>
      <c r="J68" s="8"/>
      <c r="K68" s="9"/>
      <c r="L68" s="9"/>
      <c r="M68" s="9"/>
      <c r="N68" s="9"/>
      <c r="O68" s="9"/>
      <c r="P68" s="9"/>
      <c r="Q68" s="9"/>
      <c r="R68" s="9"/>
      <c r="S68" s="9"/>
    </row>
    <row r="69" spans="1:19" ht="12.75">
      <c r="A69" s="9"/>
      <c r="B69" s="8" t="s">
        <v>51</v>
      </c>
      <c r="C69" s="7">
        <v>39</v>
      </c>
      <c r="D69" s="7">
        <v>40</v>
      </c>
      <c r="E69" s="7">
        <v>40</v>
      </c>
      <c r="F69" s="7">
        <v>37</v>
      </c>
      <c r="G69" s="7">
        <v>32</v>
      </c>
      <c r="I69" s="9"/>
      <c r="J69" s="9"/>
      <c r="K69" s="8"/>
      <c r="L69" s="9"/>
      <c r="M69" s="7"/>
      <c r="N69" s="7"/>
      <c r="O69" s="7"/>
      <c r="P69" s="7"/>
      <c r="Q69" s="7"/>
      <c r="R69" s="9"/>
      <c r="S69" s="9"/>
    </row>
    <row r="70" spans="1:19" ht="12.75">
      <c r="A70" s="9"/>
      <c r="B70" s="8" t="s">
        <v>52</v>
      </c>
      <c r="C70" s="7">
        <v>30</v>
      </c>
      <c r="D70" s="7">
        <v>28</v>
      </c>
      <c r="E70" s="7">
        <v>24</v>
      </c>
      <c r="F70" s="7">
        <v>22</v>
      </c>
      <c r="G70" s="7">
        <v>17</v>
      </c>
      <c r="I70" s="9"/>
      <c r="J70" s="9"/>
      <c r="K70" s="8"/>
      <c r="L70" s="9"/>
      <c r="M70" s="7"/>
      <c r="N70" s="7"/>
      <c r="O70" s="7"/>
      <c r="P70" s="7"/>
      <c r="Q70" s="7"/>
      <c r="R70" s="9"/>
      <c r="S70" s="9"/>
    </row>
    <row r="71" spans="1:19" ht="12.75">
      <c r="A71" s="9"/>
      <c r="B71" s="8" t="s">
        <v>53</v>
      </c>
      <c r="C71" s="7">
        <v>10</v>
      </c>
      <c r="D71" s="7">
        <v>9</v>
      </c>
      <c r="E71" s="7">
        <v>9</v>
      </c>
      <c r="F71" s="7">
        <v>9</v>
      </c>
      <c r="G71" s="7">
        <v>8</v>
      </c>
      <c r="I71" s="9"/>
      <c r="J71" s="9"/>
      <c r="K71" s="8"/>
      <c r="L71" s="9"/>
      <c r="M71" s="7"/>
      <c r="N71" s="7"/>
      <c r="O71" s="7"/>
      <c r="P71" s="7"/>
      <c r="Q71" s="7"/>
      <c r="R71" s="9"/>
      <c r="S71" s="9"/>
    </row>
    <row r="72" spans="1:19" ht="12.75">
      <c r="A72" s="9"/>
      <c r="B72" s="8" t="s">
        <v>54</v>
      </c>
      <c r="C72" s="7">
        <v>4</v>
      </c>
      <c r="D72" s="7">
        <v>4</v>
      </c>
      <c r="E72" s="7">
        <v>3</v>
      </c>
      <c r="F72" s="7">
        <v>5</v>
      </c>
      <c r="G72" s="7">
        <v>5</v>
      </c>
      <c r="I72" s="9"/>
      <c r="J72" s="9"/>
      <c r="K72" s="8"/>
      <c r="L72" s="9"/>
      <c r="M72" s="7"/>
      <c r="N72" s="7"/>
      <c r="O72" s="7"/>
      <c r="P72" s="7"/>
      <c r="Q72" s="7"/>
      <c r="R72" s="9"/>
      <c r="S72" s="9"/>
    </row>
    <row r="73" spans="1:19" ht="12.75">
      <c r="A73" s="9"/>
      <c r="B73" s="8" t="s">
        <v>55</v>
      </c>
      <c r="C73" s="7">
        <v>17</v>
      </c>
      <c r="D73" s="7">
        <v>18</v>
      </c>
      <c r="E73" s="7">
        <v>23</v>
      </c>
      <c r="F73" s="7">
        <v>27</v>
      </c>
      <c r="G73" s="7">
        <v>38</v>
      </c>
      <c r="I73" s="9"/>
      <c r="J73" s="9"/>
      <c r="K73" s="8"/>
      <c r="L73" s="9"/>
      <c r="M73" s="7"/>
      <c r="N73" s="7"/>
      <c r="O73" s="7"/>
      <c r="P73" s="7"/>
      <c r="Q73" s="7"/>
      <c r="R73" s="9"/>
      <c r="S73" s="9"/>
    </row>
    <row r="74" spans="1:19" ht="12.75">
      <c r="A74" s="3" t="s">
        <v>56</v>
      </c>
      <c r="B74" s="9"/>
      <c r="C74" s="24">
        <v>100</v>
      </c>
      <c r="D74" s="24">
        <v>100</v>
      </c>
      <c r="E74" s="24">
        <v>100</v>
      </c>
      <c r="F74" s="24">
        <v>100</v>
      </c>
      <c r="G74" s="24">
        <v>100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9:19" ht="12.75">
      <c r="I75" s="8"/>
      <c r="J75" s="9"/>
      <c r="K75" s="9"/>
      <c r="L75" s="9"/>
      <c r="M75" s="7"/>
      <c r="N75" s="7"/>
      <c r="O75" s="7"/>
      <c r="P75" s="7"/>
      <c r="Q75" s="7"/>
      <c r="R75" s="9"/>
      <c r="S75" s="9"/>
    </row>
    <row r="76" spans="1:19" ht="12.75">
      <c r="A76" s="8" t="s">
        <v>57</v>
      </c>
      <c r="B76" s="9"/>
      <c r="C76" s="25"/>
      <c r="D76" s="25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ht="12.75">
      <c r="A77" s="8" t="s">
        <v>58</v>
      </c>
      <c r="B77" s="9"/>
      <c r="C77" s="9"/>
      <c r="D77" s="9"/>
      <c r="E77" s="9"/>
      <c r="F77" s="9"/>
      <c r="G77" s="9"/>
      <c r="I77" s="8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ht="12.75">
      <c r="A78" s="9"/>
      <c r="B78" s="8" t="s">
        <v>59</v>
      </c>
      <c r="C78" s="26">
        <v>99</v>
      </c>
      <c r="D78" s="26">
        <v>99</v>
      </c>
      <c r="E78" s="26">
        <v>98.1</v>
      </c>
      <c r="F78" s="11">
        <v>96.3</v>
      </c>
      <c r="G78" s="11">
        <v>95.7</v>
      </c>
      <c r="I78" s="9"/>
      <c r="J78" s="8"/>
      <c r="K78" s="9"/>
      <c r="L78" s="9"/>
      <c r="M78" s="9"/>
      <c r="N78" s="9"/>
      <c r="O78" s="9"/>
      <c r="P78" s="9"/>
      <c r="Q78" s="9"/>
      <c r="R78" s="9"/>
      <c r="S78" s="9"/>
    </row>
    <row r="79" spans="1:19" ht="12.75">
      <c r="A79" s="9"/>
      <c r="B79" s="8" t="s">
        <v>60</v>
      </c>
      <c r="C79" s="26" t="s">
        <v>61</v>
      </c>
      <c r="D79" s="26" t="s">
        <v>61</v>
      </c>
      <c r="E79" s="26">
        <v>0.1</v>
      </c>
      <c r="F79" s="26">
        <v>0.5</v>
      </c>
      <c r="G79" s="26">
        <v>1</v>
      </c>
      <c r="I79" s="9"/>
      <c r="J79" s="9"/>
      <c r="K79" s="8"/>
      <c r="L79" s="9"/>
      <c r="M79" s="15"/>
      <c r="N79" s="15"/>
      <c r="O79" s="15"/>
      <c r="P79" s="15"/>
      <c r="Q79" s="15"/>
      <c r="R79" s="9"/>
      <c r="S79" s="9"/>
    </row>
    <row r="80" spans="1:19" ht="12.75">
      <c r="A80" s="9"/>
      <c r="B80" s="8" t="s">
        <v>62</v>
      </c>
      <c r="C80" s="26" t="s">
        <v>61</v>
      </c>
      <c r="D80" s="26" t="s">
        <v>61</v>
      </c>
      <c r="E80" s="26">
        <v>0.2</v>
      </c>
      <c r="F80" s="26">
        <v>0.8</v>
      </c>
      <c r="G80" s="26">
        <v>1.3</v>
      </c>
      <c r="I80" s="9"/>
      <c r="J80" s="9"/>
      <c r="K80" s="8"/>
      <c r="L80" s="9"/>
      <c r="M80" s="26"/>
      <c r="N80" s="26"/>
      <c r="O80" s="15"/>
      <c r="P80" s="15"/>
      <c r="Q80" s="15"/>
      <c r="R80" s="9"/>
      <c r="S80" s="9"/>
    </row>
    <row r="81" spans="1:19" ht="12.75">
      <c r="A81" s="9"/>
      <c r="B81" s="8" t="s">
        <v>54</v>
      </c>
      <c r="C81" s="26">
        <v>1</v>
      </c>
      <c r="D81" s="26">
        <v>1</v>
      </c>
      <c r="E81" s="26">
        <v>1.6</v>
      </c>
      <c r="F81" s="26">
        <v>2.4</v>
      </c>
      <c r="G81" s="26">
        <v>2</v>
      </c>
      <c r="I81" s="9"/>
      <c r="J81" s="9"/>
      <c r="K81" s="8"/>
      <c r="L81" s="9"/>
      <c r="M81" s="26"/>
      <c r="N81" s="26"/>
      <c r="O81" s="15"/>
      <c r="P81" s="15"/>
      <c r="Q81" s="15"/>
      <c r="R81" s="9"/>
      <c r="S81" s="9"/>
    </row>
    <row r="82" spans="1:19" ht="12.75">
      <c r="A82" s="8"/>
      <c r="B82" s="9"/>
      <c r="C82" s="27"/>
      <c r="D82" s="26"/>
      <c r="E82" s="26"/>
      <c r="F82" s="26"/>
      <c r="G82" s="11"/>
      <c r="I82" s="9"/>
      <c r="J82" s="9"/>
      <c r="K82" s="8"/>
      <c r="L82" s="9"/>
      <c r="M82" s="15"/>
      <c r="N82" s="15"/>
      <c r="O82" s="15"/>
      <c r="P82" s="15"/>
      <c r="Q82" s="15"/>
      <c r="R82" s="9"/>
      <c r="S82" s="9"/>
    </row>
    <row r="83" spans="1:19" ht="12.75">
      <c r="A83" s="23" t="s">
        <v>56</v>
      </c>
      <c r="B83" s="28"/>
      <c r="C83" s="29">
        <v>100</v>
      </c>
      <c r="D83" s="29">
        <v>100</v>
      </c>
      <c r="E83" s="29">
        <v>100</v>
      </c>
      <c r="F83" s="29">
        <v>100</v>
      </c>
      <c r="G83" s="29">
        <v>100</v>
      </c>
      <c r="I83" s="9"/>
      <c r="J83" s="8"/>
      <c r="K83" s="9"/>
      <c r="L83" s="9"/>
      <c r="M83" s="26"/>
      <c r="N83" s="26"/>
      <c r="O83" s="26"/>
      <c r="P83" s="15"/>
      <c r="Q83" s="15"/>
      <c r="R83" s="9"/>
      <c r="S83" s="9"/>
    </row>
    <row r="84" spans="1:19" ht="12.75">
      <c r="A84" s="5"/>
      <c r="B84" s="5"/>
      <c r="C84" s="5"/>
      <c r="D84" s="5"/>
      <c r="E84" s="5"/>
      <c r="F84" s="5"/>
      <c r="G84" s="5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12.75">
      <c r="A85" s="6" t="s">
        <v>377</v>
      </c>
      <c r="B85" s="5"/>
      <c r="C85" s="7">
        <v>2260</v>
      </c>
      <c r="D85" s="7">
        <v>2824</v>
      </c>
      <c r="E85" s="7">
        <v>3650</v>
      </c>
      <c r="F85" s="7">
        <v>4747</v>
      </c>
      <c r="G85" s="7">
        <v>5802</v>
      </c>
      <c r="I85" s="8"/>
      <c r="J85" s="9"/>
      <c r="K85" s="9"/>
      <c r="L85" s="9"/>
      <c r="M85" s="7"/>
      <c r="N85" s="7"/>
      <c r="O85" s="7"/>
      <c r="P85" s="7"/>
      <c r="Q85" s="7"/>
      <c r="R85" s="9"/>
      <c r="S85" s="9"/>
    </row>
    <row r="86" spans="1:19" ht="12.75">
      <c r="A86" s="6"/>
      <c r="B86" s="5"/>
      <c r="C86" s="11"/>
      <c r="D86" s="11"/>
      <c r="E86" s="11"/>
      <c r="F86" s="11"/>
      <c r="G86" s="11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ht="12.75">
      <c r="A87" s="3" t="s">
        <v>63</v>
      </c>
      <c r="B87" s="5"/>
      <c r="C87" s="10" t="s">
        <v>22</v>
      </c>
      <c r="D87" s="10" t="s">
        <v>22</v>
      </c>
      <c r="E87" s="10" t="s">
        <v>22</v>
      </c>
      <c r="F87" s="10" t="s">
        <v>22</v>
      </c>
      <c r="G87" s="10" t="s">
        <v>22</v>
      </c>
      <c r="I87" s="8"/>
      <c r="J87" s="9"/>
      <c r="K87" s="9"/>
      <c r="L87" s="9"/>
      <c r="M87" s="7"/>
      <c r="N87" s="7"/>
      <c r="O87" s="7"/>
      <c r="P87" s="7"/>
      <c r="Q87" s="7"/>
      <c r="R87" s="9"/>
      <c r="S87" s="9"/>
    </row>
    <row r="88" spans="1:19" ht="12.75">
      <c r="A88" s="16"/>
      <c r="B88" s="16"/>
      <c r="C88" s="16"/>
      <c r="D88" s="16"/>
      <c r="E88" s="16"/>
      <c r="F88" s="16"/>
      <c r="G88" s="16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14.25">
      <c r="A89" s="181" t="s">
        <v>535</v>
      </c>
      <c r="B89" s="9"/>
      <c r="C89" s="9"/>
      <c r="D89" s="9"/>
      <c r="E89" s="9"/>
      <c r="F89" s="9"/>
      <c r="I89" s="30"/>
      <c r="J89" s="30"/>
      <c r="K89" s="30"/>
      <c r="L89" s="30"/>
      <c r="M89" s="30"/>
      <c r="N89" s="30"/>
      <c r="O89" s="30"/>
      <c r="P89" s="30"/>
      <c r="Q89" s="30"/>
      <c r="R89" s="9"/>
      <c r="S89" s="9"/>
    </row>
    <row r="90" spans="1:19" ht="14.25">
      <c r="A90" s="181" t="s">
        <v>536</v>
      </c>
      <c r="B90" s="9"/>
      <c r="C90" s="9"/>
      <c r="D90" s="9"/>
      <c r="E90" s="9"/>
      <c r="F90" s="9"/>
      <c r="I90" s="8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ht="12.75">
      <c r="A91" s="8" t="s">
        <v>64</v>
      </c>
      <c r="B91" s="9"/>
      <c r="C91" s="9"/>
      <c r="D91" s="9"/>
      <c r="E91" s="9"/>
      <c r="F91" s="9"/>
      <c r="I91" s="8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ht="14.25">
      <c r="A92" s="181" t="s">
        <v>537</v>
      </c>
      <c r="B92" s="9"/>
      <c r="C92" s="9"/>
      <c r="D92" s="9"/>
      <c r="E92" s="9"/>
      <c r="F92" s="9"/>
      <c r="I92" s="8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ht="12.75">
      <c r="A93" s="9" t="s">
        <v>65</v>
      </c>
      <c r="B93" s="9"/>
      <c r="C93" s="9"/>
      <c r="D93" s="9"/>
      <c r="E93" s="9"/>
      <c r="F93" s="9"/>
      <c r="G93" s="9"/>
      <c r="I93" s="8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12.75">
      <c r="A94" s="8" t="s">
        <v>538</v>
      </c>
      <c r="B94" s="9"/>
      <c r="C94" s="9"/>
      <c r="D94" s="9"/>
      <c r="E94" s="9"/>
      <c r="F94" s="9"/>
      <c r="I94" s="8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7" ht="12.75">
      <c r="A95" s="9"/>
      <c r="B95" s="9"/>
      <c r="C95" s="9"/>
      <c r="D95" s="9"/>
      <c r="E95" s="9"/>
      <c r="F95" s="9"/>
      <c r="G95" s="9"/>
    </row>
    <row r="96" spans="1:7" ht="12.75">
      <c r="A96" s="9"/>
      <c r="B96" s="9"/>
      <c r="C96" s="9"/>
      <c r="D96" s="9"/>
      <c r="E96" s="9"/>
      <c r="F96" s="9"/>
      <c r="G96" s="9"/>
    </row>
    <row r="97" spans="1:8" ht="12.75">
      <c r="A97" s="9"/>
      <c r="B97" s="9"/>
      <c r="C97" s="9"/>
      <c r="D97" s="9"/>
      <c r="E97" s="9"/>
      <c r="F97" s="9"/>
      <c r="G97" s="9"/>
      <c r="H97" s="9"/>
    </row>
    <row r="98" spans="1:8" ht="12.75">
      <c r="A98" s="9"/>
      <c r="B98" s="9"/>
      <c r="C98" s="9"/>
      <c r="D98" s="9"/>
      <c r="E98" s="9"/>
      <c r="F98" s="9"/>
      <c r="G98" s="9"/>
      <c r="H98" s="9"/>
    </row>
    <row r="99" s="9" customFormat="1" ht="12.75"/>
    <row r="100" spans="1:7" ht="12.75">
      <c r="A100" s="9"/>
      <c r="B100" s="9"/>
      <c r="C100" s="9"/>
      <c r="D100" s="9"/>
      <c r="E100" s="9"/>
      <c r="F100" s="9"/>
      <c r="G100" s="9"/>
    </row>
    <row r="101" ht="12.75">
      <c r="A101" s="3" t="s">
        <v>66</v>
      </c>
    </row>
    <row r="102" ht="14.25">
      <c r="A102" s="31"/>
    </row>
    <row r="104" spans="1:58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</row>
    <row r="105" spans="1:58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</row>
    <row r="106" spans="1:58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</row>
    <row r="107" spans="1:58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</row>
    <row r="108" spans="1:58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</row>
    <row r="109" spans="1:58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</row>
    <row r="110" spans="1:58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</row>
    <row r="111" spans="1:58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</row>
    <row r="112" spans="1:58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</row>
    <row r="113" spans="1:58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</row>
    <row r="114" spans="1:58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</row>
    <row r="115" spans="1:58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</row>
    <row r="116" spans="1:58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</row>
    <row r="117" spans="1:58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</row>
    <row r="118" spans="1:58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</row>
    <row r="119" spans="1:58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</row>
    <row r="120" spans="1:58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</row>
    <row r="121" spans="1:58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</row>
    <row r="122" spans="1:58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</row>
    <row r="123" spans="1:58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</row>
    <row r="124" spans="1:58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</row>
    <row r="125" spans="1:58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</row>
    <row r="126" spans="1:58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</row>
    <row r="127" spans="1:58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</row>
    <row r="128" spans="1:58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</row>
    <row r="129" spans="1:58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</row>
    <row r="130" spans="1:58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</row>
    <row r="131" spans="1:58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</row>
    <row r="132" spans="1:58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</row>
    <row r="133" spans="1:58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</row>
    <row r="134" spans="1:58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</row>
    <row r="135" spans="1:58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</row>
    <row r="136" spans="1:58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</row>
    <row r="137" spans="1:58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</row>
    <row r="138" spans="1:58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</row>
    <row r="139" spans="1:58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</row>
    <row r="140" spans="1:58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</row>
    <row r="141" spans="1:58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</row>
    <row r="142" spans="1:58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</row>
    <row r="143" spans="1:58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</row>
    <row r="144" spans="1:58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</row>
    <row r="145" spans="1:58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</row>
    <row r="146" spans="1:58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</row>
    <row r="147" spans="1:58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</row>
    <row r="148" spans="1:58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</row>
    <row r="149" spans="1:58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</row>
    <row r="150" spans="1:58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</row>
    <row r="151" spans="1:58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</row>
    <row r="152" spans="1:58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</row>
    <row r="153" spans="1:58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</row>
    <row r="154" spans="1:58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</row>
    <row r="155" spans="1:58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</row>
    <row r="156" spans="1:58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</row>
    <row r="157" spans="1:58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</row>
    <row r="158" spans="1:58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</row>
    <row r="159" spans="1:58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</row>
    <row r="160" spans="1:58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</row>
    <row r="161" spans="1:58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</row>
    <row r="162" spans="1:58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</row>
    <row r="163" spans="1:58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</row>
    <row r="164" spans="1:58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</row>
    <row r="165" spans="1:58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</row>
    <row r="166" spans="1:58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</row>
    <row r="167" spans="1:58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</row>
    <row r="168" spans="1:58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</row>
    <row r="169" spans="1:58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</row>
    <row r="170" spans="1:58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</row>
    <row r="171" spans="1:58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</row>
    <row r="172" spans="1:58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</row>
    <row r="173" spans="1:58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</row>
    <row r="174" spans="1:58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</row>
    <row r="175" spans="1:58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</row>
    <row r="176" spans="1:58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</row>
    <row r="177" spans="1:58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</row>
    <row r="178" spans="1:58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</row>
    <row r="179" spans="1:58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</row>
    <row r="180" spans="1:58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</row>
    <row r="181" spans="1:58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</row>
    <row r="182" spans="1:58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</row>
    <row r="183" spans="1:58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</row>
    <row r="184" spans="1:58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</row>
    <row r="185" spans="1:58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</row>
    <row r="186" spans="1:58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</row>
    <row r="187" spans="1:58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</row>
    <row r="188" spans="1:58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</row>
    <row r="189" spans="1:58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</row>
    <row r="190" spans="1:58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</row>
    <row r="191" spans="1:58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</row>
    <row r="192" spans="1:58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</row>
    <row r="193" spans="1:58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</row>
    <row r="194" spans="1:58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</row>
    <row r="195" spans="1:58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</row>
    <row r="196" spans="1:58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</row>
    <row r="197" spans="1:58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</row>
    <row r="198" spans="1:58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</row>
    <row r="199" spans="1:58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</row>
    <row r="200" spans="1:58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</row>
    <row r="201" spans="1:58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</row>
    <row r="202" spans="1:58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</row>
    <row r="203" spans="1:58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</row>
    <row r="204" spans="1:58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</row>
    <row r="205" spans="1:58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</row>
    <row r="206" spans="1:58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</row>
    <row r="207" spans="1:58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</row>
    <row r="208" spans="1:58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</row>
    <row r="209" spans="1:58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</row>
    <row r="210" spans="1:58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</row>
    <row r="211" spans="1:58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</row>
    <row r="212" spans="1:58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</row>
    <row r="213" spans="1:58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</row>
    <row r="214" spans="1:58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</row>
    <row r="215" spans="1:58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</row>
    <row r="216" spans="1:58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</row>
    <row r="217" spans="1:58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</row>
    <row r="218" spans="1:58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</row>
    <row r="219" spans="1:58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</row>
    <row r="220" spans="1:58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</row>
    <row r="221" spans="1:58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</row>
    <row r="222" spans="1:58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</row>
    <row r="223" spans="1:58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</row>
    <row r="224" spans="1:58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</row>
    <row r="225" spans="1:58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</row>
    <row r="226" spans="1:58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</row>
    <row r="227" spans="1:58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</row>
    <row r="228" spans="1:58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</row>
    <row r="229" spans="1:58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</row>
    <row r="230" spans="1:58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</row>
    <row r="231" spans="1:58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</row>
    <row r="232" spans="1:58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</row>
    <row r="233" spans="1:58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</row>
    <row r="234" spans="1:58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</row>
    <row r="235" spans="1:58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</row>
    <row r="236" spans="1:58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</row>
    <row r="237" spans="1:58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</row>
    <row r="238" spans="1:58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</row>
    <row r="239" spans="1:58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</row>
    <row r="240" spans="1:58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</row>
    <row r="241" spans="1:58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</row>
    <row r="242" spans="1:58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</row>
    <row r="243" spans="1:58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</row>
    <row r="244" spans="1:58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</row>
    <row r="245" spans="1:58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</row>
    <row r="246" spans="1:58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</row>
    <row r="247" spans="1:58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</row>
    <row r="248" spans="1:58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</row>
    <row r="249" spans="1:58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</row>
    <row r="250" spans="1:58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</row>
    <row r="251" spans="1:58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</row>
    <row r="252" spans="1:58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</row>
    <row r="253" spans="1:58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</row>
    <row r="254" spans="1:58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</row>
    <row r="255" spans="1:58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</row>
    <row r="256" spans="1:58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</row>
    <row r="257" spans="1:58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</row>
    <row r="258" spans="1:58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</row>
    <row r="259" spans="1:58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</row>
    <row r="260" spans="1:58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</row>
    <row r="261" spans="1:58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</row>
    <row r="262" spans="1:58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</row>
    <row r="263" spans="1:58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</row>
    <row r="264" spans="1:58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</row>
    <row r="265" spans="1:58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</row>
    <row r="266" spans="1:58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</row>
    <row r="267" spans="1:58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</row>
    <row r="268" spans="1:58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</row>
    <row r="269" spans="1:58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</row>
    <row r="270" spans="1:58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</row>
    <row r="271" spans="1:58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</row>
    <row r="272" spans="1:58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</row>
    <row r="273" spans="1:58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</row>
    <row r="274" spans="1:58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</row>
    <row r="275" spans="1:58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</row>
    <row r="276" spans="1:58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</row>
    <row r="277" spans="1:58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</row>
    <row r="278" spans="1:58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</row>
    <row r="279" spans="1:58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</row>
    <row r="280" spans="1:58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</row>
    <row r="281" spans="1:58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</row>
    <row r="282" spans="1:58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</row>
    <row r="283" spans="1:58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</row>
    <row r="284" spans="1:58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</row>
    <row r="285" spans="1:58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</row>
    <row r="286" spans="1:58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</row>
    <row r="287" spans="1:58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</row>
    <row r="288" spans="1:58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</row>
    <row r="289" spans="1:58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</row>
    <row r="290" spans="1:58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</row>
    <row r="291" spans="1:58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</row>
    <row r="292" spans="1:58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</row>
    <row r="293" spans="1:58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</row>
    <row r="294" spans="1:58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</row>
    <row r="295" spans="1:58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</row>
    <row r="296" spans="1:58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</row>
    <row r="297" spans="1:58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</row>
    <row r="298" spans="1:58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</row>
    <row r="299" spans="1:58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</row>
    <row r="300" spans="1:58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</row>
    <row r="301" spans="1:58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</row>
    <row r="302" spans="1:58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</row>
    <row r="303" spans="1:58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</row>
    <row r="304" spans="1:58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</row>
    <row r="305" spans="1:58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</row>
    <row r="306" spans="1:58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</row>
    <row r="307" spans="1:58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</row>
    <row r="308" spans="1:58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</row>
    <row r="309" spans="1:58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</row>
    <row r="310" spans="1:58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</row>
    <row r="311" spans="1:58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</row>
    <row r="312" spans="1:58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</row>
    <row r="313" spans="1:58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</row>
    <row r="314" spans="1:58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</row>
    <row r="315" spans="1:58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</row>
    <row r="316" spans="1:58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</row>
    <row r="317" spans="1:58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</row>
    <row r="318" spans="1:58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</row>
    <row r="319" spans="1:58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</row>
    <row r="320" spans="1:58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</row>
    <row r="321" spans="1:58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</row>
    <row r="322" spans="1:58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</row>
    <row r="323" spans="1:58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</row>
    <row r="324" spans="1:58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</row>
    <row r="325" spans="1:58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</row>
    <row r="326" spans="1:58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</row>
    <row r="327" spans="1:58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</row>
    <row r="328" spans="1:58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</row>
    <row r="329" spans="1:58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</row>
    <row r="330" spans="1:58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</row>
    <row r="331" spans="1:58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</row>
    <row r="332" spans="1:58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</row>
    <row r="333" spans="1:58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</row>
    <row r="334" spans="1:58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</row>
    <row r="335" spans="1:58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</row>
    <row r="336" spans="1:58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</row>
    <row r="337" spans="1:58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</row>
    <row r="338" spans="1:58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</row>
    <row r="339" spans="1:58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</row>
    <row r="340" spans="1:58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</row>
    <row r="341" spans="1:58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</row>
    <row r="342" spans="1:58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</row>
    <row r="343" spans="1:58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</row>
    <row r="344" spans="1:58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</row>
    <row r="345" spans="1:58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</row>
    <row r="346" spans="1:58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</row>
    <row r="347" spans="1:58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</row>
    <row r="348" spans="1:58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</row>
    <row r="349" spans="1:58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</row>
    <row r="350" spans="1:58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</row>
    <row r="351" spans="1:58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</row>
    <row r="352" spans="1:58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</row>
    <row r="353" spans="1:58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</row>
    <row r="354" spans="1:58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</row>
    <row r="355" spans="1:58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</row>
    <row r="356" spans="1:58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</row>
    <row r="357" spans="1:58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</row>
    <row r="358" spans="1:58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</row>
    <row r="359" spans="1:58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</row>
    <row r="360" spans="1:58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</row>
    <row r="361" spans="1:58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</row>
    <row r="362" spans="1:58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</row>
    <row r="363" spans="1:58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</row>
    <row r="364" spans="1:58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</row>
    <row r="365" spans="1:58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</row>
    <row r="366" spans="1:58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</row>
    <row r="367" spans="1:58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</row>
    <row r="368" spans="1:58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</row>
    <row r="369" spans="1:58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</row>
    <row r="370" spans="1:58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</row>
    <row r="371" spans="1:58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</row>
    <row r="372" spans="1:58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</row>
    <row r="373" spans="1:58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</row>
    <row r="374" spans="1:58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</row>
    <row r="375" spans="1:58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</row>
    <row r="376" spans="1:58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</row>
    <row r="377" spans="1:58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</row>
    <row r="378" spans="1:58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</row>
    <row r="379" spans="1:58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</row>
    <row r="380" spans="1:58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</row>
    <row r="381" spans="1:58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</row>
    <row r="382" spans="1:58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</row>
    <row r="383" spans="1:58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</row>
    <row r="384" spans="1:58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</row>
    <row r="385" spans="1:58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</row>
    <row r="386" spans="1:58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</row>
    <row r="387" spans="1:58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</row>
    <row r="388" spans="1:58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</row>
    <row r="389" spans="1:58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</row>
    <row r="390" spans="1:58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</row>
    <row r="391" spans="1:58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</row>
    <row r="392" spans="1:58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</row>
    <row r="393" spans="1:58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</row>
    <row r="394" spans="1:58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</row>
    <row r="395" spans="1:58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</row>
    <row r="396" spans="1:58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</row>
    <row r="397" spans="1:58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</row>
    <row r="398" spans="1:58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</row>
    <row r="399" spans="1:58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</row>
    <row r="400" spans="1:58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</row>
    <row r="401" spans="1:58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</row>
    <row r="402" spans="1:58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</row>
    <row r="403" spans="1:58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</row>
    <row r="404" spans="1:58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</row>
    <row r="405" spans="1:58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</row>
    <row r="406" spans="1:58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</row>
    <row r="407" spans="1:58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</row>
    <row r="408" spans="1:58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</row>
    <row r="409" spans="1:58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</row>
    <row r="410" spans="1:58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</row>
    <row r="411" spans="1:58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</row>
    <row r="412" spans="1:58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</row>
    <row r="413" spans="1:58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</row>
    <row r="414" spans="1:58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</row>
    <row r="415" spans="1:58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</row>
    <row r="416" spans="1:58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</row>
    <row r="417" spans="1:58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</row>
    <row r="418" spans="1:58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</row>
    <row r="419" spans="1:58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</row>
    <row r="420" spans="1:58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</row>
    <row r="421" spans="1:58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</row>
    <row r="422" spans="1:58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</row>
    <row r="423" spans="1:58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</row>
    <row r="424" spans="1:58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</row>
    <row r="425" spans="1:58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</row>
    <row r="426" spans="1:58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</row>
    <row r="427" spans="1:58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</row>
    <row r="428" spans="1:58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</row>
    <row r="429" spans="1:58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</row>
    <row r="430" spans="1:58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</row>
    <row r="431" spans="1:58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</row>
    <row r="432" spans="1:58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</row>
    <row r="433" spans="1:58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</row>
    <row r="434" spans="1:58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</row>
    <row r="435" spans="1:58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</row>
    <row r="436" spans="1:58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</row>
    <row r="437" spans="1:58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</row>
    <row r="438" spans="1:58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</row>
    <row r="439" spans="1:58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</row>
    <row r="440" spans="1:58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</row>
    <row r="441" spans="1:58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</row>
    <row r="442" spans="1:58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</row>
    <row r="443" spans="1:58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</row>
    <row r="444" spans="1:58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</row>
    <row r="445" spans="1:58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</row>
    <row r="446" spans="1:58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</row>
    <row r="447" spans="1:58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</row>
    <row r="448" spans="1:58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</row>
    <row r="449" spans="1:58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</row>
    <row r="450" spans="1:58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</row>
    <row r="451" spans="1:58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</row>
    <row r="452" spans="1:58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</row>
    <row r="453" spans="1:58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</row>
    <row r="454" spans="1:58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</row>
    <row r="455" spans="1:58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</row>
    <row r="456" spans="1:58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</row>
    <row r="457" spans="1:58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</row>
    <row r="458" spans="1:58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</row>
    <row r="459" spans="1:58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</row>
    <row r="460" spans="1:58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</row>
    <row r="461" spans="1:58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</row>
    <row r="462" spans="1:58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</row>
    <row r="463" spans="1:58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</row>
    <row r="464" spans="1:58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</row>
    <row r="465" spans="1:58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</row>
    <row r="466" spans="1:58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</row>
    <row r="467" spans="1:58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</row>
    <row r="468" spans="1:58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</row>
    <row r="469" spans="1:58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</row>
    <row r="470" spans="1:58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</row>
    <row r="471" spans="1:58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</row>
    <row r="472" spans="1:58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</row>
    <row r="473" spans="1:58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</row>
    <row r="474" spans="1:58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</row>
    <row r="475" spans="1:58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</row>
    <row r="476" spans="1:58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</row>
    <row r="477" spans="1:58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</row>
    <row r="478" spans="1:58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</row>
    <row r="479" spans="1:58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</row>
    <row r="480" spans="1:58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</row>
    <row r="481" spans="1:58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</row>
    <row r="482" spans="1:58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</row>
    <row r="483" spans="1:58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</row>
    <row r="484" spans="1:58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</row>
    <row r="485" spans="1:58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</row>
    <row r="486" spans="1:58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</row>
    <row r="487" spans="1:58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</row>
    <row r="488" spans="1:58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</row>
    <row r="489" spans="1:58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</row>
    <row r="490" spans="1:58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</row>
    <row r="491" spans="1:58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</row>
    <row r="492" spans="1:58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</row>
    <row r="493" spans="1:58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</row>
    <row r="494" spans="1:58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</row>
    <row r="495" spans="1:58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</row>
    <row r="496" spans="1:58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</row>
    <row r="497" spans="1:58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</row>
    <row r="498" spans="1:58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</row>
    <row r="499" spans="1:58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</row>
    <row r="500" spans="1:58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</row>
    <row r="501" spans="1:58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</row>
    <row r="502" spans="1:58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</row>
    <row r="503" spans="1:58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</row>
    <row r="504" spans="1:58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</row>
    <row r="505" spans="1:58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</row>
    <row r="506" spans="1:58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</row>
    <row r="507" spans="1:58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</row>
    <row r="508" spans="1:58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</row>
    <row r="509" spans="1:58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</row>
    <row r="510" spans="1:58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</row>
    <row r="511" spans="1:58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</row>
    <row r="512" spans="1:58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</row>
    <row r="513" spans="1:58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</row>
    <row r="514" spans="1:58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</row>
    <row r="515" spans="1:58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</row>
    <row r="516" spans="1:58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</row>
    <row r="517" spans="1:58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</row>
    <row r="518" spans="1:58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</row>
    <row r="519" spans="1:58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</row>
    <row r="520" spans="1:58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</row>
    <row r="521" spans="1:58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</row>
    <row r="522" spans="1:58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</row>
    <row r="523" spans="1:58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</row>
    <row r="524" spans="1:58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</row>
    <row r="525" spans="1:58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</row>
    <row r="526" spans="1:58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</row>
    <row r="527" spans="1:58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</row>
    <row r="528" spans="1:58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</row>
    <row r="529" spans="1:58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</row>
    <row r="530" spans="1:58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</row>
    <row r="531" spans="1:58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</row>
    <row r="532" spans="1:58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</row>
    <row r="533" spans="1:58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</row>
    <row r="534" spans="1:58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</row>
    <row r="535" spans="1:58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</row>
    <row r="536" spans="1:58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</row>
    <row r="537" spans="1:58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</row>
    <row r="538" spans="1:58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</row>
    <row r="539" spans="1:58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</row>
    <row r="540" spans="1:58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</row>
    <row r="541" spans="1:58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</row>
    <row r="542" spans="1:58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</row>
    <row r="543" spans="1:58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</row>
    <row r="544" spans="1:58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</row>
    <row r="545" spans="1:58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</row>
    <row r="546" spans="1:58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</row>
    <row r="547" spans="1:58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</row>
    <row r="548" spans="1:58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</row>
    <row r="549" spans="1:58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</row>
    <row r="550" spans="1:58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</row>
    <row r="551" spans="1:58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</row>
    <row r="552" spans="1:58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</row>
    <row r="553" spans="1:58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</row>
    <row r="554" spans="1:58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</row>
    <row r="555" spans="1:58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</row>
    <row r="556" spans="1:58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</row>
    <row r="557" spans="1:58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</row>
    <row r="558" spans="1:58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</row>
    <row r="559" spans="1:58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</row>
    <row r="560" spans="1:58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</row>
    <row r="561" spans="1:58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</row>
    <row r="562" spans="1:58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</row>
    <row r="563" spans="1:58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</row>
    <row r="564" spans="1:58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</row>
    <row r="565" spans="1:58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</row>
    <row r="566" spans="1:58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</row>
    <row r="567" spans="1:58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</row>
    <row r="568" spans="1:58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</row>
    <row r="569" spans="1:58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</row>
    <row r="570" spans="1:58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</row>
    <row r="571" spans="1:58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</row>
    <row r="572" spans="1:58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</row>
    <row r="573" spans="1:58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</row>
    <row r="574" spans="1:58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</row>
    <row r="575" spans="1:58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</row>
    <row r="576" spans="1:58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</row>
    <row r="577" spans="1:58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</row>
    <row r="578" spans="1:58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</row>
    <row r="579" spans="1:58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</row>
    <row r="580" spans="1:58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</row>
    <row r="581" spans="1:58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</row>
    <row r="582" spans="1:58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</row>
    <row r="583" spans="1:58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</row>
    <row r="584" spans="1:58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</row>
    <row r="585" spans="1:58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</row>
    <row r="586" spans="1:58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</row>
    <row r="587" spans="1:58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</row>
    <row r="588" spans="1:58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</row>
    <row r="589" spans="1:58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</row>
    <row r="590" spans="1:58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</row>
    <row r="591" spans="1:58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</row>
    <row r="592" spans="1:58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</row>
    <row r="593" spans="1:58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</row>
    <row r="594" spans="1:58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</row>
    <row r="595" spans="1:58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</row>
    <row r="596" spans="1:58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</row>
    <row r="597" spans="1:58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</row>
    <row r="598" spans="1:58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</row>
    <row r="599" spans="1:58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</row>
    <row r="600" spans="1:58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</row>
    <row r="601" spans="1:58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</row>
    <row r="602" spans="1:58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</row>
    <row r="603" spans="1:58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</row>
    <row r="604" spans="1:58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</row>
    <row r="605" spans="1:58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</row>
    <row r="606" spans="1:58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</row>
    <row r="607" spans="1:58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</row>
    <row r="608" spans="1:58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</row>
    <row r="609" spans="1:58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</row>
    <row r="610" spans="1:58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</row>
    <row r="611" spans="1:58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</row>
    <row r="612" spans="1:58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</row>
    <row r="613" spans="1:58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</row>
    <row r="614" spans="1:58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</row>
    <row r="615" spans="1:58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</row>
    <row r="616" spans="1:58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</row>
    <row r="617" spans="1:58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</row>
    <row r="618" spans="1:58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</row>
    <row r="619" spans="1:58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</row>
    <row r="620" spans="1:58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</row>
    <row r="621" spans="1:58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</row>
    <row r="622" spans="1:58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</row>
    <row r="623" spans="1:58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</row>
    <row r="624" spans="1:58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</row>
    <row r="625" spans="1:58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</row>
    <row r="626" spans="1:58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</row>
    <row r="627" spans="1:58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</row>
    <row r="628" spans="1:58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</row>
    <row r="629" spans="1:58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</row>
    <row r="630" spans="1:58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</row>
    <row r="631" spans="1:58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</row>
    <row r="632" spans="1:58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</row>
    <row r="633" spans="1:58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</row>
    <row r="634" spans="1:58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</row>
    <row r="635" spans="1:58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</row>
    <row r="636" spans="1:58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</row>
    <row r="637" spans="1:58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</row>
    <row r="638" spans="1:58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</row>
    <row r="639" spans="1:58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</row>
    <row r="640" spans="1:58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</row>
    <row r="641" spans="1:58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</row>
    <row r="642" spans="1:58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</row>
    <row r="643" spans="1:58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</row>
    <row r="644" spans="1:58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</row>
    <row r="645" spans="1:58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</row>
    <row r="646" spans="1:58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</row>
    <row r="647" spans="1:58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</row>
    <row r="648" spans="1:58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</row>
    <row r="649" spans="1:58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</row>
    <row r="650" spans="1:58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</row>
    <row r="651" spans="1:58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</row>
    <row r="652" spans="1:58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</row>
    <row r="653" spans="1:58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</row>
    <row r="654" spans="1:58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</row>
    <row r="655" spans="1:58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</row>
    <row r="656" spans="1:58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</row>
    <row r="657" spans="1:58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</row>
    <row r="658" spans="1:58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</row>
    <row r="659" spans="1:58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</row>
    <row r="660" spans="1:58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</row>
    <row r="661" spans="1:58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</row>
    <row r="662" spans="1:58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</row>
    <row r="663" spans="1:58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</row>
    <row r="664" spans="1:58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</row>
    <row r="665" spans="1:58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</row>
    <row r="666" spans="1:58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</row>
    <row r="667" spans="1:58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</row>
    <row r="668" spans="1:58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</row>
    <row r="669" spans="1:58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</row>
    <row r="670" spans="1:58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</row>
    <row r="671" spans="1:58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</row>
    <row r="672" spans="1:58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</row>
    <row r="673" spans="1:58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</row>
    <row r="674" spans="1:58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</row>
    <row r="675" spans="1:58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</row>
    <row r="676" spans="1:58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</row>
    <row r="677" spans="1:58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</row>
    <row r="678" spans="1:58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</row>
    <row r="679" spans="1:58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</row>
    <row r="680" spans="1:58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</row>
    <row r="681" spans="1:58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</row>
    <row r="682" spans="1:58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</row>
    <row r="683" spans="1:58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</row>
    <row r="684" spans="1:58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</row>
    <row r="685" spans="1:58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</row>
    <row r="686" spans="1:58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</row>
    <row r="687" spans="1:58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</row>
    <row r="688" spans="1:58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</row>
    <row r="689" spans="1:58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</row>
    <row r="690" spans="1:58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</row>
    <row r="691" spans="1:58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</row>
    <row r="692" spans="1:58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</row>
    <row r="693" spans="1:58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</row>
    <row r="694" spans="1:58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</row>
    <row r="695" spans="1:58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</row>
    <row r="696" spans="1:58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</row>
    <row r="697" spans="1:58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</row>
    <row r="698" spans="1:58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</row>
    <row r="699" spans="1:58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</row>
    <row r="700" spans="1:58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</row>
    <row r="701" spans="1:58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</row>
    <row r="702" spans="1:58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</row>
    <row r="703" spans="1:58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</row>
    <row r="704" spans="1:58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</row>
    <row r="705" spans="1:58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</row>
    <row r="706" spans="1:58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</row>
    <row r="707" spans="1:58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</row>
    <row r="708" spans="1:58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</row>
    <row r="709" spans="1:58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</row>
    <row r="710" spans="1:58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</row>
    <row r="711" spans="1:58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</row>
    <row r="712" spans="1:58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</row>
    <row r="713" spans="1:58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</row>
    <row r="714" spans="1:58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</row>
    <row r="715" spans="1:58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</row>
    <row r="716" spans="1:58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</row>
    <row r="717" spans="1:58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</row>
    <row r="718" spans="1:58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</row>
    <row r="719" spans="1:58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</row>
    <row r="720" spans="1:58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</row>
    <row r="721" spans="1:58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</row>
    <row r="722" spans="1:58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</row>
    <row r="723" spans="1:58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</row>
    <row r="724" spans="1:58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</row>
    <row r="725" spans="1:58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</row>
    <row r="726" spans="1:58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</row>
    <row r="727" spans="1:58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</row>
    <row r="728" spans="1:58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</row>
    <row r="729" spans="1:58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</row>
    <row r="730" spans="1:58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</row>
    <row r="731" spans="1:58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</row>
    <row r="732" spans="1:58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</row>
    <row r="733" spans="1:58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</row>
    <row r="734" spans="1:58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</row>
    <row r="735" spans="1:58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</row>
    <row r="736" spans="1:58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</row>
    <row r="737" spans="1:58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</row>
    <row r="738" spans="1:58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</row>
    <row r="739" spans="1:58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</row>
    <row r="740" spans="1:58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</row>
    <row r="741" spans="1:58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</row>
    <row r="742" spans="1:58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</row>
    <row r="743" spans="1:58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</row>
    <row r="744" spans="1:58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</row>
    <row r="745" spans="1:58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</row>
    <row r="746" spans="1:58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</row>
    <row r="747" spans="1:58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</row>
    <row r="748" spans="1:58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</row>
    <row r="749" spans="1:58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</row>
    <row r="750" spans="1:58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</row>
    <row r="751" spans="1:58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</row>
    <row r="752" spans="1:58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</row>
    <row r="753" spans="1:58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</row>
    <row r="754" spans="1:58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</row>
    <row r="755" spans="1:58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</row>
    <row r="756" spans="1:58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</row>
    <row r="757" spans="1:58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</row>
    <row r="758" spans="1:58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</row>
    <row r="759" spans="1:58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</row>
    <row r="760" spans="1:58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</row>
    <row r="761" spans="1:58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</row>
    <row r="762" spans="1:58" ht="12.7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</row>
    <row r="763" spans="1:58" ht="12.7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</row>
    <row r="764" spans="1:58" ht="12.7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</row>
    <row r="765" spans="1:58" ht="12.7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</row>
    <row r="766" spans="1:58" ht="12.7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</row>
    <row r="767" spans="1:58" ht="12.7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</row>
    <row r="768" spans="1:58" ht="12.7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</row>
    <row r="769" spans="1:58" ht="12.7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</row>
    <row r="770" spans="1:58" ht="12.7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</row>
    <row r="771" spans="1:58" ht="12.7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</row>
    <row r="772" spans="1:58" ht="12.7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</row>
    <row r="773" spans="1:58" ht="12.7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</row>
    <row r="774" spans="1:58" ht="12.7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</row>
    <row r="775" spans="1:58" ht="12.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</row>
    <row r="776" spans="1:58" ht="12.7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</row>
    <row r="777" spans="1:58" ht="12.7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</row>
    <row r="778" spans="1:58" ht="12.7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</row>
    <row r="779" spans="1:58" ht="12.7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</row>
    <row r="780" spans="1:58" ht="12.7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</row>
    <row r="781" spans="1:58" ht="12.7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</row>
    <row r="782" spans="1:58" ht="12.7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</row>
    <row r="783" spans="1:58" ht="12.7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</row>
    <row r="784" spans="1:58" ht="12.7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</row>
    <row r="785" spans="1:58" ht="12.7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</row>
    <row r="786" spans="1:58" ht="12.7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</row>
    <row r="787" spans="1:58" ht="12.7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</row>
    <row r="788" spans="1:58" ht="12.7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</row>
    <row r="789" spans="1:58" ht="12.7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</row>
    <row r="790" spans="1:58" ht="12.7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</row>
    <row r="791" spans="1:58" ht="12.7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</row>
    <row r="792" spans="1:58" ht="12.7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</row>
    <row r="793" spans="1:58" ht="12.7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</row>
    <row r="794" spans="1:58" ht="12.7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</row>
    <row r="795" spans="1:58" ht="12.7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</row>
    <row r="796" spans="1:58" ht="12.7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</row>
    <row r="797" spans="1:58" ht="12.7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</row>
    <row r="798" spans="1:58" ht="12.7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</row>
    <row r="799" spans="1:58" ht="12.7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</row>
    <row r="800" spans="1:58" ht="12.7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</row>
    <row r="801" spans="1:58" ht="12.7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</row>
    <row r="802" spans="1:58" ht="12.7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</row>
    <row r="803" spans="1:58" ht="12.7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</row>
    <row r="804" spans="1:58" ht="12.7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</row>
    <row r="805" spans="1:58" ht="12.7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</row>
    <row r="806" spans="1:58" ht="12.7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</row>
    <row r="807" spans="1:58" ht="12.7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</row>
    <row r="808" spans="1:58" ht="12.7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</row>
    <row r="809" spans="1:58" ht="12.7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</row>
    <row r="810" spans="1:58" ht="12.7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</row>
    <row r="811" spans="1:58" ht="12.7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</row>
    <row r="812" spans="1:58" ht="12.7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</row>
    <row r="813" spans="1:58" ht="12.7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</row>
    <row r="814" spans="1:58" ht="12.7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</row>
    <row r="815" spans="1:58" ht="12.7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</row>
    <row r="816" spans="1:58" ht="12.7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</row>
    <row r="817" spans="1:58" ht="12.7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</row>
    <row r="818" spans="1:58" ht="12.7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</row>
    <row r="819" spans="1:58" ht="12.7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</row>
    <row r="820" spans="1:58" ht="12.7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</row>
    <row r="821" spans="1:58" ht="12.7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</row>
    <row r="822" spans="1:58" ht="12.7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</row>
    <row r="823" spans="1:58" ht="12.7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</row>
    <row r="824" spans="1:58" ht="12.7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</row>
    <row r="825" spans="1:58" ht="12.7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</row>
    <row r="826" spans="1:58" ht="12.7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</row>
    <row r="827" spans="1:58" ht="12.7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</row>
    <row r="828" spans="1:58" ht="12.7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</row>
    <row r="829" spans="1:58" ht="12.7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</row>
    <row r="830" spans="1:58" ht="12.7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</row>
    <row r="831" spans="1:58" ht="12.7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</row>
    <row r="832" spans="1:58" ht="12.7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</row>
    <row r="833" spans="1:58" ht="12.7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</row>
    <row r="834" spans="1:58" ht="12.7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</row>
    <row r="835" spans="1:58" ht="12.7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</row>
    <row r="836" spans="1:58" ht="12.7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</row>
    <row r="837" spans="1:58" ht="12.7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</row>
    <row r="838" spans="1:58" ht="12.7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</row>
    <row r="839" spans="1:58" ht="12.7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</row>
    <row r="840" spans="1:58" ht="12.7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</row>
    <row r="841" spans="1:58" ht="12.7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</row>
    <row r="842" spans="1:58" ht="12.7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</row>
    <row r="843" spans="1:58" ht="12.7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</row>
    <row r="844" spans="1:58" ht="12.7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</row>
    <row r="845" spans="1:58" ht="12.7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</row>
    <row r="846" spans="1:58" ht="12.7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</row>
    <row r="847" spans="1:58" ht="12.7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</row>
    <row r="848" spans="1:58" ht="12.7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</row>
    <row r="849" spans="1:58" ht="12.7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</row>
    <row r="850" spans="1:58" ht="12.7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</row>
    <row r="851" spans="1:58" ht="12.7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</row>
    <row r="852" spans="1:58" ht="12.7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</row>
    <row r="853" spans="1:58" ht="12.7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</row>
    <row r="854" spans="1:58" ht="12.7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</row>
    <row r="855" spans="1:58" ht="12.7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</row>
    <row r="856" spans="1:58" ht="12.7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</row>
    <row r="857" spans="1:58" ht="12.7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</row>
    <row r="858" spans="1:58" ht="12.7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</row>
    <row r="859" spans="1:58" ht="12.7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</row>
    <row r="860" spans="1:58" ht="12.7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</row>
    <row r="861" spans="1:58" ht="12.7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</row>
    <row r="862" spans="1:58" ht="12.7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</row>
    <row r="863" spans="1:58" ht="12.7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</row>
    <row r="864" spans="1:58" ht="12.7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</row>
    <row r="865" spans="1:58" ht="12.7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</row>
    <row r="866" spans="1:58" ht="12.7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</row>
    <row r="867" spans="1:58" ht="12.7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</row>
    <row r="868" spans="1:58" ht="12.7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</row>
    <row r="869" spans="1:58" ht="12.7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</row>
    <row r="870" spans="1:58" ht="12.7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</row>
    <row r="871" spans="1:58" ht="12.7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</row>
    <row r="872" spans="1:58" ht="12.7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</row>
    <row r="873" spans="1:58" ht="12.7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</row>
    <row r="874" spans="1:58" ht="12.7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</row>
    <row r="875" spans="1:58" ht="12.7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</row>
    <row r="876" spans="1:58" ht="12.7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</row>
    <row r="877" spans="1:58" ht="12.7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</row>
    <row r="878" spans="1:58" ht="12.7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</row>
    <row r="879" spans="1:58" ht="12.7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</row>
    <row r="880" spans="1:58" ht="12.7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</row>
    <row r="881" spans="1:58" ht="12.7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</row>
    <row r="882" spans="1:58" ht="12.7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</row>
    <row r="883" spans="1:58" ht="12.7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</row>
    <row r="884" spans="1:58" ht="12.7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</row>
    <row r="885" spans="1:58" ht="12.7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</row>
    <row r="886" spans="1:58" ht="12.7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</row>
    <row r="887" spans="1:58" ht="12.7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</row>
    <row r="888" spans="1:58" ht="12.7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</row>
    <row r="889" spans="1:58" ht="12.7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</row>
    <row r="890" spans="1:58" ht="12.7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</row>
    <row r="891" spans="1:58" ht="12.7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</row>
    <row r="892" spans="1:58" ht="12.7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</row>
    <row r="893" spans="1:58" ht="12.7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</row>
    <row r="894" spans="1:58" ht="12.7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</row>
    <row r="895" spans="1:58" ht="12.7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</row>
    <row r="896" spans="1:58" ht="12.7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</row>
    <row r="897" spans="1:58" ht="12.7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</row>
    <row r="898" spans="1:58" ht="12.7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</row>
    <row r="899" spans="1:58" ht="12.7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</row>
    <row r="900" spans="1:58" ht="12.7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</row>
    <row r="901" spans="1:58" ht="12.7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</row>
    <row r="902" spans="1:58" ht="12.7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</row>
    <row r="903" spans="1:58" ht="12.7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</row>
    <row r="904" spans="1:58" ht="12.7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</row>
    <row r="905" spans="1:58" ht="12.7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</row>
    <row r="906" spans="1:58" ht="12.7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</row>
    <row r="907" spans="1:58" ht="12.7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</row>
    <row r="908" spans="1:58" ht="12.7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</row>
    <row r="909" spans="1:58" ht="12.7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</row>
    <row r="910" spans="1:58" ht="12.7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</row>
    <row r="911" spans="1:58" ht="12.7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</row>
    <row r="912" spans="1:58" ht="12.7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</row>
    <row r="913" spans="1:58" ht="12.7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</row>
    <row r="914" spans="1:58" ht="12.7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</row>
    <row r="915" spans="1:58" ht="12.7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</row>
    <row r="916" spans="1:58" ht="12.7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</row>
    <row r="917" spans="1:58" ht="12.7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</row>
    <row r="918" spans="1:58" ht="12.7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</row>
    <row r="919" spans="1:58" ht="12.7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</row>
    <row r="920" spans="1:58" ht="12.7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</row>
    <row r="921" spans="1:58" ht="12.7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</row>
    <row r="922" spans="1:58" ht="12.7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</row>
    <row r="923" spans="1:58" ht="12.7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</row>
    <row r="924" spans="1:58" ht="12.7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</row>
    <row r="925" spans="1:58" ht="12.7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</row>
    <row r="926" spans="1:58" ht="12.7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</row>
    <row r="927" spans="1:58" ht="12.7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</row>
    <row r="928" spans="1:58" ht="12.7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</row>
    <row r="929" spans="1:58" ht="12.7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</row>
    <row r="930" spans="1:58" ht="12.7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</row>
    <row r="931" spans="1:58" ht="12.7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</row>
    <row r="932" spans="1:58" ht="12.7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</row>
    <row r="933" spans="1:58" ht="12.7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</row>
    <row r="934" spans="1:58" ht="12.7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</row>
    <row r="935" spans="1:58" ht="12.7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</row>
    <row r="936" spans="1:58" ht="12.7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</row>
    <row r="937" spans="1:58" ht="12.7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</row>
    <row r="938" spans="1:58" ht="12.7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</row>
    <row r="939" spans="1:58" ht="12.7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</row>
    <row r="940" spans="1:58" ht="12.7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</row>
    <row r="941" spans="1:58" ht="12.7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</row>
    <row r="942" spans="1:58" ht="12.7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</row>
    <row r="943" spans="1:58" ht="12.7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</row>
    <row r="944" spans="1:58" ht="12.7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</row>
    <row r="945" spans="1:58" ht="12.7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</row>
    <row r="946" spans="1:58" ht="12.7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</row>
    <row r="947" spans="1:58" ht="12.7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</row>
    <row r="948" spans="1:58" ht="12.7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</row>
    <row r="949" spans="1:58" ht="12.7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</row>
    <row r="950" spans="1:58" ht="12.7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</row>
    <row r="951" spans="1:58" ht="12.7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</row>
    <row r="952" spans="1:58" ht="12.7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</row>
    <row r="953" spans="1:58" ht="12.7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</row>
    <row r="954" spans="1:58" ht="12.7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</row>
    <row r="955" spans="1:58" ht="12.7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</row>
    <row r="956" spans="1:58" ht="12.7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</row>
    <row r="957" spans="1:58" ht="12.7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</row>
    <row r="958" spans="1:58" ht="12.7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</row>
    <row r="959" spans="1:58" ht="12.7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</row>
    <row r="960" spans="1:58" ht="12.7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</row>
    <row r="961" spans="1:58" ht="12.7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</row>
    <row r="962" spans="1:58" ht="12.7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</row>
    <row r="963" spans="1:58" ht="12.7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</row>
    <row r="964" spans="1:58" ht="12.7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</row>
    <row r="965" spans="1:58" ht="12.7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</row>
    <row r="966" spans="1:58" ht="12.7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</row>
    <row r="967" spans="1:58" ht="12.7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</row>
    <row r="968" spans="1:58" ht="12.7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</row>
    <row r="969" spans="1:58" ht="12.7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</row>
    <row r="970" spans="1:58" ht="12.7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</row>
    <row r="971" spans="1:58" ht="12.7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</row>
    <row r="972" spans="1:58" ht="12.7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</row>
    <row r="973" spans="1:58" ht="12.7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</row>
    <row r="974" spans="1:58" ht="12.7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</row>
    <row r="975" spans="1:58" ht="12.7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</row>
    <row r="976" spans="1:58" ht="12.7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</row>
    <row r="977" spans="1:58" ht="12.7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</row>
    <row r="978" spans="1:58" ht="12.7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</row>
    <row r="979" spans="1:58" ht="12.7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</row>
    <row r="980" spans="1:58" ht="12.7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</row>
    <row r="981" spans="1:58" ht="12.7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</row>
    <row r="982" spans="1:58" ht="12.7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</row>
    <row r="983" spans="1:58" ht="12.7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</row>
    <row r="984" spans="1:58" ht="12.7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</row>
    <row r="985" spans="1:58" ht="12.7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</row>
    <row r="986" spans="1:58" ht="12.7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</row>
    <row r="987" spans="1:58" ht="12.7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</row>
    <row r="988" spans="1:58" ht="12.7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</row>
    <row r="989" spans="1:58" ht="12.7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</row>
    <row r="990" spans="1:58" ht="12.7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</row>
    <row r="991" spans="1:58" ht="12.7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</row>
    <row r="992" spans="1:58" ht="12.7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</row>
    <row r="993" spans="1:58" ht="12.7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</row>
    <row r="994" spans="1:58" ht="12.7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</row>
    <row r="995" spans="1:58" ht="12.7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</row>
    <row r="996" spans="1:58" ht="12.7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</row>
    <row r="997" spans="1:58" ht="12.7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</row>
    <row r="998" spans="1:58" ht="12.7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</row>
    <row r="999" spans="1:58" ht="12.7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</row>
    <row r="1000" spans="1:58" ht="12.7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</row>
    <row r="1001" spans="1:58" ht="12.75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</row>
    <row r="1002" spans="1:58" ht="12.75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</row>
    <row r="1003" spans="1:58" ht="12.75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</row>
    <row r="1004" spans="1:58" ht="12.75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</row>
    <row r="1005" spans="1:58" ht="12.75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</row>
    <row r="1006" spans="1:58" ht="12.75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</row>
    <row r="1007" spans="1:58" ht="12.75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</row>
    <row r="1008" spans="1:58" ht="12.75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</row>
    <row r="1009" spans="1:58" ht="12.75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</row>
    <row r="1010" spans="1:58" ht="12.75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</row>
    <row r="1011" spans="1:58" ht="12.75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</row>
    <row r="1012" spans="1:58" ht="12.75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</row>
    <row r="1013" spans="1:58" ht="12.75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  <c r="BD1013" s="9"/>
      <c r="BE1013" s="9"/>
      <c r="BF1013" s="9"/>
    </row>
    <row r="1014" spans="1:58" ht="12.75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</row>
    <row r="1015" spans="1:58" ht="12.75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</row>
    <row r="1016" spans="1:58" ht="12.75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</row>
    <row r="1017" spans="1:58" ht="12.75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</row>
    <row r="1018" spans="1:58" ht="12.75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</row>
    <row r="1019" spans="1:58" ht="12.75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</row>
    <row r="1020" spans="1:58" ht="12.75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  <c r="BC1020" s="9"/>
      <c r="BD1020" s="9"/>
      <c r="BE1020" s="9"/>
      <c r="BF1020" s="9"/>
    </row>
    <row r="1021" spans="1:58" ht="12.75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</row>
    <row r="1022" spans="1:58" ht="12.75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</row>
    <row r="1023" spans="1:58" ht="12.75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</row>
    <row r="1024" spans="1:58" ht="12.75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</row>
    <row r="1025" spans="1:58" ht="12.75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</row>
    <row r="1026" spans="1:58" ht="12.75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</row>
    <row r="1027" spans="1:58" ht="12.75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</row>
    <row r="1028" spans="1:58" ht="12.75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</row>
    <row r="1029" spans="1:58" ht="12.75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</row>
    <row r="1030" spans="1:58" ht="12.75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</row>
    <row r="1031" spans="1:58" ht="12.75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  <c r="BC1031" s="9"/>
      <c r="BD1031" s="9"/>
      <c r="BE1031" s="9"/>
      <c r="BF1031" s="9"/>
    </row>
    <row r="1032" spans="1:58" ht="12.75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</row>
    <row r="1033" spans="1:58" ht="12.75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</row>
    <row r="1034" spans="1:58" ht="12.75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</row>
    <row r="1035" spans="1:58" ht="12.75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</row>
    <row r="1036" spans="1:58" ht="12.75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</row>
    <row r="1037" spans="1:58" ht="12.75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9"/>
      <c r="BC1037" s="9"/>
      <c r="BD1037" s="9"/>
      <c r="BE1037" s="9"/>
      <c r="BF1037" s="9"/>
    </row>
    <row r="1038" spans="1:58" ht="12.75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</row>
    <row r="1039" spans="1:58" ht="12.75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  <c r="BB1039" s="9"/>
      <c r="BC1039" s="9"/>
      <c r="BD1039" s="9"/>
      <c r="BE1039" s="9"/>
      <c r="BF1039" s="9"/>
    </row>
    <row r="1040" spans="1:58" ht="12.75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/>
      <c r="BF1040" s="9"/>
    </row>
    <row r="1041" spans="1:58" ht="12.75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  <c r="BF1041" s="9"/>
    </row>
    <row r="1042" spans="1:58" ht="12.75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  <c r="BF1042" s="9"/>
    </row>
    <row r="1043" spans="1:58" ht="12.75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  <c r="BF1043" s="9"/>
    </row>
    <row r="1044" spans="1:58" ht="12.75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  <c r="BD1044" s="9"/>
      <c r="BE1044" s="9"/>
      <c r="BF1044" s="9"/>
    </row>
    <row r="1045" spans="1:58" ht="12.75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  <c r="BF1045" s="9"/>
    </row>
    <row r="1046" spans="1:58" ht="12.75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  <c r="BF1046" s="9"/>
    </row>
    <row r="1047" spans="1:58" ht="12.75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  <c r="BF1047" s="9"/>
    </row>
    <row r="1048" spans="1:58" ht="12.75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  <c r="BB1048" s="9"/>
      <c r="BC1048" s="9"/>
      <c r="BD1048" s="9"/>
      <c r="BE1048" s="9"/>
      <c r="BF1048" s="9"/>
    </row>
    <row r="1049" spans="1:58" ht="12.75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</row>
    <row r="1050" spans="1:58" ht="12.75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</row>
    <row r="1051" spans="1:58" ht="12.75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  <c r="BF1051" s="9"/>
    </row>
    <row r="1052" spans="1:58" ht="12.75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</row>
    <row r="1053" spans="1:58" ht="12.75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</row>
    <row r="1054" spans="1:58" ht="12.75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  <c r="BF1054" s="9"/>
    </row>
    <row r="1055" spans="1:58" ht="12.75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</row>
    <row r="1056" spans="1:58" ht="12.75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</row>
    <row r="1057" spans="1:58" ht="12.75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</row>
    <row r="1058" spans="1:58" ht="12.75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</row>
    <row r="1059" spans="1:58" ht="12.75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</row>
    <row r="1060" spans="1:58" ht="12.75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</row>
    <row r="1061" spans="1:58" ht="12.75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</row>
    <row r="1062" spans="1:58" ht="12.75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  <c r="BC1062" s="9"/>
      <c r="BD1062" s="9"/>
      <c r="BE1062" s="9"/>
      <c r="BF1062" s="9"/>
    </row>
    <row r="1063" spans="1:58" ht="12.75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  <c r="BF1063" s="9"/>
    </row>
    <row r="1064" spans="1:58" ht="12.75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</row>
    <row r="1065" spans="1:58" ht="12.75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</row>
    <row r="1066" spans="1:58" ht="12.75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</row>
    <row r="1067" spans="1:58" ht="12.75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</row>
    <row r="1068" spans="1:58" ht="12.75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</row>
    <row r="1069" spans="1:58" ht="12.75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  <c r="BF1069" s="9"/>
    </row>
    <row r="1070" spans="1:58" ht="12.75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</row>
    <row r="1071" spans="1:58" ht="12.75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  <c r="BB1071" s="9"/>
      <c r="BC1071" s="9"/>
      <c r="BD1071" s="9"/>
      <c r="BE1071" s="9"/>
      <c r="BF1071" s="9"/>
    </row>
    <row r="1072" spans="1:58" ht="12.75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</row>
    <row r="1073" spans="1:58" ht="12.75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</row>
    <row r="1074" spans="1:58" ht="12.75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</row>
    <row r="1075" spans="1:58" ht="12.75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</row>
    <row r="1076" spans="1:58" ht="12.75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</row>
    <row r="1077" spans="1:58" ht="12.75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</row>
    <row r="1078" spans="1:58" ht="12.75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</row>
    <row r="1079" spans="1:58" ht="12.75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  <c r="BF1079" s="9"/>
    </row>
    <row r="1080" spans="1:58" ht="12.75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  <c r="BC1080" s="9"/>
      <c r="BD1080" s="9"/>
      <c r="BE1080" s="9"/>
      <c r="BF1080" s="9"/>
    </row>
    <row r="1081" spans="1:58" ht="12.75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  <c r="BF1081" s="9"/>
    </row>
    <row r="1082" spans="1:58" ht="12.75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</row>
    <row r="1083" spans="1:58" ht="12.75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</row>
    <row r="1084" spans="1:58" ht="12.75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</row>
    <row r="1085" spans="1:58" ht="12.75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  <c r="BF1085" s="9"/>
    </row>
    <row r="1086" spans="1:58" ht="12.75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</row>
    <row r="1087" spans="1:58" ht="12.75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</row>
    <row r="1088" spans="1:58" ht="12.75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  <c r="BF1088" s="9"/>
    </row>
    <row r="1089" spans="1:58" ht="12.75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  <c r="BF1089" s="9"/>
    </row>
    <row r="1090" spans="1:58" ht="12.75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  <c r="BF1090" s="9"/>
    </row>
    <row r="1091" spans="1:58" ht="12.75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  <c r="BF1091" s="9"/>
    </row>
    <row r="1092" spans="1:58" ht="12.75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  <c r="BB1092" s="9"/>
      <c r="BC1092" s="9"/>
      <c r="BD1092" s="9"/>
      <c r="BE1092" s="9"/>
      <c r="BF1092" s="9"/>
    </row>
    <row r="1093" spans="1:58" ht="12.75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  <c r="BF1093" s="9"/>
    </row>
    <row r="1094" spans="1:58" ht="12.75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  <c r="BD1094" s="9"/>
      <c r="BE1094" s="9"/>
      <c r="BF1094" s="9"/>
    </row>
    <row r="1095" spans="1:58" ht="12.75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</row>
    <row r="1096" spans="1:58" ht="12.75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  <c r="BF1096" s="9"/>
    </row>
    <row r="1097" spans="1:58" ht="12.75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  <c r="BF1097" s="9"/>
    </row>
    <row r="1098" spans="1:58" ht="12.75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</row>
    <row r="1099" spans="1:58" ht="12.7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/>
      <c r="BF1099" s="9"/>
    </row>
    <row r="1100" spans="1:58" ht="12.7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  <c r="BF1100" s="9"/>
    </row>
    <row r="1101" spans="1:58" ht="12.7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</row>
    <row r="1102" spans="1:58" ht="12.7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  <c r="BF1102" s="9"/>
    </row>
    <row r="1103" spans="1:58" ht="12.75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  <c r="BF1103" s="9"/>
    </row>
    <row r="1104" spans="1:58" ht="12.75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</row>
    <row r="1105" spans="1:58" ht="12.75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</row>
    <row r="1106" spans="1:58" ht="12.75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</row>
    <row r="1107" spans="1:58" ht="12.75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  <c r="BD1107" s="9"/>
      <c r="BE1107" s="9"/>
      <c r="BF1107" s="9"/>
    </row>
    <row r="1108" spans="1:58" ht="12.75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9"/>
      <c r="BB1108" s="9"/>
      <c r="BC1108" s="9"/>
      <c r="BD1108" s="9"/>
      <c r="BE1108" s="9"/>
      <c r="BF1108" s="9"/>
    </row>
    <row r="1109" spans="1:58" ht="12.75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</row>
    <row r="1110" spans="1:58" ht="12.75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  <c r="BF1110" s="9"/>
    </row>
    <row r="1111" spans="1:58" ht="12.75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  <c r="BF1111" s="9"/>
    </row>
    <row r="1112" spans="1:58" ht="12.75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</row>
    <row r="1113" spans="1:58" ht="12.75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</row>
    <row r="1114" spans="1:58" ht="12.75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</row>
    <row r="1115" spans="1:58" ht="12.75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  <c r="BB1115" s="9"/>
      <c r="BC1115" s="9"/>
      <c r="BD1115" s="9"/>
      <c r="BE1115" s="9"/>
      <c r="BF1115" s="9"/>
    </row>
    <row r="1116" spans="1:58" ht="12.75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</row>
    <row r="1117" spans="1:58" ht="12.75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</row>
    <row r="1118" spans="1:58" ht="12.75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</row>
    <row r="1119" spans="1:58" ht="12.75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</row>
    <row r="1120" spans="1:58" ht="12.75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  <c r="BD1120" s="9"/>
      <c r="BE1120" s="9"/>
      <c r="BF1120" s="9"/>
    </row>
    <row r="1121" spans="1:58" ht="12.75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</row>
    <row r="1122" spans="1:58" ht="12.75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9"/>
      <c r="BB1122" s="9"/>
      <c r="BC1122" s="9"/>
      <c r="BD1122" s="9"/>
      <c r="BE1122" s="9"/>
      <c r="BF1122" s="9"/>
    </row>
    <row r="1123" spans="1:58" ht="12.75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  <c r="BD1123" s="9"/>
      <c r="BE1123" s="9"/>
      <c r="BF1123" s="9"/>
    </row>
    <row r="1124" spans="1:58" ht="12.75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  <c r="BF1124" s="9"/>
    </row>
    <row r="1125" spans="1:58" ht="12.75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  <c r="BF1125" s="9"/>
    </row>
    <row r="1126" spans="1:58" ht="12.75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  <c r="BF1126" s="9"/>
    </row>
    <row r="1127" spans="1:58" ht="12.75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  <c r="BF1127" s="9"/>
    </row>
    <row r="1128" spans="1:58" ht="12.75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</row>
    <row r="1129" spans="1:58" ht="12.75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</row>
    <row r="1130" spans="1:58" ht="12.75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  <c r="BF1130" s="9"/>
    </row>
    <row r="1131" spans="1:58" ht="12.75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  <c r="BC1131" s="9"/>
      <c r="BD1131" s="9"/>
      <c r="BE1131" s="9"/>
      <c r="BF1131" s="9"/>
    </row>
    <row r="1132" spans="1:58" ht="12.75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  <c r="BF1132" s="9"/>
    </row>
    <row r="1133" spans="1:58" ht="12.75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  <c r="BF1133" s="9"/>
    </row>
    <row r="1134" spans="1:58" ht="12.75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</row>
    <row r="1135" spans="1:58" ht="12.75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  <c r="BF1135" s="9"/>
    </row>
    <row r="1136" spans="1:58" ht="12.75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9"/>
      <c r="BB1136" s="9"/>
      <c r="BC1136" s="9"/>
      <c r="BD1136" s="9"/>
      <c r="BE1136" s="9"/>
      <c r="BF1136" s="9"/>
    </row>
    <row r="1137" spans="1:58" ht="12.75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  <c r="BF1137" s="9"/>
    </row>
    <row r="1138" spans="1:58" ht="12.75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  <c r="BF1138" s="9"/>
    </row>
    <row r="1139" spans="1:58" ht="12.75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  <c r="BF1139" s="9"/>
    </row>
    <row r="1140" spans="1:58" ht="12.75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  <c r="BF1140" s="9"/>
    </row>
    <row r="1141" spans="1:58" ht="12.75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  <c r="BF1141" s="9"/>
    </row>
    <row r="1142" spans="1:58" ht="12.75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  <c r="BD1142" s="9"/>
      <c r="BE1142" s="9"/>
      <c r="BF1142" s="9"/>
    </row>
    <row r="1143" spans="1:58" ht="12.75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  <c r="BF1143" s="9"/>
    </row>
    <row r="1144" spans="1:58" ht="12.75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  <c r="BE1144" s="9"/>
      <c r="BF1144" s="9"/>
    </row>
    <row r="1145" spans="1:58" ht="12.75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9"/>
      <c r="BB1145" s="9"/>
      <c r="BC1145" s="9"/>
      <c r="BD1145" s="9"/>
      <c r="BE1145" s="9"/>
      <c r="BF1145" s="9"/>
    </row>
    <row r="1146" spans="1:58" ht="12.75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</row>
    <row r="1147" spans="1:58" ht="12.75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  <c r="BD1147" s="9"/>
      <c r="BE1147" s="9"/>
      <c r="BF1147" s="9"/>
    </row>
    <row r="1148" spans="1:58" ht="12.75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  <c r="BD1148" s="9"/>
      <c r="BE1148" s="9"/>
      <c r="BF1148" s="9"/>
    </row>
    <row r="1149" spans="1:58" ht="12.75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</row>
    <row r="1150" spans="1:58" ht="12.75">
      <c r="A1150" s="9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  <c r="BD1150" s="9"/>
      <c r="BE1150" s="9"/>
      <c r="BF1150" s="9"/>
    </row>
    <row r="1151" spans="1:58" ht="12.75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  <c r="BD1151" s="9"/>
      <c r="BE1151" s="9"/>
      <c r="BF1151" s="9"/>
    </row>
    <row r="1152" spans="1:58" ht="12.75">
      <c r="A1152" s="9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  <c r="BD1152" s="9"/>
      <c r="BE1152" s="9"/>
      <c r="BF1152" s="9"/>
    </row>
    <row r="1153" spans="1:58" ht="12.75">
      <c r="A1153" s="9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  <c r="BD1153" s="9"/>
      <c r="BE1153" s="9"/>
      <c r="BF1153" s="9"/>
    </row>
    <row r="1154" spans="1:58" ht="12.75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9"/>
      <c r="BB1154" s="9"/>
      <c r="BC1154" s="9"/>
      <c r="BD1154" s="9"/>
      <c r="BE1154" s="9"/>
      <c r="BF1154" s="9"/>
    </row>
    <row r="1155" spans="1:58" ht="12.75">
      <c r="A1155" s="9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  <c r="BD1155" s="9"/>
      <c r="BE1155" s="9"/>
      <c r="BF1155" s="9"/>
    </row>
    <row r="1156" spans="1:58" ht="12.75">
      <c r="A1156" s="9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  <c r="BC1156" s="9"/>
      <c r="BD1156" s="9"/>
      <c r="BE1156" s="9"/>
      <c r="BF1156" s="9"/>
    </row>
  </sheetData>
  <printOptions gridLines="1" horizontalCentered="1"/>
  <pageMargins left="0.7874015748031497" right="0.7874015748031497" top="0.984251968503937" bottom="0.984251968503937" header="0.5118110236220472" footer="0.5118110236220472"/>
  <pageSetup fitToHeight="2" horizontalDpi="300" verticalDpi="300" orientation="portrait" paperSize="9" r:id="rId2"/>
  <headerFooter alignWithMargins="0">
    <oddHeader>&amp;C&amp;"Arial,Regular"Fertility and Family Surveys</oddHeader>
  </headerFooter>
  <rowBreaks count="1" manualBreakCount="1">
    <brk id="51" max="6553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1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0.83203125" style="145" customWidth="1"/>
    <col min="2" max="9" width="8.83203125" style="145" customWidth="1"/>
    <col min="10" max="51" width="10.83203125" style="145" customWidth="1"/>
    <col min="52" max="16384" width="101.83203125" style="145" customWidth="1"/>
  </cols>
  <sheetData>
    <row r="1" spans="1:7" ht="12.75">
      <c r="A1" s="143" t="s">
        <v>182</v>
      </c>
      <c r="B1" s="143"/>
      <c r="C1" s="144"/>
      <c r="D1" s="144"/>
      <c r="E1" s="144"/>
      <c r="F1" s="144"/>
      <c r="G1" s="144"/>
    </row>
    <row r="2" spans="1:7" ht="12.75">
      <c r="A2" s="143" t="s">
        <v>512</v>
      </c>
      <c r="B2" s="143"/>
      <c r="C2" s="144"/>
      <c r="D2" s="144"/>
      <c r="E2" s="144"/>
      <c r="F2" s="144"/>
      <c r="G2" s="144"/>
    </row>
    <row r="3" spans="1:7" ht="12.75">
      <c r="A3" s="143"/>
      <c r="B3" s="143"/>
      <c r="C3" s="144"/>
      <c r="D3" s="144"/>
      <c r="E3" s="144"/>
      <c r="F3" s="144"/>
      <c r="G3" s="144"/>
    </row>
    <row r="4" spans="1:7" ht="12.75">
      <c r="A4" s="34"/>
      <c r="B4" s="47" t="s">
        <v>105</v>
      </c>
      <c r="C4" s="47"/>
      <c r="D4" s="47"/>
      <c r="E4" s="47"/>
      <c r="F4" s="47"/>
      <c r="G4" s="47"/>
    </row>
    <row r="5" spans="1:7" ht="12.75">
      <c r="A5" s="18"/>
      <c r="B5" s="18" t="s">
        <v>106</v>
      </c>
      <c r="C5" s="18" t="s">
        <v>87</v>
      </c>
      <c r="D5" s="18" t="s">
        <v>88</v>
      </c>
      <c r="E5" s="18" t="s">
        <v>89</v>
      </c>
      <c r="F5" s="18" t="s">
        <v>90</v>
      </c>
      <c r="G5" s="18" t="s">
        <v>107</v>
      </c>
    </row>
    <row r="6" spans="1:7" ht="12.75">
      <c r="A6" s="9"/>
      <c r="B6" s="60" t="s">
        <v>108</v>
      </c>
      <c r="C6" s="60"/>
      <c r="D6" s="60"/>
      <c r="E6" s="60"/>
      <c r="F6" s="60"/>
      <c r="G6" s="60"/>
    </row>
    <row r="7" spans="1:7" ht="12.75">
      <c r="A7" s="18"/>
      <c r="B7" s="18" t="s">
        <v>109</v>
      </c>
      <c r="C7" s="18" t="s">
        <v>110</v>
      </c>
      <c r="D7" s="18" t="s">
        <v>111</v>
      </c>
      <c r="E7" s="18" t="s">
        <v>112</v>
      </c>
      <c r="F7" s="18" t="s">
        <v>113</v>
      </c>
      <c r="G7" s="18" t="s">
        <v>114</v>
      </c>
    </row>
    <row r="8" spans="1:7" ht="12.75">
      <c r="A8" s="146"/>
      <c r="B8" s="146"/>
      <c r="C8" s="146"/>
      <c r="D8" s="146"/>
      <c r="E8" s="146"/>
      <c r="F8" s="146"/>
      <c r="G8" s="146"/>
    </row>
    <row r="9" spans="1:7" ht="12.75">
      <c r="A9" s="147" t="s">
        <v>443</v>
      </c>
      <c r="B9" s="146"/>
      <c r="C9" s="146"/>
      <c r="D9" s="146"/>
      <c r="E9" s="146"/>
      <c r="F9" s="146"/>
      <c r="G9" s="146"/>
    </row>
    <row r="10" spans="1:7" ht="12.75">
      <c r="A10" s="146" t="s">
        <v>184</v>
      </c>
      <c r="B10" s="146"/>
      <c r="C10" s="146"/>
      <c r="D10" s="146"/>
      <c r="E10" s="146"/>
      <c r="F10" s="146"/>
      <c r="G10" s="146"/>
    </row>
    <row r="11" spans="1:7" ht="12.75">
      <c r="A11" s="148" t="s">
        <v>185</v>
      </c>
      <c r="B11" s="61">
        <v>18.2</v>
      </c>
      <c r="C11" s="61">
        <v>3.9</v>
      </c>
      <c r="D11" s="61">
        <v>1.1</v>
      </c>
      <c r="E11" s="61">
        <v>1.6</v>
      </c>
      <c r="F11" s="61">
        <v>0.6</v>
      </c>
      <c r="G11" s="61">
        <v>0.5</v>
      </c>
    </row>
    <row r="12" spans="1:7" ht="12.75">
      <c r="A12" s="148" t="s">
        <v>186</v>
      </c>
      <c r="B12" s="61">
        <v>27.3</v>
      </c>
      <c r="C12" s="61">
        <v>8.8</v>
      </c>
      <c r="D12" s="61">
        <v>5.8</v>
      </c>
      <c r="E12" s="61">
        <v>5</v>
      </c>
      <c r="F12" s="61">
        <v>3.5</v>
      </c>
      <c r="G12" s="61">
        <v>3.4</v>
      </c>
    </row>
    <row r="13" spans="1:7" ht="12.75">
      <c r="A13" s="148" t="s">
        <v>187</v>
      </c>
      <c r="B13" s="61">
        <v>31.8</v>
      </c>
      <c r="C13" s="61">
        <v>12</v>
      </c>
      <c r="D13" s="61">
        <v>9.1</v>
      </c>
      <c r="E13" s="61">
        <v>8.9</v>
      </c>
      <c r="F13" s="61">
        <v>5.7</v>
      </c>
      <c r="G13" s="61">
        <v>4.9</v>
      </c>
    </row>
    <row r="14" spans="1:7" ht="12.75">
      <c r="A14" s="148" t="s">
        <v>188</v>
      </c>
      <c r="B14" s="64"/>
      <c r="C14" s="64">
        <v>14</v>
      </c>
      <c r="D14" s="64">
        <v>11.2</v>
      </c>
      <c r="E14" s="64">
        <v>10.8</v>
      </c>
      <c r="F14" s="64">
        <v>7.3</v>
      </c>
      <c r="G14" s="64">
        <v>6.1</v>
      </c>
    </row>
    <row r="15" spans="1:7" ht="12.75">
      <c r="A15" s="148" t="s">
        <v>189</v>
      </c>
      <c r="B15" s="64"/>
      <c r="C15" s="64">
        <v>14.6</v>
      </c>
      <c r="D15" s="64">
        <v>12.7</v>
      </c>
      <c r="E15" s="64">
        <v>12.2</v>
      </c>
      <c r="F15" s="64">
        <v>9.1</v>
      </c>
      <c r="G15" s="64">
        <v>7.2</v>
      </c>
    </row>
    <row r="16" spans="1:7" ht="12.75">
      <c r="A16" s="148" t="s">
        <v>190</v>
      </c>
      <c r="B16" s="64"/>
      <c r="C16" s="64">
        <v>15.1</v>
      </c>
      <c r="D16" s="64">
        <v>13.6</v>
      </c>
      <c r="E16" s="64">
        <v>14</v>
      </c>
      <c r="F16" s="64">
        <v>11.3</v>
      </c>
      <c r="G16" s="64">
        <v>8.8</v>
      </c>
    </row>
    <row r="17" spans="1:7" ht="12.75">
      <c r="A17" s="148" t="s">
        <v>191</v>
      </c>
      <c r="B17" s="64"/>
      <c r="C17" s="64"/>
      <c r="D17" s="64">
        <v>14.2</v>
      </c>
      <c r="E17" s="64">
        <v>15.7</v>
      </c>
      <c r="F17" s="64">
        <v>12</v>
      </c>
      <c r="G17" s="64">
        <v>9.6</v>
      </c>
    </row>
    <row r="18" spans="1:7" ht="12.75">
      <c r="A18" s="148" t="s">
        <v>192</v>
      </c>
      <c r="B18" s="64"/>
      <c r="C18" s="64"/>
      <c r="D18" s="64">
        <v>14.9</v>
      </c>
      <c r="E18" s="64">
        <v>16.2</v>
      </c>
      <c r="F18" s="64">
        <v>13</v>
      </c>
      <c r="G18" s="64">
        <v>11</v>
      </c>
    </row>
    <row r="19" spans="1:7" ht="12.75">
      <c r="A19" s="148" t="s">
        <v>193</v>
      </c>
      <c r="B19" s="64"/>
      <c r="C19" s="64"/>
      <c r="D19" s="64">
        <v>15.2</v>
      </c>
      <c r="E19" s="64">
        <v>17.2</v>
      </c>
      <c r="F19" s="64">
        <v>13.4</v>
      </c>
      <c r="G19" s="64">
        <v>11.2</v>
      </c>
    </row>
    <row r="20" spans="1:7" ht="12.75">
      <c r="A20" s="148" t="s">
        <v>194</v>
      </c>
      <c r="B20" s="64"/>
      <c r="C20" s="64"/>
      <c r="D20" s="64">
        <v>15.3</v>
      </c>
      <c r="E20" s="64">
        <v>18</v>
      </c>
      <c r="F20" s="64">
        <v>14.3</v>
      </c>
      <c r="G20" s="64">
        <v>11.5</v>
      </c>
    </row>
    <row r="21" spans="1:7" ht="12.75">
      <c r="A21" s="148" t="s">
        <v>195</v>
      </c>
      <c r="B21" s="64"/>
      <c r="C21" s="64"/>
      <c r="D21" s="64">
        <v>15.4</v>
      </c>
      <c r="E21" s="64">
        <v>18.2</v>
      </c>
      <c r="F21" s="64">
        <v>15.1</v>
      </c>
      <c r="G21" s="64">
        <v>12.1</v>
      </c>
    </row>
    <row r="22" spans="1:7" ht="12.75">
      <c r="A22" s="148" t="s">
        <v>196</v>
      </c>
      <c r="B22" s="64"/>
      <c r="C22" s="64"/>
      <c r="D22" s="64"/>
      <c r="E22" s="64">
        <v>18.2</v>
      </c>
      <c r="F22" s="64">
        <v>16.1</v>
      </c>
      <c r="G22" s="64">
        <v>12.8</v>
      </c>
    </row>
    <row r="23" spans="1:7" ht="12.75">
      <c r="A23" s="148" t="s">
        <v>197</v>
      </c>
      <c r="B23" s="64"/>
      <c r="C23" s="64"/>
      <c r="D23" s="64"/>
      <c r="E23" s="64">
        <v>18.3</v>
      </c>
      <c r="F23" s="64">
        <v>16.7</v>
      </c>
      <c r="G23" s="64">
        <v>13.5</v>
      </c>
    </row>
    <row r="24" spans="1:7" ht="12.75">
      <c r="A24" s="148" t="s">
        <v>198</v>
      </c>
      <c r="B24" s="64"/>
      <c r="C24" s="64"/>
      <c r="D24" s="64"/>
      <c r="E24" s="64">
        <v>18.4</v>
      </c>
      <c r="F24" s="64">
        <v>17.4</v>
      </c>
      <c r="G24" s="64">
        <v>14.2</v>
      </c>
    </row>
    <row r="25" spans="1:7" ht="12.75">
      <c r="A25" s="148" t="s">
        <v>199</v>
      </c>
      <c r="B25" s="64"/>
      <c r="C25" s="64"/>
      <c r="D25" s="64"/>
      <c r="E25" s="64">
        <v>18.4</v>
      </c>
      <c r="F25" s="64">
        <v>18.6</v>
      </c>
      <c r="G25" s="64">
        <v>14.4</v>
      </c>
    </row>
    <row r="26" spans="1:7" ht="12.75">
      <c r="A26" s="148" t="s">
        <v>200</v>
      </c>
      <c r="B26" s="64"/>
      <c r="C26" s="64"/>
      <c r="D26" s="64"/>
      <c r="E26" s="64">
        <v>18.5</v>
      </c>
      <c r="F26" s="64">
        <v>19.1</v>
      </c>
      <c r="G26" s="64">
        <v>15.3</v>
      </c>
    </row>
    <row r="27" spans="1:7" ht="12.75">
      <c r="A27" s="148" t="s">
        <v>201</v>
      </c>
      <c r="B27" s="64"/>
      <c r="C27" s="64"/>
      <c r="D27" s="64"/>
      <c r="E27" s="64"/>
      <c r="F27" s="64">
        <v>19.4</v>
      </c>
      <c r="G27" s="64">
        <v>15.9</v>
      </c>
    </row>
    <row r="28" spans="1:7" ht="12.75">
      <c r="A28" s="148" t="s">
        <v>202</v>
      </c>
      <c r="B28" s="64"/>
      <c r="C28" s="64"/>
      <c r="D28" s="64"/>
      <c r="E28" s="64"/>
      <c r="F28" s="64">
        <v>19.5</v>
      </c>
      <c r="G28" s="64">
        <v>16.2</v>
      </c>
    </row>
    <row r="29" spans="1:7" ht="12.75">
      <c r="A29" s="148" t="s">
        <v>203</v>
      </c>
      <c r="B29" s="64"/>
      <c r="C29" s="64"/>
      <c r="D29" s="64"/>
      <c r="E29" s="64"/>
      <c r="F29" s="64"/>
      <c r="G29" s="64">
        <v>16.6</v>
      </c>
    </row>
    <row r="30" spans="1:7" ht="12.75">
      <c r="A30" s="148" t="s">
        <v>204</v>
      </c>
      <c r="B30" s="64"/>
      <c r="C30" s="64"/>
      <c r="D30" s="64"/>
      <c r="E30" s="64"/>
      <c r="F30" s="64"/>
      <c r="G30" s="64">
        <v>17.1</v>
      </c>
    </row>
    <row r="31" spans="1:7" ht="12.75">
      <c r="A31" s="148" t="s">
        <v>205</v>
      </c>
      <c r="B31" s="64"/>
      <c r="C31" s="64"/>
      <c r="D31" s="64"/>
      <c r="E31" s="64"/>
      <c r="F31" s="64"/>
      <c r="G31" s="64">
        <v>18</v>
      </c>
    </row>
    <row r="32" spans="1:7" ht="12.75">
      <c r="A32" s="148"/>
      <c r="B32" s="9"/>
      <c r="C32" s="9"/>
      <c r="D32" s="9"/>
      <c r="E32" s="9"/>
      <c r="F32" s="9"/>
      <c r="G32" s="9"/>
    </row>
    <row r="33" spans="1:7" ht="12.75">
      <c r="A33" s="149" t="s">
        <v>142</v>
      </c>
      <c r="B33" s="58">
        <v>22</v>
      </c>
      <c r="C33" s="58">
        <v>385</v>
      </c>
      <c r="D33" s="58">
        <v>812</v>
      </c>
      <c r="E33" s="58">
        <v>924</v>
      </c>
      <c r="F33" s="58">
        <v>875</v>
      </c>
      <c r="G33" s="58">
        <v>555</v>
      </c>
    </row>
    <row r="34" spans="1:7" ht="12.75">
      <c r="A34" s="147" t="s">
        <v>444</v>
      </c>
      <c r="B34" s="146"/>
      <c r="C34" s="146"/>
      <c r="D34" s="146"/>
      <c r="E34" s="146"/>
      <c r="F34" s="146"/>
      <c r="G34" s="146"/>
    </row>
    <row r="35" spans="1:7" ht="12.75">
      <c r="A35" s="146" t="s">
        <v>206</v>
      </c>
      <c r="B35" s="146"/>
      <c r="C35" s="146"/>
      <c r="D35" s="146"/>
      <c r="E35" s="146"/>
      <c r="F35" s="146"/>
      <c r="G35" s="146"/>
    </row>
    <row r="36" spans="1:7" ht="12.75">
      <c r="A36" s="148" t="s">
        <v>185</v>
      </c>
      <c r="B36" s="9"/>
      <c r="C36" s="27" t="s">
        <v>61</v>
      </c>
      <c r="D36" s="27" t="s">
        <v>61</v>
      </c>
      <c r="E36" s="27" t="s">
        <v>61</v>
      </c>
      <c r="F36" s="27" t="s">
        <v>61</v>
      </c>
      <c r="G36" s="27" t="s">
        <v>61</v>
      </c>
    </row>
    <row r="37" spans="1:7" ht="12.75">
      <c r="A37" s="148" t="s">
        <v>186</v>
      </c>
      <c r="B37" s="9"/>
      <c r="C37" s="64">
        <v>1.2</v>
      </c>
      <c r="D37" s="64">
        <v>0.3</v>
      </c>
      <c r="E37" s="64">
        <v>0.5</v>
      </c>
      <c r="F37" s="64">
        <v>0.5</v>
      </c>
      <c r="G37" s="64">
        <v>0.7</v>
      </c>
    </row>
    <row r="38" spans="1:7" ht="12.75">
      <c r="A38" s="148" t="s">
        <v>187</v>
      </c>
      <c r="B38" s="9"/>
      <c r="C38" s="64">
        <v>1.2</v>
      </c>
      <c r="D38" s="64">
        <v>0.9</v>
      </c>
      <c r="E38" s="64">
        <v>1.8</v>
      </c>
      <c r="F38" s="64">
        <v>1</v>
      </c>
      <c r="G38" s="64">
        <v>1.4</v>
      </c>
    </row>
    <row r="39" spans="1:7" ht="12.75">
      <c r="A39" s="148" t="s">
        <v>188</v>
      </c>
      <c r="B39" s="9"/>
      <c r="C39" s="64">
        <v>1.2</v>
      </c>
      <c r="D39" s="64">
        <v>3.4</v>
      </c>
      <c r="E39" s="64">
        <v>3.1</v>
      </c>
      <c r="F39" s="64">
        <v>1.6</v>
      </c>
      <c r="G39" s="64">
        <v>1.4</v>
      </c>
    </row>
    <row r="40" spans="1:7" ht="12.75">
      <c r="A40" s="148" t="s">
        <v>189</v>
      </c>
      <c r="B40" s="9"/>
      <c r="C40" s="64">
        <v>1.4</v>
      </c>
      <c r="D40" s="64">
        <v>4.6</v>
      </c>
      <c r="E40" s="64">
        <v>4.1</v>
      </c>
      <c r="F40" s="64">
        <v>3.4</v>
      </c>
      <c r="G40" s="64">
        <v>2.5</v>
      </c>
    </row>
    <row r="41" spans="1:7" ht="12.75">
      <c r="A41" s="148" t="s">
        <v>190</v>
      </c>
      <c r="B41" s="9"/>
      <c r="C41" s="64">
        <v>2.4</v>
      </c>
      <c r="D41" s="64">
        <v>6</v>
      </c>
      <c r="E41" s="64">
        <v>5.7</v>
      </c>
      <c r="F41" s="64">
        <v>4.5</v>
      </c>
      <c r="G41" s="64">
        <v>3.2</v>
      </c>
    </row>
    <row r="42" spans="1:7" ht="12.75">
      <c r="A42" s="148" t="s">
        <v>191</v>
      </c>
      <c r="B42" s="9"/>
      <c r="C42" s="64"/>
      <c r="D42" s="64">
        <v>6.8</v>
      </c>
      <c r="E42" s="64">
        <v>6.8</v>
      </c>
      <c r="F42" s="64">
        <v>4.8</v>
      </c>
      <c r="G42" s="64">
        <v>3.5</v>
      </c>
    </row>
    <row r="43" spans="1:7" ht="12.75">
      <c r="A43" s="148" t="s">
        <v>192</v>
      </c>
      <c r="B43" s="9"/>
      <c r="C43" s="64"/>
      <c r="D43" s="64">
        <v>7.1</v>
      </c>
      <c r="E43" s="64">
        <v>7.4</v>
      </c>
      <c r="F43" s="64">
        <v>5.8</v>
      </c>
      <c r="G43" s="64">
        <v>4.7</v>
      </c>
    </row>
    <row r="44" spans="1:7" ht="12.75">
      <c r="A44" s="148" t="s">
        <v>193</v>
      </c>
      <c r="B44" s="9"/>
      <c r="C44" s="64"/>
      <c r="D44" s="64"/>
      <c r="E44" s="64">
        <v>8.7</v>
      </c>
      <c r="F44" s="64">
        <v>6</v>
      </c>
      <c r="G44" s="64">
        <v>4.7</v>
      </c>
    </row>
    <row r="45" spans="1:7" ht="12.75">
      <c r="A45" s="148" t="s">
        <v>194</v>
      </c>
      <c r="B45" s="9"/>
      <c r="C45" s="64"/>
      <c r="D45" s="64"/>
      <c r="E45" s="64">
        <v>10.2</v>
      </c>
      <c r="F45" s="64">
        <v>7.1</v>
      </c>
      <c r="G45" s="64">
        <v>5.3</v>
      </c>
    </row>
    <row r="46" spans="1:7" ht="12.75">
      <c r="A46" s="148" t="s">
        <v>195</v>
      </c>
      <c r="B46" s="9"/>
      <c r="C46" s="64"/>
      <c r="D46" s="64"/>
      <c r="E46" s="64">
        <v>10.7</v>
      </c>
      <c r="F46" s="64">
        <v>8.4</v>
      </c>
      <c r="G46" s="64">
        <v>5.5</v>
      </c>
    </row>
    <row r="47" spans="1:7" ht="12.75">
      <c r="A47" s="148" t="s">
        <v>196</v>
      </c>
      <c r="B47" s="9"/>
      <c r="C47" s="64"/>
      <c r="D47" s="64"/>
      <c r="E47" s="64">
        <v>10.7</v>
      </c>
      <c r="F47" s="64">
        <v>9.6</v>
      </c>
      <c r="G47" s="64">
        <v>6.5</v>
      </c>
    </row>
    <row r="48" spans="1:7" ht="12.75">
      <c r="A48" s="148" t="s">
        <v>197</v>
      </c>
      <c r="B48" s="9"/>
      <c r="C48" s="64"/>
      <c r="D48" s="64"/>
      <c r="E48" s="64">
        <v>10.9</v>
      </c>
      <c r="F48" s="64">
        <v>10.2</v>
      </c>
      <c r="G48" s="64">
        <v>7.6</v>
      </c>
    </row>
    <row r="49" spans="1:7" ht="12.75">
      <c r="A49" s="148" t="s">
        <v>198</v>
      </c>
      <c r="B49" s="9"/>
      <c r="C49" s="64"/>
      <c r="D49" s="64"/>
      <c r="E49" s="64">
        <v>11.2</v>
      </c>
      <c r="F49" s="64">
        <v>11.1</v>
      </c>
      <c r="G49" s="64">
        <v>8.8</v>
      </c>
    </row>
    <row r="50" spans="1:7" ht="12.75">
      <c r="A50" s="148" t="s">
        <v>199</v>
      </c>
      <c r="B50" s="9"/>
      <c r="C50" s="64"/>
      <c r="D50" s="64"/>
      <c r="E50" s="64">
        <v>11.2</v>
      </c>
      <c r="F50" s="64">
        <v>12.1</v>
      </c>
      <c r="G50" s="64">
        <v>9.1</v>
      </c>
    </row>
    <row r="51" spans="1:7" ht="12.75">
      <c r="A51" s="148" t="s">
        <v>200</v>
      </c>
      <c r="B51" s="9"/>
      <c r="C51" s="64"/>
      <c r="D51" s="64"/>
      <c r="E51" s="64">
        <v>11.4</v>
      </c>
      <c r="F51" s="64">
        <v>12.6</v>
      </c>
      <c r="G51" s="64">
        <v>10.5</v>
      </c>
    </row>
    <row r="52" spans="1:7" ht="12.75">
      <c r="A52" s="148" t="s">
        <v>201</v>
      </c>
      <c r="B52" s="9"/>
      <c r="C52" s="64"/>
      <c r="D52" s="64"/>
      <c r="E52" s="64"/>
      <c r="F52" s="64">
        <v>13.3</v>
      </c>
      <c r="G52" s="64">
        <v>11.2</v>
      </c>
    </row>
    <row r="53" spans="1:7" ht="12.75">
      <c r="A53" s="148" t="s">
        <v>202</v>
      </c>
      <c r="B53" s="9"/>
      <c r="C53" s="64"/>
      <c r="D53" s="64"/>
      <c r="E53" s="64"/>
      <c r="F53" s="64">
        <v>13.4</v>
      </c>
      <c r="G53" s="64">
        <v>11.7</v>
      </c>
    </row>
    <row r="54" spans="1:7" ht="12.75">
      <c r="A54" s="148" t="s">
        <v>203</v>
      </c>
      <c r="B54" s="9"/>
      <c r="C54" s="64"/>
      <c r="D54" s="64"/>
      <c r="E54" s="64"/>
      <c r="F54" s="64"/>
      <c r="G54" s="64">
        <v>12.3</v>
      </c>
    </row>
    <row r="55" spans="1:7" ht="12.75">
      <c r="A55" s="148" t="s">
        <v>204</v>
      </c>
      <c r="B55" s="9"/>
      <c r="C55" s="64"/>
      <c r="D55" s="64"/>
      <c r="E55" s="64"/>
      <c r="F55" s="64"/>
      <c r="G55" s="64">
        <v>13</v>
      </c>
    </row>
    <row r="56" spans="1:7" ht="12.75">
      <c r="A56" s="148" t="s">
        <v>205</v>
      </c>
      <c r="B56" s="9"/>
      <c r="C56" s="64"/>
      <c r="D56" s="64"/>
      <c r="E56" s="64"/>
      <c r="F56" s="64"/>
      <c r="G56" s="64">
        <v>14.3</v>
      </c>
    </row>
    <row r="57" spans="1:7" ht="12.75">
      <c r="A57" s="148"/>
      <c r="B57" s="9"/>
      <c r="C57" s="9"/>
      <c r="D57" s="9"/>
      <c r="E57" s="9"/>
      <c r="F57" s="9"/>
      <c r="G57" s="9"/>
    </row>
    <row r="58" spans="1:7" ht="12.75">
      <c r="A58" s="149" t="s">
        <v>142</v>
      </c>
      <c r="B58" s="58">
        <v>3</v>
      </c>
      <c r="C58" s="58">
        <v>85</v>
      </c>
      <c r="D58" s="58">
        <v>224</v>
      </c>
      <c r="E58" s="58">
        <v>341</v>
      </c>
      <c r="F58" s="58">
        <v>502</v>
      </c>
      <c r="G58" s="58">
        <v>389</v>
      </c>
    </row>
    <row r="59" spans="1:4" s="146" customFormat="1" ht="12.75">
      <c r="A59" s="36"/>
      <c r="B59" s="150"/>
      <c r="D59" s="150"/>
    </row>
    <row r="60" spans="1:7" ht="12.75">
      <c r="A60" s="143" t="s">
        <v>207</v>
      </c>
      <c r="B60" s="143"/>
      <c r="C60" s="144"/>
      <c r="D60" s="144"/>
      <c r="E60" s="144"/>
      <c r="F60" s="144"/>
      <c r="G60" s="144"/>
    </row>
    <row r="61" spans="1:7" ht="12.75">
      <c r="A61" s="143" t="s">
        <v>183</v>
      </c>
      <c r="B61" s="143"/>
      <c r="C61" s="144"/>
      <c r="D61" s="144"/>
      <c r="E61" s="144"/>
      <c r="F61" s="144"/>
      <c r="G61" s="144"/>
    </row>
    <row r="62" spans="1:7" ht="12.75">
      <c r="A62" s="143"/>
      <c r="B62" s="143"/>
      <c r="C62" s="144"/>
      <c r="D62" s="144"/>
      <c r="E62" s="144"/>
      <c r="F62" s="144"/>
      <c r="G62" s="144"/>
    </row>
    <row r="63" spans="1:7" ht="12.75">
      <c r="A63" s="34"/>
      <c r="B63" s="47" t="s">
        <v>105</v>
      </c>
      <c r="C63" s="47"/>
      <c r="D63" s="47"/>
      <c r="E63" s="47"/>
      <c r="F63" s="47"/>
      <c r="G63" s="47"/>
    </row>
    <row r="64" spans="1:7" ht="12.75">
      <c r="A64" s="18"/>
      <c r="B64" s="18" t="s">
        <v>106</v>
      </c>
      <c r="C64" s="18" t="s">
        <v>87</v>
      </c>
      <c r="D64" s="18" t="s">
        <v>88</v>
      </c>
      <c r="E64" s="18" t="s">
        <v>89</v>
      </c>
      <c r="F64" s="18" t="s">
        <v>90</v>
      </c>
      <c r="G64" s="18" t="s">
        <v>107</v>
      </c>
    </row>
    <row r="65" spans="1:7" ht="12.75">
      <c r="A65" s="9"/>
      <c r="B65" s="60" t="s">
        <v>108</v>
      </c>
      <c r="C65" s="60"/>
      <c r="D65" s="60"/>
      <c r="E65" s="60"/>
      <c r="F65" s="60"/>
      <c r="G65" s="60"/>
    </row>
    <row r="66" spans="1:7" ht="12.75">
      <c r="A66" s="18"/>
      <c r="B66" s="18" t="s">
        <v>109</v>
      </c>
      <c r="C66" s="18" t="s">
        <v>110</v>
      </c>
      <c r="D66" s="18" t="s">
        <v>111</v>
      </c>
      <c r="E66" s="18" t="s">
        <v>112</v>
      </c>
      <c r="F66" s="18" t="s">
        <v>113</v>
      </c>
      <c r="G66" s="18" t="s">
        <v>114</v>
      </c>
    </row>
    <row r="67" spans="1:7" ht="12.75">
      <c r="A67" s="147" t="s">
        <v>445</v>
      </c>
      <c r="B67" s="146"/>
      <c r="C67" s="146"/>
      <c r="D67" s="146"/>
      <c r="E67" s="146"/>
      <c r="F67" s="146"/>
      <c r="G67" s="146"/>
    </row>
    <row r="68" spans="1:7" ht="14.25">
      <c r="A68" s="146" t="s">
        <v>440</v>
      </c>
      <c r="B68" s="146"/>
      <c r="C68" s="146"/>
      <c r="D68" s="146"/>
      <c r="E68" s="146"/>
      <c r="F68" s="146"/>
      <c r="G68" s="146"/>
    </row>
    <row r="69" spans="1:7" ht="12.75">
      <c r="A69" s="148" t="s">
        <v>185</v>
      </c>
      <c r="B69" s="9"/>
      <c r="C69" s="64">
        <v>5</v>
      </c>
      <c r="D69" s="64">
        <v>1.5</v>
      </c>
      <c r="E69" s="64">
        <v>2.6</v>
      </c>
      <c r="F69" s="64">
        <v>1.3</v>
      </c>
      <c r="G69" s="64">
        <v>2.7</v>
      </c>
    </row>
    <row r="70" spans="1:7" ht="12.75">
      <c r="A70" s="148" t="s">
        <v>186</v>
      </c>
      <c r="B70" s="9"/>
      <c r="C70" s="64">
        <v>11</v>
      </c>
      <c r="D70" s="64">
        <v>7.8</v>
      </c>
      <c r="E70" s="64">
        <v>7.6</v>
      </c>
      <c r="F70" s="64">
        <v>7.8</v>
      </c>
      <c r="G70" s="64">
        <v>14.6</v>
      </c>
    </row>
    <row r="71" spans="1:7" ht="12.75">
      <c r="A71" s="148" t="s">
        <v>187</v>
      </c>
      <c r="B71" s="9"/>
      <c r="C71" s="64">
        <v>15</v>
      </c>
      <c r="D71" s="64">
        <v>12.2</v>
      </c>
      <c r="E71" s="64">
        <v>13</v>
      </c>
      <c r="F71" s="64">
        <v>12.1</v>
      </c>
      <c r="G71" s="64">
        <v>19.1</v>
      </c>
    </row>
    <row r="72" spans="1:7" ht="12.75">
      <c r="A72" s="148" t="s">
        <v>188</v>
      </c>
      <c r="B72" s="9"/>
      <c r="C72" s="64">
        <v>17.6</v>
      </c>
      <c r="D72" s="64">
        <v>14.1</v>
      </c>
      <c r="E72" s="64">
        <v>15.4</v>
      </c>
      <c r="F72" s="64">
        <v>15</v>
      </c>
      <c r="G72" s="64">
        <v>25.5</v>
      </c>
    </row>
    <row r="73" spans="1:7" ht="12.75">
      <c r="A73" s="148" t="s">
        <v>189</v>
      </c>
      <c r="B73" s="9"/>
      <c r="C73" s="64">
        <v>18.3</v>
      </c>
      <c r="D73" s="64">
        <v>15.7</v>
      </c>
      <c r="E73" s="64">
        <v>17.2</v>
      </c>
      <c r="F73" s="64">
        <v>16.9</v>
      </c>
      <c r="G73" s="64">
        <v>27.3</v>
      </c>
    </row>
    <row r="74" spans="1:7" ht="12.75">
      <c r="A74" s="148" t="s">
        <v>190</v>
      </c>
      <c r="B74" s="9"/>
      <c r="C74" s="64">
        <v>18.7</v>
      </c>
      <c r="D74" s="64">
        <v>16.3</v>
      </c>
      <c r="E74" s="64">
        <v>19</v>
      </c>
      <c r="F74" s="64">
        <v>20.6</v>
      </c>
      <c r="G74" s="64">
        <v>32.7</v>
      </c>
    </row>
    <row r="75" spans="1:7" ht="12.75">
      <c r="A75" s="148" t="s">
        <v>191</v>
      </c>
      <c r="B75" s="9"/>
      <c r="C75" s="64"/>
      <c r="D75" s="64">
        <v>16.8</v>
      </c>
      <c r="E75" s="64">
        <v>21.1</v>
      </c>
      <c r="F75" s="64">
        <v>22</v>
      </c>
      <c r="G75" s="64">
        <v>35.5</v>
      </c>
    </row>
    <row r="76" spans="1:7" ht="12.75">
      <c r="A76" s="148" t="s">
        <v>192</v>
      </c>
      <c r="B76" s="9"/>
      <c r="C76" s="64"/>
      <c r="D76" s="64">
        <v>17.7</v>
      </c>
      <c r="E76" s="64">
        <v>21.6</v>
      </c>
      <c r="F76" s="64">
        <v>23.1</v>
      </c>
      <c r="G76" s="64">
        <v>38.2</v>
      </c>
    </row>
    <row r="77" spans="1:7" ht="12.75">
      <c r="A77" s="148" t="s">
        <v>193</v>
      </c>
      <c r="B77" s="9"/>
      <c r="C77" s="64"/>
      <c r="D77" s="64">
        <v>18</v>
      </c>
      <c r="E77" s="64">
        <v>22.5</v>
      </c>
      <c r="F77" s="64">
        <v>23.6</v>
      </c>
      <c r="G77" s="64">
        <v>39.1</v>
      </c>
    </row>
    <row r="78" spans="1:7" ht="12.75">
      <c r="A78" s="148" t="s">
        <v>194</v>
      </c>
      <c r="B78" s="9"/>
      <c r="C78" s="64"/>
      <c r="D78" s="64">
        <v>18.2</v>
      </c>
      <c r="E78" s="64">
        <v>22.8</v>
      </c>
      <c r="F78" s="64">
        <v>24.4</v>
      </c>
      <c r="G78" s="64">
        <v>40.9</v>
      </c>
    </row>
    <row r="79" spans="1:7" ht="12.75">
      <c r="A79" s="148" t="s">
        <v>195</v>
      </c>
      <c r="B79" s="9"/>
      <c r="C79" s="64"/>
      <c r="D79" s="64">
        <v>18.4</v>
      </c>
      <c r="E79" s="64"/>
      <c r="F79" s="64">
        <v>24.7</v>
      </c>
      <c r="G79" s="64"/>
    </row>
    <row r="80" spans="1:7" ht="12.75">
      <c r="A80" s="148" t="s">
        <v>196</v>
      </c>
      <c r="B80" s="9"/>
      <c r="C80" s="64"/>
      <c r="D80" s="64"/>
      <c r="E80" s="64"/>
      <c r="F80" s="64">
        <v>25.5</v>
      </c>
      <c r="G80" s="64"/>
    </row>
    <row r="81" spans="1:7" ht="12.75">
      <c r="A81" s="148" t="s">
        <v>197</v>
      </c>
      <c r="B81" s="9"/>
      <c r="C81" s="64"/>
      <c r="D81" s="64"/>
      <c r="E81" s="64"/>
      <c r="F81" s="64">
        <v>26</v>
      </c>
      <c r="G81" s="64"/>
    </row>
    <row r="82" spans="1:7" ht="12.75">
      <c r="A82" s="148" t="s">
        <v>198</v>
      </c>
      <c r="B82" s="9"/>
      <c r="C82" s="64"/>
      <c r="D82" s="64"/>
      <c r="E82" s="64"/>
      <c r="F82" s="64">
        <v>26.3</v>
      </c>
      <c r="G82" s="64"/>
    </row>
    <row r="83" spans="1:7" ht="12.75">
      <c r="A83" s="148" t="s">
        <v>199</v>
      </c>
      <c r="B83" s="9"/>
      <c r="C83" s="64"/>
      <c r="D83" s="64"/>
      <c r="E83" s="64"/>
      <c r="F83" s="64">
        <v>27.9</v>
      </c>
      <c r="G83" s="64"/>
    </row>
    <row r="84" spans="1:7" ht="12.75">
      <c r="A84" s="148" t="s">
        <v>200</v>
      </c>
      <c r="B84" s="9"/>
      <c r="C84" s="64"/>
      <c r="D84" s="64"/>
      <c r="E84" s="64"/>
      <c r="F84" s="64">
        <v>27.9</v>
      </c>
      <c r="G84" s="64"/>
    </row>
    <row r="85" spans="1:7" ht="12.75">
      <c r="A85" s="148" t="s">
        <v>201</v>
      </c>
      <c r="B85" s="9"/>
      <c r="C85" s="64"/>
      <c r="D85" s="64"/>
      <c r="E85" s="64"/>
      <c r="F85" s="64">
        <v>28.4</v>
      </c>
      <c r="G85" s="64"/>
    </row>
    <row r="86" spans="1:7" ht="12.75">
      <c r="A86" s="148" t="s">
        <v>202</v>
      </c>
      <c r="B86" s="9"/>
      <c r="C86" s="64"/>
      <c r="D86" s="64"/>
      <c r="E86" s="64"/>
      <c r="F86" s="64"/>
      <c r="G86" s="64"/>
    </row>
    <row r="87" spans="1:7" ht="12.75">
      <c r="A87" s="148" t="s">
        <v>203</v>
      </c>
      <c r="B87" s="9"/>
      <c r="C87" s="9"/>
      <c r="D87" s="9"/>
      <c r="E87" s="9"/>
      <c r="F87" s="9"/>
      <c r="G87" s="9"/>
    </row>
    <row r="88" spans="1:7" ht="12.75">
      <c r="A88" s="148" t="s">
        <v>204</v>
      </c>
      <c r="B88" s="9"/>
      <c r="C88" s="9"/>
      <c r="D88" s="9"/>
      <c r="E88" s="9"/>
      <c r="F88" s="9"/>
      <c r="G88" s="9"/>
    </row>
    <row r="89" spans="1:7" ht="12.75">
      <c r="A89" s="148" t="s">
        <v>208</v>
      </c>
      <c r="B89" s="9"/>
      <c r="C89" s="9"/>
      <c r="D89" s="9"/>
      <c r="E89" s="9"/>
      <c r="F89" s="9"/>
      <c r="G89" s="9"/>
    </row>
    <row r="90" spans="1:7" ht="12.75">
      <c r="A90" s="148"/>
      <c r="B90" s="9"/>
      <c r="C90" s="9"/>
      <c r="D90" s="9"/>
      <c r="E90" s="9"/>
      <c r="F90" s="9"/>
      <c r="G90" s="9"/>
    </row>
    <row r="91" spans="1:7" ht="12.75">
      <c r="A91" s="149" t="s">
        <v>142</v>
      </c>
      <c r="B91" s="58">
        <v>19</v>
      </c>
      <c r="C91" s="58">
        <v>300</v>
      </c>
      <c r="D91" s="58">
        <v>588</v>
      </c>
      <c r="E91" s="58">
        <v>583</v>
      </c>
      <c r="F91" s="58">
        <v>373</v>
      </c>
      <c r="G91" s="58">
        <v>110</v>
      </c>
    </row>
    <row r="92" spans="1:7" ht="12.75">
      <c r="A92" s="147" t="s">
        <v>446</v>
      </c>
      <c r="B92" s="146"/>
      <c r="C92" s="146"/>
      <c r="D92" s="146"/>
      <c r="E92" s="146"/>
      <c r="F92" s="146"/>
      <c r="G92" s="146"/>
    </row>
    <row r="93" spans="1:7" ht="12.75">
      <c r="A93" s="146" t="s">
        <v>209</v>
      </c>
      <c r="B93" s="146"/>
      <c r="C93" s="146"/>
      <c r="D93" s="146"/>
      <c r="E93" s="146"/>
      <c r="F93" s="146"/>
      <c r="G93" s="146"/>
    </row>
    <row r="94" spans="1:7" ht="12.75">
      <c r="A94" s="148" t="s">
        <v>185</v>
      </c>
      <c r="B94" s="9"/>
      <c r="C94" s="107" t="s">
        <v>61</v>
      </c>
      <c r="D94" s="107" t="s">
        <v>61</v>
      </c>
      <c r="E94" s="107" t="s">
        <v>61</v>
      </c>
      <c r="F94" s="107">
        <v>0.5</v>
      </c>
      <c r="G94" s="107" t="s">
        <v>61</v>
      </c>
    </row>
    <row r="95" spans="1:7" ht="12.75">
      <c r="A95" s="148" t="s">
        <v>186</v>
      </c>
      <c r="B95" s="9"/>
      <c r="C95" s="107">
        <v>0.6</v>
      </c>
      <c r="D95" s="107">
        <v>1.4</v>
      </c>
      <c r="E95" s="107">
        <v>1.1</v>
      </c>
      <c r="F95" s="107">
        <v>1.2</v>
      </c>
      <c r="G95" s="107" t="s">
        <v>61</v>
      </c>
    </row>
    <row r="96" spans="1:7" ht="12.75">
      <c r="A96" s="148" t="s">
        <v>187</v>
      </c>
      <c r="B96" s="9"/>
      <c r="C96" s="64">
        <v>0.9</v>
      </c>
      <c r="D96" s="64">
        <v>4.9</v>
      </c>
      <c r="E96" s="64">
        <v>1.6</v>
      </c>
      <c r="F96" s="64">
        <v>3.9</v>
      </c>
      <c r="G96" s="64">
        <v>0.8</v>
      </c>
    </row>
    <row r="97" spans="1:7" ht="12.75">
      <c r="A97" s="148" t="s">
        <v>188</v>
      </c>
      <c r="B97" s="9"/>
      <c r="C97" s="64"/>
      <c r="D97" s="64">
        <v>5.3</v>
      </c>
      <c r="E97" s="64">
        <v>3</v>
      </c>
      <c r="F97" s="64">
        <v>5.4</v>
      </c>
      <c r="G97" s="64">
        <v>3.5</v>
      </c>
    </row>
    <row r="98" spans="1:7" ht="12.75">
      <c r="A98" s="148" t="s">
        <v>189</v>
      </c>
      <c r="B98" s="9"/>
      <c r="C98" s="64"/>
      <c r="D98" s="64">
        <v>5.3</v>
      </c>
      <c r="E98" s="64">
        <v>4.5</v>
      </c>
      <c r="F98" s="64">
        <v>6.8</v>
      </c>
      <c r="G98" s="64">
        <v>4.8</v>
      </c>
    </row>
    <row r="99" spans="1:7" ht="12.75">
      <c r="A99" s="148" t="s">
        <v>190</v>
      </c>
      <c r="B99" s="9"/>
      <c r="C99" s="64"/>
      <c r="D99" s="64">
        <v>6.2</v>
      </c>
      <c r="E99" s="64">
        <v>5.8</v>
      </c>
      <c r="F99" s="64">
        <v>8.5</v>
      </c>
      <c r="G99" s="64">
        <v>7.2</v>
      </c>
    </row>
    <row r="100" spans="1:7" ht="12.75">
      <c r="A100" s="148" t="s">
        <v>191</v>
      </c>
      <c r="B100" s="9"/>
      <c r="C100" s="64"/>
      <c r="D100" s="64">
        <v>7.5</v>
      </c>
      <c r="E100" s="64">
        <v>6.2</v>
      </c>
      <c r="F100" s="64">
        <v>10.1</v>
      </c>
      <c r="G100" s="64">
        <v>8.2</v>
      </c>
    </row>
    <row r="101" spans="1:7" ht="12.75">
      <c r="A101" s="148" t="s">
        <v>192</v>
      </c>
      <c r="B101" s="9"/>
      <c r="C101" s="64"/>
      <c r="D101" s="64"/>
      <c r="E101" s="64">
        <v>6.4</v>
      </c>
      <c r="F101" s="64">
        <v>10.9</v>
      </c>
      <c r="G101" s="64">
        <v>8.2</v>
      </c>
    </row>
    <row r="102" spans="1:7" ht="12.75">
      <c r="A102" s="148" t="s">
        <v>193</v>
      </c>
      <c r="B102" s="9"/>
      <c r="C102" s="64"/>
      <c r="D102" s="64"/>
      <c r="E102" s="64">
        <v>6.6</v>
      </c>
      <c r="F102" s="64">
        <v>11.8</v>
      </c>
      <c r="G102" s="64">
        <v>14.5</v>
      </c>
    </row>
    <row r="103" spans="1:7" ht="12.75">
      <c r="A103" s="148" t="s">
        <v>194</v>
      </c>
      <c r="B103" s="9"/>
      <c r="C103" s="64"/>
      <c r="D103" s="64"/>
      <c r="E103" s="64">
        <v>6.6</v>
      </c>
      <c r="F103" s="64">
        <v>12.5</v>
      </c>
      <c r="G103" s="64">
        <v>15.3</v>
      </c>
    </row>
    <row r="104" spans="1:7" ht="12.75">
      <c r="A104" s="148" t="s">
        <v>195</v>
      </c>
      <c r="B104" s="9"/>
      <c r="C104" s="64"/>
      <c r="D104" s="64"/>
      <c r="E104" s="64">
        <v>6.6</v>
      </c>
      <c r="F104" s="64">
        <v>13.3</v>
      </c>
      <c r="G104" s="64">
        <v>17.9</v>
      </c>
    </row>
    <row r="105" spans="1:7" ht="12.75">
      <c r="A105" s="148" t="s">
        <v>196</v>
      </c>
      <c r="B105" s="9"/>
      <c r="C105" s="64"/>
      <c r="D105" s="64"/>
      <c r="E105" s="64">
        <v>7.1</v>
      </c>
      <c r="F105" s="64">
        <v>13.3</v>
      </c>
      <c r="G105" s="64">
        <v>17.9</v>
      </c>
    </row>
    <row r="106" spans="1:7" ht="12.75">
      <c r="A106" s="148" t="s">
        <v>197</v>
      </c>
      <c r="B106" s="9"/>
      <c r="C106" s="64"/>
      <c r="D106" s="64"/>
      <c r="E106" s="64">
        <v>7.6</v>
      </c>
      <c r="F106" s="64">
        <v>13.7</v>
      </c>
      <c r="G106" s="64">
        <v>19.6</v>
      </c>
    </row>
    <row r="107" spans="1:7" ht="12.75">
      <c r="A107" s="148" t="s">
        <v>198</v>
      </c>
      <c r="B107" s="9"/>
      <c r="C107" s="64"/>
      <c r="D107" s="64"/>
      <c r="E107" s="64"/>
      <c r="F107" s="64">
        <v>14.1</v>
      </c>
      <c r="G107" s="64">
        <v>19.6</v>
      </c>
    </row>
    <row r="108" spans="1:7" ht="12.75">
      <c r="A108" s="148" t="s">
        <v>199</v>
      </c>
      <c r="B108" s="9"/>
      <c r="C108" s="64"/>
      <c r="D108" s="64"/>
      <c r="E108" s="64"/>
      <c r="F108" s="64">
        <v>14.1</v>
      </c>
      <c r="G108" s="64">
        <v>19.6</v>
      </c>
    </row>
    <row r="109" spans="1:7" ht="12.75">
      <c r="A109" s="148" t="s">
        <v>200</v>
      </c>
      <c r="B109" s="9"/>
      <c r="C109" s="64"/>
      <c r="D109" s="64"/>
      <c r="E109" s="64"/>
      <c r="F109" s="64">
        <v>15</v>
      </c>
      <c r="G109" s="64">
        <v>20.5</v>
      </c>
    </row>
    <row r="110" spans="1:7" ht="12.75">
      <c r="A110" s="148" t="s">
        <v>201</v>
      </c>
      <c r="B110" s="9"/>
      <c r="C110" s="64"/>
      <c r="D110" s="64"/>
      <c r="E110" s="64"/>
      <c r="F110" s="64">
        <v>15</v>
      </c>
      <c r="G110" s="64">
        <v>21.1</v>
      </c>
    </row>
    <row r="111" spans="1:7" ht="12.75">
      <c r="A111" s="148" t="s">
        <v>202</v>
      </c>
      <c r="B111" s="9"/>
      <c r="C111" s="64"/>
      <c r="D111" s="64"/>
      <c r="E111" s="64"/>
      <c r="F111" s="64">
        <v>15</v>
      </c>
      <c r="G111" s="64">
        <v>22.1</v>
      </c>
    </row>
    <row r="112" spans="1:7" ht="12.75">
      <c r="A112" s="148" t="s">
        <v>203</v>
      </c>
      <c r="B112" s="9"/>
      <c r="C112" s="64"/>
      <c r="D112" s="64"/>
      <c r="E112" s="64"/>
      <c r="F112" s="64">
        <v>15</v>
      </c>
      <c r="G112" s="64">
        <v>22.1</v>
      </c>
    </row>
    <row r="113" spans="1:7" ht="12.75">
      <c r="A113" s="148" t="s">
        <v>204</v>
      </c>
      <c r="B113" s="9"/>
      <c r="C113" s="64"/>
      <c r="D113" s="64"/>
      <c r="E113" s="64"/>
      <c r="F113" s="64">
        <v>15.7</v>
      </c>
      <c r="G113" s="64">
        <v>23</v>
      </c>
    </row>
    <row r="114" spans="1:7" ht="12.75">
      <c r="A114" s="148" t="s">
        <v>208</v>
      </c>
      <c r="B114" s="9"/>
      <c r="C114" s="64"/>
      <c r="D114" s="64"/>
      <c r="E114" s="64"/>
      <c r="F114" s="64"/>
      <c r="G114" s="64">
        <v>23.9</v>
      </c>
    </row>
    <row r="115" spans="1:7" ht="12.75">
      <c r="A115" s="148"/>
      <c r="B115" s="9"/>
      <c r="C115" s="9"/>
      <c r="D115" s="9"/>
      <c r="E115" s="9"/>
      <c r="F115" s="9"/>
      <c r="G115" s="9"/>
    </row>
    <row r="116" spans="1:7" ht="12.75">
      <c r="A116" s="149" t="s">
        <v>142</v>
      </c>
      <c r="B116" s="58">
        <v>1</v>
      </c>
      <c r="C116" s="58">
        <v>63</v>
      </c>
      <c r="D116" s="58">
        <v>256</v>
      </c>
      <c r="E116" s="58">
        <v>325</v>
      </c>
      <c r="F116" s="58">
        <v>201</v>
      </c>
      <c r="G116" s="58">
        <v>97</v>
      </c>
    </row>
    <row r="117" ht="12.75">
      <c r="A117" s="151" t="s">
        <v>442</v>
      </c>
    </row>
    <row r="118" ht="12.75">
      <c r="A118" s="145" t="s">
        <v>210</v>
      </c>
    </row>
    <row r="119" spans="1:7" ht="12.75">
      <c r="A119" s="145" t="s">
        <v>211</v>
      </c>
      <c r="B119" s="10" t="s">
        <v>61</v>
      </c>
      <c r="C119" s="10" t="s">
        <v>61</v>
      </c>
      <c r="D119" s="10">
        <v>0.02</v>
      </c>
      <c r="E119" s="10">
        <v>0.05</v>
      </c>
      <c r="F119" s="10">
        <v>0.09</v>
      </c>
      <c r="G119" s="10">
        <v>0.12</v>
      </c>
    </row>
    <row r="120" spans="1:7" ht="12.75">
      <c r="A120" s="145" t="s">
        <v>212</v>
      </c>
      <c r="B120" s="7">
        <v>0.02</v>
      </c>
      <c r="C120" s="7">
        <v>0.06</v>
      </c>
      <c r="D120" s="7">
        <v>0.13</v>
      </c>
      <c r="E120" s="7">
        <v>0.17</v>
      </c>
      <c r="F120" s="7">
        <v>0.16</v>
      </c>
      <c r="G120" s="7">
        <v>0.11</v>
      </c>
    </row>
    <row r="121" ht="12.75">
      <c r="A121" s="145" t="s">
        <v>213</v>
      </c>
    </row>
    <row r="122" spans="1:7" ht="12.75">
      <c r="A122" s="145" t="s">
        <v>214</v>
      </c>
      <c r="B122" s="10" t="s">
        <v>61</v>
      </c>
      <c r="C122" s="10" t="s">
        <v>61</v>
      </c>
      <c r="D122" s="10">
        <v>0.02</v>
      </c>
      <c r="E122" s="10">
        <v>0.04</v>
      </c>
      <c r="F122" s="10">
        <v>0.06</v>
      </c>
      <c r="G122" s="10">
        <v>0.05</v>
      </c>
    </row>
    <row r="123" spans="1:7" ht="12.75">
      <c r="A123" s="145" t="s">
        <v>215</v>
      </c>
      <c r="B123" s="7">
        <v>0.02</v>
      </c>
      <c r="C123" s="7">
        <v>0.06</v>
      </c>
      <c r="D123" s="7">
        <v>0.17</v>
      </c>
      <c r="E123" s="7">
        <v>0.26</v>
      </c>
      <c r="F123" s="7">
        <v>0.31</v>
      </c>
      <c r="G123" s="7">
        <v>0.28</v>
      </c>
    </row>
    <row r="124" spans="1:7" ht="12.75">
      <c r="A124" s="152"/>
      <c r="B124" s="152"/>
      <c r="C124" s="152"/>
      <c r="D124" s="152"/>
      <c r="E124" s="152"/>
      <c r="F124" s="152"/>
      <c r="G124" s="152"/>
    </row>
    <row r="125" spans="1:7" ht="12.75">
      <c r="A125" s="146"/>
      <c r="B125" s="146"/>
      <c r="C125" s="146"/>
      <c r="D125" s="146"/>
      <c r="E125" s="146"/>
      <c r="F125" s="146"/>
      <c r="G125" s="146"/>
    </row>
    <row r="126" ht="14.25">
      <c r="A126" s="153" t="s">
        <v>548</v>
      </c>
    </row>
    <row r="127" ht="12.75">
      <c r="A127" s="145" t="s">
        <v>549</v>
      </c>
    </row>
    <row r="128" ht="12.75">
      <c r="A128" s="145" t="s">
        <v>550</v>
      </c>
    </row>
    <row r="134" spans="1:10" ht="12.75">
      <c r="A134" s="8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2.75">
      <c r="A135" s="9"/>
      <c r="B135" s="8"/>
      <c r="C135" s="9"/>
      <c r="D135" s="9"/>
      <c r="E135" s="9"/>
      <c r="F135" s="9"/>
      <c r="G135" s="9"/>
      <c r="H135" s="9"/>
      <c r="I135" s="9"/>
      <c r="J135" s="9"/>
    </row>
    <row r="136" spans="1:10" ht="12.75">
      <c r="A136" s="9"/>
      <c r="B136" s="8"/>
      <c r="C136" s="9"/>
      <c r="D136" s="9"/>
      <c r="E136" s="9"/>
      <c r="F136" s="9"/>
      <c r="G136" s="9"/>
      <c r="H136" s="9"/>
      <c r="I136" s="9"/>
      <c r="J136" s="9"/>
    </row>
    <row r="137" spans="1:10" ht="12.75">
      <c r="A137" s="9"/>
      <c r="B137" s="8"/>
      <c r="C137" s="9"/>
      <c r="D137" s="9"/>
      <c r="E137" s="9"/>
      <c r="F137" s="9"/>
      <c r="G137" s="9"/>
      <c r="H137" s="9"/>
      <c r="I137" s="9"/>
      <c r="J137" s="9"/>
    </row>
    <row r="138" spans="1:10" ht="12.75">
      <c r="A138" s="9"/>
      <c r="B138" s="8"/>
      <c r="C138" s="9"/>
      <c r="D138" s="9"/>
      <c r="E138" s="9"/>
      <c r="F138" s="9"/>
      <c r="G138" s="9"/>
      <c r="H138" s="9"/>
      <c r="I138" s="9"/>
      <c r="J138" s="9"/>
    </row>
    <row r="139" spans="1:10" ht="12.75">
      <c r="A139" s="9"/>
      <c r="B139" s="8"/>
      <c r="C139" s="9"/>
      <c r="D139" s="10"/>
      <c r="E139" s="10"/>
      <c r="F139" s="10"/>
      <c r="G139" s="10"/>
      <c r="H139" s="10"/>
      <c r="I139" s="10"/>
      <c r="J139" s="10"/>
    </row>
    <row r="140" spans="1:10" ht="12.75">
      <c r="A140" s="9"/>
      <c r="B140" s="8"/>
      <c r="C140" s="9"/>
      <c r="D140" s="7"/>
      <c r="E140" s="7"/>
      <c r="F140" s="7"/>
      <c r="G140" s="7"/>
      <c r="H140" s="7"/>
      <c r="I140" s="7"/>
      <c r="J140" s="7"/>
    </row>
    <row r="141" spans="1:10" ht="12.75">
      <c r="A141" s="9"/>
      <c r="B141" s="9"/>
      <c r="C141" s="9"/>
      <c r="D141" s="9"/>
      <c r="E141" s="9"/>
      <c r="F141" s="9"/>
      <c r="G141" s="9"/>
      <c r="H141" s="9"/>
      <c r="I141" s="9"/>
      <c r="J141" s="9"/>
    </row>
  </sheetData>
  <printOptions gridLines="1" horizontalCentered="1"/>
  <pageMargins left="0.7874015748031497" right="0.7874015748031497" top="0.984251968503937" bottom="0.984251968503937" header="0.5118110236220472" footer="0.5118110236220472"/>
  <pageSetup orientation="portrait" paperSize="9" scale="91" r:id="rId1"/>
  <headerFooter alignWithMargins="0">
    <oddHeader>&amp;C&amp;"Arial,Regular"Fertility and Family Surveys</oddHeader>
  </headerFooter>
  <rowBreaks count="1" manualBreakCount="1">
    <brk id="59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2.83203125" style="42" customWidth="1"/>
    <col min="2" max="2" width="8.83203125" style="84" customWidth="1"/>
    <col min="3" max="13" width="8.83203125" style="42" customWidth="1"/>
    <col min="14" max="56" width="10.83203125" style="42" customWidth="1"/>
    <col min="57" max="16384" width="101.83203125" style="42" customWidth="1"/>
  </cols>
  <sheetData>
    <row r="1" spans="2:12" ht="12.75">
      <c r="B1" s="40"/>
      <c r="C1" s="85" t="s">
        <v>216</v>
      </c>
      <c r="D1" s="86"/>
      <c r="E1" s="86"/>
      <c r="F1" s="86"/>
      <c r="G1" s="123"/>
      <c r="H1" s="139"/>
      <c r="I1" s="139"/>
      <c r="K1" s="139"/>
      <c r="L1" s="139"/>
    </row>
    <row r="2" spans="1:12" ht="12.75">
      <c r="A2" s="40" t="s">
        <v>217</v>
      </c>
      <c r="B2" s="40"/>
      <c r="C2" s="86"/>
      <c r="D2" s="86"/>
      <c r="E2" s="86"/>
      <c r="F2" s="86"/>
      <c r="G2" s="123"/>
      <c r="H2" s="139"/>
      <c r="I2" s="139"/>
      <c r="K2" s="139"/>
      <c r="L2" s="139"/>
    </row>
    <row r="3" spans="1:12" ht="12.75">
      <c r="A3" s="40" t="s">
        <v>218</v>
      </c>
      <c r="B3" s="40"/>
      <c r="C3" s="86"/>
      <c r="D3" s="86"/>
      <c r="E3" s="86"/>
      <c r="F3" s="86"/>
      <c r="G3" s="123"/>
      <c r="H3" s="139"/>
      <c r="I3" s="139"/>
      <c r="K3" s="139"/>
      <c r="L3" s="139"/>
    </row>
    <row r="4" spans="1:12" ht="12.75">
      <c r="A4" s="123"/>
      <c r="B4" s="125"/>
      <c r="C4" s="123"/>
      <c r="D4" s="123"/>
      <c r="E4" s="123"/>
      <c r="F4" s="123"/>
      <c r="G4" s="123"/>
      <c r="H4" s="123"/>
      <c r="I4" s="140"/>
      <c r="J4" s="140"/>
      <c r="K4" s="140"/>
      <c r="L4" s="140"/>
    </row>
    <row r="5" spans="1:12" ht="12.75">
      <c r="A5" s="126"/>
      <c r="B5" s="127"/>
      <c r="C5" s="126"/>
      <c r="D5" s="126"/>
      <c r="E5" s="126"/>
      <c r="F5" s="126"/>
      <c r="G5" s="126"/>
      <c r="H5" s="126"/>
      <c r="I5" s="43"/>
      <c r="J5" s="43"/>
      <c r="K5" s="43"/>
      <c r="L5" s="43"/>
    </row>
    <row r="6" spans="1:12" ht="12.75">
      <c r="A6" s="89" t="s">
        <v>219</v>
      </c>
      <c r="B6" s="128" t="s">
        <v>220</v>
      </c>
      <c r="C6" s="89" t="s">
        <v>221</v>
      </c>
      <c r="D6" s="89"/>
      <c r="E6" s="89"/>
      <c r="F6" s="89"/>
      <c r="G6" s="89"/>
      <c r="H6" s="129" t="s">
        <v>142</v>
      </c>
      <c r="I6" s="87"/>
      <c r="J6" s="87"/>
      <c r="K6" s="87"/>
      <c r="L6" s="87"/>
    </row>
    <row r="7" spans="1:12" ht="12.75">
      <c r="A7" s="89" t="s">
        <v>222</v>
      </c>
      <c r="B7" s="128" t="s">
        <v>223</v>
      </c>
      <c r="C7" s="130"/>
      <c r="D7" s="130"/>
      <c r="E7" s="130"/>
      <c r="F7" s="130"/>
      <c r="G7" s="130"/>
      <c r="H7" s="130"/>
      <c r="I7" s="43"/>
      <c r="J7" s="43"/>
      <c r="K7" s="43"/>
      <c r="L7" s="43"/>
    </row>
    <row r="8" spans="3:12" ht="12.75">
      <c r="C8" s="128" t="s">
        <v>224</v>
      </c>
      <c r="D8" s="128" t="s">
        <v>187</v>
      </c>
      <c r="E8" s="128" t="s">
        <v>188</v>
      </c>
      <c r="F8" s="128" t="s">
        <v>193</v>
      </c>
      <c r="G8" s="128" t="s">
        <v>225</v>
      </c>
      <c r="I8" s="87"/>
      <c r="J8" s="87"/>
      <c r="K8" s="87"/>
      <c r="L8" s="87"/>
    </row>
    <row r="9" spans="1:12" ht="12.75">
      <c r="A9" s="131"/>
      <c r="B9" s="132"/>
      <c r="C9" s="132"/>
      <c r="D9" s="132"/>
      <c r="E9" s="132"/>
      <c r="F9" s="132"/>
      <c r="G9" s="132"/>
      <c r="H9" s="131"/>
      <c r="I9" s="87"/>
      <c r="J9" s="87"/>
      <c r="K9" s="87"/>
      <c r="L9" s="87"/>
    </row>
    <row r="10" spans="3:7" ht="12.75">
      <c r="C10" s="84"/>
      <c r="D10" s="84"/>
      <c r="E10" s="84"/>
      <c r="F10" s="84"/>
      <c r="G10" s="84"/>
    </row>
    <row r="11" spans="1:8" ht="12.75">
      <c r="A11" s="89" t="s">
        <v>226</v>
      </c>
      <c r="B11" s="128" t="s">
        <v>86</v>
      </c>
      <c r="C11" s="137" t="s">
        <v>61</v>
      </c>
      <c r="D11" s="137" t="s">
        <v>61</v>
      </c>
      <c r="E11" s="137">
        <v>3</v>
      </c>
      <c r="F11" s="137">
        <v>11</v>
      </c>
      <c r="G11" s="137">
        <v>13</v>
      </c>
      <c r="H11" s="138">
        <v>143</v>
      </c>
    </row>
    <row r="12" spans="1:8" ht="12.75">
      <c r="A12" s="89" t="s">
        <v>227</v>
      </c>
      <c r="C12" s="137">
        <v>1</v>
      </c>
      <c r="D12" s="137">
        <v>2</v>
      </c>
      <c r="E12" s="137">
        <v>3</v>
      </c>
      <c r="F12" s="137">
        <v>14</v>
      </c>
      <c r="G12" s="137">
        <v>16</v>
      </c>
      <c r="H12" s="133">
        <v>119</v>
      </c>
    </row>
    <row r="13" spans="1:8" ht="12.75">
      <c r="A13" s="89" t="s">
        <v>228</v>
      </c>
      <c r="C13" s="137" t="s">
        <v>61</v>
      </c>
      <c r="D13" s="137" t="s">
        <v>61</v>
      </c>
      <c r="E13" s="137">
        <v>2</v>
      </c>
      <c r="F13" s="137">
        <v>15</v>
      </c>
      <c r="G13" s="137"/>
      <c r="H13" s="138">
        <v>59</v>
      </c>
    </row>
    <row r="14" spans="3:8" ht="12.75">
      <c r="C14" s="137"/>
      <c r="D14" s="137"/>
      <c r="E14" s="137"/>
      <c r="F14" s="137"/>
      <c r="G14" s="137"/>
      <c r="H14" s="133"/>
    </row>
    <row r="15" spans="1:8" ht="12.75">
      <c r="A15" s="89" t="s">
        <v>226</v>
      </c>
      <c r="B15" s="128" t="s">
        <v>87</v>
      </c>
      <c r="C15" s="137" t="s">
        <v>61</v>
      </c>
      <c r="D15" s="137">
        <v>1</v>
      </c>
      <c r="E15" s="137">
        <v>1</v>
      </c>
      <c r="F15" s="137">
        <v>4</v>
      </c>
      <c r="G15" s="137">
        <v>6</v>
      </c>
      <c r="H15" s="138">
        <v>308</v>
      </c>
    </row>
    <row r="16" spans="1:8" ht="12.75">
      <c r="A16" s="89" t="s">
        <v>227</v>
      </c>
      <c r="C16" s="137">
        <v>1</v>
      </c>
      <c r="D16" s="137">
        <v>2</v>
      </c>
      <c r="E16" s="137">
        <v>3</v>
      </c>
      <c r="F16" s="137">
        <v>9</v>
      </c>
      <c r="G16" s="137">
        <v>11</v>
      </c>
      <c r="H16" s="133">
        <v>416</v>
      </c>
    </row>
    <row r="17" spans="1:8" ht="12.75">
      <c r="A17" s="89" t="s">
        <v>228</v>
      </c>
      <c r="C17" s="137" t="s">
        <v>61</v>
      </c>
      <c r="D17" s="137">
        <v>1</v>
      </c>
      <c r="E17" s="137">
        <v>2</v>
      </c>
      <c r="F17" s="137">
        <v>7</v>
      </c>
      <c r="G17" s="137"/>
      <c r="H17" s="138">
        <v>375</v>
      </c>
    </row>
    <row r="18" spans="1:8" ht="12.75">
      <c r="A18" s="89" t="s">
        <v>229</v>
      </c>
      <c r="C18" s="137" t="s">
        <v>61</v>
      </c>
      <c r="D18" s="137">
        <v>2</v>
      </c>
      <c r="E18" s="137">
        <v>4</v>
      </c>
      <c r="F18" s="137"/>
      <c r="G18" s="137"/>
      <c r="H18" s="138">
        <v>339</v>
      </c>
    </row>
    <row r="19" spans="3:8" ht="12.75">
      <c r="C19" s="137"/>
      <c r="D19" s="137"/>
      <c r="E19" s="137"/>
      <c r="F19" s="137"/>
      <c r="G19" s="137"/>
      <c r="H19" s="133"/>
    </row>
    <row r="20" spans="1:8" ht="12.75">
      <c r="A20" s="89" t="s">
        <v>227</v>
      </c>
      <c r="B20" s="128" t="s">
        <v>88</v>
      </c>
      <c r="C20" s="137" t="s">
        <v>61</v>
      </c>
      <c r="D20" s="137" t="s">
        <v>61</v>
      </c>
      <c r="E20" s="137" t="s">
        <v>61</v>
      </c>
      <c r="F20" s="137">
        <v>8</v>
      </c>
      <c r="G20" s="137">
        <v>8</v>
      </c>
      <c r="H20" s="138">
        <v>60</v>
      </c>
    </row>
    <row r="21" spans="1:8" ht="12.75">
      <c r="A21" s="89" t="s">
        <v>228</v>
      </c>
      <c r="C21" s="137" t="s">
        <v>61</v>
      </c>
      <c r="D21" s="137">
        <v>1</v>
      </c>
      <c r="E21" s="137">
        <v>1</v>
      </c>
      <c r="F21" s="137">
        <v>10</v>
      </c>
      <c r="G21" s="137"/>
      <c r="H21" s="138">
        <v>101</v>
      </c>
    </row>
    <row r="22" spans="1:8" ht="12.75">
      <c r="A22" s="89" t="s">
        <v>229</v>
      </c>
      <c r="C22" s="137" t="s">
        <v>61</v>
      </c>
      <c r="D22" s="137">
        <v>4</v>
      </c>
      <c r="E22" s="137">
        <v>4</v>
      </c>
      <c r="F22" s="137"/>
      <c r="G22" s="137"/>
      <c r="H22" s="138">
        <v>201</v>
      </c>
    </row>
    <row r="23" spans="3:8" ht="12.75">
      <c r="C23" s="137"/>
      <c r="D23" s="137"/>
      <c r="E23" s="137"/>
      <c r="F23" s="137"/>
      <c r="G23" s="137"/>
      <c r="H23" s="133"/>
    </row>
    <row r="24" spans="1:8" ht="12.75">
      <c r="A24" s="134" t="s">
        <v>229</v>
      </c>
      <c r="B24" s="132" t="s">
        <v>89</v>
      </c>
      <c r="C24" s="141" t="s">
        <v>61</v>
      </c>
      <c r="D24" s="141">
        <v>2</v>
      </c>
      <c r="E24" s="141">
        <v>3</v>
      </c>
      <c r="F24" s="141"/>
      <c r="G24" s="141"/>
      <c r="H24" s="142">
        <v>58</v>
      </c>
    </row>
    <row r="25" spans="3:7" ht="12.75">
      <c r="C25" s="84"/>
      <c r="D25" s="84"/>
      <c r="E25" s="84"/>
      <c r="F25" s="84"/>
      <c r="G25" s="84"/>
    </row>
    <row r="26" spans="3:7" ht="12.75">
      <c r="C26" s="84"/>
      <c r="D26" s="84"/>
      <c r="E26" s="84"/>
      <c r="F26" s="84"/>
      <c r="G26" s="84"/>
    </row>
  </sheetData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&amp;C&amp;"Arial,Regular"Fertility and Family Surveys</oddHeader>
  </headerFooter>
  <rowBreaks count="1" manualBreakCount="1">
    <brk id="25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1.33203125" style="42" customWidth="1"/>
    <col min="2" max="10" width="8.83203125" style="42" customWidth="1"/>
    <col min="11" max="15" width="10.83203125" style="42" customWidth="1"/>
    <col min="16" max="16384" width="9.33203125" style="42" customWidth="1"/>
  </cols>
  <sheetData>
    <row r="1" spans="1:8" ht="12.75">
      <c r="A1" s="40" t="s">
        <v>230</v>
      </c>
      <c r="B1" s="40"/>
      <c r="C1" s="40"/>
      <c r="D1" s="86"/>
      <c r="E1" s="86"/>
      <c r="F1" s="123"/>
      <c r="G1" s="123"/>
      <c r="H1" s="123"/>
    </row>
    <row r="2" spans="1:8" ht="12.75">
      <c r="A2" s="124" t="s">
        <v>231</v>
      </c>
      <c r="B2" s="40"/>
      <c r="C2" s="40"/>
      <c r="D2" s="86"/>
      <c r="E2" s="86"/>
      <c r="F2" s="123"/>
      <c r="G2" s="123"/>
      <c r="H2" s="123"/>
    </row>
    <row r="3" spans="1:8" ht="12.75">
      <c r="A3" s="40" t="s">
        <v>513</v>
      </c>
      <c r="B3" s="40"/>
      <c r="C3" s="40"/>
      <c r="D3" s="86"/>
      <c r="E3" s="86"/>
      <c r="F3" s="123"/>
      <c r="G3" s="123"/>
      <c r="H3" s="123"/>
    </row>
    <row r="4" spans="1:8" ht="12.75">
      <c r="A4" s="123"/>
      <c r="B4" s="125"/>
      <c r="C4" s="123"/>
      <c r="D4" s="123"/>
      <c r="E4" s="123"/>
      <c r="F4" s="123"/>
      <c r="G4" s="123"/>
      <c r="H4" s="123"/>
    </row>
    <row r="5" spans="1:8" ht="12.75">
      <c r="A5" s="126"/>
      <c r="B5" s="127"/>
      <c r="C5" s="126"/>
      <c r="D5" s="126"/>
      <c r="E5" s="126"/>
      <c r="F5" s="126"/>
      <c r="G5" s="126"/>
      <c r="H5" s="126"/>
    </row>
    <row r="6" spans="1:8" ht="12.75">
      <c r="A6" s="89" t="s">
        <v>233</v>
      </c>
      <c r="B6" s="128" t="s">
        <v>220</v>
      </c>
      <c r="C6" s="89" t="s">
        <v>234</v>
      </c>
      <c r="D6" s="89"/>
      <c r="E6" s="89"/>
      <c r="F6" s="89"/>
      <c r="G6" s="89"/>
      <c r="H6" s="129" t="s">
        <v>142</v>
      </c>
    </row>
    <row r="7" spans="1:8" ht="12.75">
      <c r="A7" s="89" t="s">
        <v>222</v>
      </c>
      <c r="B7" s="128" t="s">
        <v>235</v>
      </c>
      <c r="C7" s="130"/>
      <c r="D7" s="130"/>
      <c r="E7" s="130"/>
      <c r="F7" s="130"/>
      <c r="G7" s="130"/>
      <c r="H7" s="130"/>
    </row>
    <row r="8" spans="2:7" ht="12.75">
      <c r="B8" s="84"/>
      <c r="C8" s="128" t="s">
        <v>224</v>
      </c>
      <c r="D8" s="128" t="s">
        <v>187</v>
      </c>
      <c r="E8" s="128" t="s">
        <v>188</v>
      </c>
      <c r="F8" s="128" t="s">
        <v>193</v>
      </c>
      <c r="G8" s="128" t="s">
        <v>225</v>
      </c>
    </row>
    <row r="9" spans="1:8" ht="12.75">
      <c r="A9" s="131"/>
      <c r="B9" s="132"/>
      <c r="C9" s="132"/>
      <c r="D9" s="132"/>
      <c r="E9" s="132"/>
      <c r="F9" s="132"/>
      <c r="G9" s="132"/>
      <c r="H9" s="131"/>
    </row>
    <row r="10" spans="2:7" ht="12.75">
      <c r="B10" s="84"/>
      <c r="C10" s="84"/>
      <c r="D10" s="84"/>
      <c r="E10" s="84"/>
      <c r="F10" s="84"/>
      <c r="G10" s="84"/>
    </row>
    <row r="11" spans="1:8" ht="12.75">
      <c r="A11" s="89" t="s">
        <v>226</v>
      </c>
      <c r="B11" s="128" t="s">
        <v>86</v>
      </c>
      <c r="C11" s="133">
        <v>5</v>
      </c>
      <c r="D11" s="133">
        <v>18</v>
      </c>
      <c r="E11" s="133">
        <v>20</v>
      </c>
      <c r="F11" s="133">
        <v>36</v>
      </c>
      <c r="G11" s="133">
        <v>36</v>
      </c>
      <c r="H11" s="133">
        <v>56</v>
      </c>
    </row>
    <row r="12" spans="1:8" ht="12.75">
      <c r="A12" s="89" t="s">
        <v>227</v>
      </c>
      <c r="B12" s="84"/>
      <c r="C12" s="133">
        <v>11</v>
      </c>
      <c r="D12" s="133">
        <v>15</v>
      </c>
      <c r="E12" s="133">
        <v>21</v>
      </c>
      <c r="F12" s="133">
        <v>34</v>
      </c>
      <c r="G12" s="133">
        <v>35</v>
      </c>
      <c r="H12" s="133">
        <v>110</v>
      </c>
    </row>
    <row r="13" spans="1:8" ht="12.75">
      <c r="A13" s="89" t="s">
        <v>228</v>
      </c>
      <c r="B13" s="84"/>
      <c r="C13" s="133">
        <v>2</v>
      </c>
      <c r="D13" s="133">
        <v>10</v>
      </c>
      <c r="E13" s="133">
        <v>16</v>
      </c>
      <c r="F13" s="133">
        <v>25</v>
      </c>
      <c r="G13" s="133"/>
      <c r="H13" s="133">
        <v>137</v>
      </c>
    </row>
    <row r="14" spans="1:8" ht="12.75">
      <c r="A14" s="89" t="s">
        <v>229</v>
      </c>
      <c r="B14" s="84"/>
      <c r="C14" s="133">
        <v>10</v>
      </c>
      <c r="D14" s="133">
        <v>21</v>
      </c>
      <c r="E14" s="133">
        <v>30</v>
      </c>
      <c r="F14" s="133"/>
      <c r="G14" s="133"/>
      <c r="H14" s="133">
        <v>130</v>
      </c>
    </row>
    <row r="15" spans="3:8" ht="12.75">
      <c r="C15" s="133"/>
      <c r="D15" s="133"/>
      <c r="E15" s="133"/>
      <c r="F15" s="133"/>
      <c r="G15" s="133"/>
      <c r="H15" s="133"/>
    </row>
    <row r="16" spans="1:8" ht="12.75">
      <c r="A16" s="89" t="s">
        <v>226</v>
      </c>
      <c r="B16" s="128" t="s">
        <v>87</v>
      </c>
      <c r="C16" s="133">
        <v>8</v>
      </c>
      <c r="D16" s="133">
        <v>12</v>
      </c>
      <c r="E16" s="133">
        <v>17</v>
      </c>
      <c r="F16" s="133">
        <v>26</v>
      </c>
      <c r="G16" s="133">
        <v>26</v>
      </c>
      <c r="H16" s="133">
        <v>78</v>
      </c>
    </row>
    <row r="17" spans="1:8" ht="12.75">
      <c r="A17" s="89" t="s">
        <v>227</v>
      </c>
      <c r="B17" s="84"/>
      <c r="C17" s="133">
        <v>3</v>
      </c>
      <c r="D17" s="133">
        <v>7</v>
      </c>
      <c r="E17" s="133">
        <v>13</v>
      </c>
      <c r="F17" s="133">
        <v>26</v>
      </c>
      <c r="G17" s="133">
        <v>28</v>
      </c>
      <c r="H17" s="133">
        <v>172</v>
      </c>
    </row>
    <row r="18" spans="1:8" ht="12.75">
      <c r="A18" s="89" t="s">
        <v>228</v>
      </c>
      <c r="B18" s="84"/>
      <c r="C18" s="133">
        <v>4</v>
      </c>
      <c r="D18" s="133">
        <v>8</v>
      </c>
      <c r="E18" s="133">
        <v>14</v>
      </c>
      <c r="F18" s="133">
        <v>25</v>
      </c>
      <c r="G18" s="133"/>
      <c r="H18" s="133">
        <v>309</v>
      </c>
    </row>
    <row r="19" spans="1:8" ht="12.75">
      <c r="A19" s="89" t="s">
        <v>229</v>
      </c>
      <c r="B19" s="84"/>
      <c r="C19" s="133">
        <v>4</v>
      </c>
      <c r="D19" s="133">
        <v>8</v>
      </c>
      <c r="E19" s="133">
        <v>12</v>
      </c>
      <c r="F19" s="133"/>
      <c r="G19" s="133"/>
      <c r="H19" s="133">
        <v>332</v>
      </c>
    </row>
    <row r="20" spans="3:8" ht="12.75">
      <c r="C20" s="133"/>
      <c r="D20" s="133"/>
      <c r="E20" s="133"/>
      <c r="F20" s="133"/>
      <c r="G20" s="133"/>
      <c r="H20" s="133"/>
    </row>
    <row r="21" spans="1:8" ht="12.75">
      <c r="A21" s="89" t="s">
        <v>228</v>
      </c>
      <c r="B21" s="128" t="s">
        <v>88</v>
      </c>
      <c r="C21" s="133">
        <v>5</v>
      </c>
      <c r="D21" s="133">
        <v>9</v>
      </c>
      <c r="E21" s="133">
        <v>12</v>
      </c>
      <c r="F21" s="133">
        <v>24</v>
      </c>
      <c r="G21" s="133"/>
      <c r="H21" s="133">
        <v>66</v>
      </c>
    </row>
    <row r="22" spans="1:8" ht="12.75">
      <c r="A22" s="134" t="s">
        <v>229</v>
      </c>
      <c r="B22" s="135"/>
      <c r="C22" s="136">
        <v>5</v>
      </c>
      <c r="D22" s="136">
        <v>11</v>
      </c>
      <c r="E22" s="136">
        <v>12</v>
      </c>
      <c r="F22" s="136"/>
      <c r="G22" s="136"/>
      <c r="H22" s="136">
        <v>91</v>
      </c>
    </row>
    <row r="24" spans="2:8" ht="12.75">
      <c r="B24" s="84"/>
      <c r="C24" s="137"/>
      <c r="D24" s="137"/>
      <c r="E24" s="137"/>
      <c r="F24" s="137"/>
      <c r="G24" s="137"/>
      <c r="H24" s="133"/>
    </row>
    <row r="25" spans="1:8" ht="12.75">
      <c r="A25" s="89"/>
      <c r="B25" s="128"/>
      <c r="C25" s="137"/>
      <c r="D25" s="137"/>
      <c r="E25" s="137"/>
      <c r="F25" s="137"/>
      <c r="G25" s="137"/>
      <c r="H25" s="138"/>
    </row>
    <row r="26" ht="12.75">
      <c r="B26" s="84"/>
    </row>
    <row r="27" ht="12.75">
      <c r="B27" s="84"/>
    </row>
    <row r="28" ht="12.75">
      <c r="B28" s="84"/>
    </row>
    <row r="29" ht="12.75">
      <c r="B29" s="84"/>
    </row>
    <row r="30" ht="12.75">
      <c r="B30" s="84"/>
    </row>
    <row r="31" ht="12.75">
      <c r="B31" s="84"/>
    </row>
    <row r="32" ht="12.75">
      <c r="B32" s="84"/>
    </row>
    <row r="33" ht="12.75">
      <c r="B33" s="84"/>
    </row>
    <row r="34" ht="12.75">
      <c r="B34" s="84"/>
    </row>
    <row r="35" ht="12.75">
      <c r="B35" s="84"/>
    </row>
    <row r="36" ht="12.75">
      <c r="B36" s="84"/>
    </row>
    <row r="37" ht="12.75">
      <c r="B37" s="84"/>
    </row>
    <row r="38" ht="12.75">
      <c r="B38" s="84"/>
    </row>
    <row r="39" ht="12.75">
      <c r="B39" s="84"/>
    </row>
    <row r="40" ht="12.75">
      <c r="B40" s="84"/>
    </row>
    <row r="41" ht="12.75">
      <c r="B41" s="84"/>
    </row>
    <row r="42" ht="12.75">
      <c r="B42" s="84"/>
    </row>
    <row r="43" ht="12.75">
      <c r="B43" s="84"/>
    </row>
    <row r="44" ht="12.75">
      <c r="B44" s="84"/>
    </row>
    <row r="45" ht="12.75">
      <c r="B45" s="84"/>
    </row>
    <row r="46" ht="12.75">
      <c r="B46" s="84"/>
    </row>
    <row r="47" ht="12.75">
      <c r="B47" s="84"/>
    </row>
    <row r="48" ht="12.75">
      <c r="B48" s="84"/>
    </row>
    <row r="49" ht="12.75">
      <c r="B49" s="84"/>
    </row>
    <row r="50" ht="12.75">
      <c r="B50" s="84"/>
    </row>
    <row r="51" ht="12.75">
      <c r="B51" s="84"/>
    </row>
    <row r="52" ht="12.75">
      <c r="B52" s="84"/>
    </row>
    <row r="53" ht="12.75">
      <c r="B53" s="84"/>
    </row>
    <row r="54" ht="12.75">
      <c r="B54" s="84"/>
    </row>
    <row r="55" ht="12.75">
      <c r="B55" s="84"/>
    </row>
    <row r="56" ht="12.75">
      <c r="B56" s="84"/>
    </row>
    <row r="57" ht="12.75">
      <c r="B57" s="84"/>
    </row>
    <row r="58" ht="12.75">
      <c r="B58" s="84"/>
    </row>
    <row r="59" ht="12.75">
      <c r="B59" s="84"/>
    </row>
    <row r="60" ht="12.75">
      <c r="B60" s="84"/>
    </row>
    <row r="61" ht="12.75">
      <c r="B61" s="84"/>
    </row>
    <row r="62" ht="12.75">
      <c r="B62" s="84"/>
    </row>
    <row r="63" ht="12.75">
      <c r="B63" s="84"/>
    </row>
    <row r="64" ht="12.75">
      <c r="B64" s="84"/>
    </row>
    <row r="65" ht="12.75">
      <c r="B65" s="84"/>
    </row>
    <row r="66" ht="12.75">
      <c r="B66" s="84"/>
    </row>
    <row r="67" ht="12.75">
      <c r="B67" s="84"/>
    </row>
    <row r="68" ht="12.75">
      <c r="B68" s="84"/>
    </row>
    <row r="69" ht="12.75">
      <c r="B69" s="84"/>
    </row>
    <row r="70" ht="12.75">
      <c r="B70" s="84"/>
    </row>
    <row r="71" ht="12.75">
      <c r="B71" s="84"/>
    </row>
    <row r="72" ht="12.75">
      <c r="B72" s="84"/>
    </row>
    <row r="73" ht="12.75">
      <c r="B73" s="84"/>
    </row>
    <row r="74" ht="12.75">
      <c r="B74" s="84"/>
    </row>
    <row r="75" ht="12.75">
      <c r="B75" s="84"/>
    </row>
    <row r="76" ht="12.75">
      <c r="B76" s="84"/>
    </row>
    <row r="77" ht="12.75">
      <c r="B77" s="84"/>
    </row>
    <row r="78" ht="12.75">
      <c r="B78" s="84"/>
    </row>
    <row r="79" ht="12.75">
      <c r="B79" s="84"/>
    </row>
    <row r="80" ht="12.75">
      <c r="B80" s="84"/>
    </row>
    <row r="81" ht="12.75">
      <c r="B81" s="84"/>
    </row>
    <row r="82" ht="12.75">
      <c r="B82" s="84"/>
    </row>
    <row r="83" ht="12.75">
      <c r="B83" s="84"/>
    </row>
    <row r="84" ht="12.75">
      <c r="B84" s="84"/>
    </row>
    <row r="85" ht="12.75">
      <c r="B85" s="84"/>
    </row>
    <row r="86" ht="12.75">
      <c r="B86" s="84"/>
    </row>
    <row r="87" ht="12.75">
      <c r="B87" s="84"/>
    </row>
    <row r="88" ht="12.75">
      <c r="B88" s="84"/>
    </row>
    <row r="89" ht="12.75">
      <c r="B89" s="84"/>
    </row>
    <row r="90" ht="12.75">
      <c r="B90" s="84"/>
    </row>
    <row r="91" ht="12.75">
      <c r="B91" s="84"/>
    </row>
    <row r="92" ht="12.75">
      <c r="B92" s="84"/>
    </row>
    <row r="93" ht="12.75">
      <c r="B93" s="84"/>
    </row>
    <row r="94" ht="12.75">
      <c r="B94" s="84"/>
    </row>
    <row r="95" ht="12.75">
      <c r="B95" s="84"/>
    </row>
    <row r="96" ht="12.75">
      <c r="B96" s="84"/>
    </row>
    <row r="97" ht="12.75">
      <c r="B97" s="84"/>
    </row>
    <row r="98" ht="12.75">
      <c r="B98" s="84"/>
    </row>
    <row r="99" ht="12.75">
      <c r="B99" s="84"/>
    </row>
    <row r="100" ht="12.75">
      <c r="B100" s="84"/>
    </row>
    <row r="101" ht="12.75">
      <c r="B101" s="84"/>
    </row>
    <row r="102" ht="12.75">
      <c r="B102" s="84"/>
    </row>
    <row r="103" ht="12.75">
      <c r="B103" s="84"/>
    </row>
    <row r="104" ht="12.75">
      <c r="B104" s="84"/>
    </row>
    <row r="105" ht="12.75">
      <c r="B105" s="84"/>
    </row>
    <row r="106" ht="12.75">
      <c r="B106" s="84"/>
    </row>
    <row r="107" ht="12.75">
      <c r="B107" s="84"/>
    </row>
    <row r="108" ht="12.75">
      <c r="B108" s="84"/>
    </row>
    <row r="109" ht="12.75">
      <c r="B109" s="84"/>
    </row>
    <row r="110" ht="12.75">
      <c r="B110" s="84"/>
    </row>
    <row r="111" ht="12.75">
      <c r="B111" s="84"/>
    </row>
    <row r="112" ht="12.75">
      <c r="B112" s="84"/>
    </row>
    <row r="113" ht="12.75">
      <c r="B113" s="84"/>
    </row>
    <row r="114" ht="12.75">
      <c r="B114" s="84"/>
    </row>
    <row r="115" ht="12.75">
      <c r="B115" s="84"/>
    </row>
    <row r="116" ht="12.75">
      <c r="B116" s="84"/>
    </row>
    <row r="117" ht="12.75">
      <c r="B117" s="84"/>
    </row>
    <row r="118" ht="12.75">
      <c r="B118" s="84"/>
    </row>
    <row r="119" ht="12.75">
      <c r="B119" s="84"/>
    </row>
    <row r="120" ht="12.75">
      <c r="B120" s="84"/>
    </row>
    <row r="121" ht="12.75">
      <c r="B121" s="84"/>
    </row>
    <row r="122" ht="12.75">
      <c r="B122" s="84"/>
    </row>
    <row r="123" ht="12.75">
      <c r="B123" s="84"/>
    </row>
    <row r="124" ht="12.75">
      <c r="B124" s="84"/>
    </row>
    <row r="125" ht="12.75">
      <c r="B125" s="84"/>
    </row>
    <row r="126" ht="12.75">
      <c r="B126" s="84"/>
    </row>
    <row r="127" ht="12.75">
      <c r="B127" s="84"/>
    </row>
    <row r="128" ht="12.75">
      <c r="B128" s="84"/>
    </row>
    <row r="129" ht="12.75">
      <c r="B129" s="84"/>
    </row>
    <row r="130" ht="12.75">
      <c r="B130" s="84"/>
    </row>
    <row r="131" ht="12.75">
      <c r="B131" s="84"/>
    </row>
    <row r="132" ht="12.75">
      <c r="B132" s="84"/>
    </row>
    <row r="133" ht="12.75">
      <c r="B133" s="84"/>
    </row>
    <row r="134" ht="12.75">
      <c r="B134" s="84"/>
    </row>
    <row r="135" ht="12.75">
      <c r="B135" s="84"/>
    </row>
    <row r="136" ht="12.75">
      <c r="B136" s="84"/>
    </row>
    <row r="137" ht="12.75">
      <c r="B137" s="84"/>
    </row>
    <row r="138" ht="12.75">
      <c r="B138" s="84"/>
    </row>
    <row r="139" ht="12.75">
      <c r="B139" s="84"/>
    </row>
    <row r="140" ht="12.75">
      <c r="B140" s="84"/>
    </row>
    <row r="141" ht="12.75">
      <c r="B141" s="84"/>
    </row>
    <row r="142" ht="12.75">
      <c r="B142" s="84"/>
    </row>
    <row r="143" ht="12.75">
      <c r="B143" s="84"/>
    </row>
    <row r="144" ht="12.75">
      <c r="B144" s="84"/>
    </row>
    <row r="145" ht="12.75">
      <c r="B145" s="84"/>
    </row>
    <row r="146" ht="12.75">
      <c r="B146" s="84"/>
    </row>
    <row r="147" ht="12.75">
      <c r="B147" s="84"/>
    </row>
    <row r="148" ht="12.75">
      <c r="B148" s="84"/>
    </row>
    <row r="149" ht="12.75">
      <c r="B149" s="84"/>
    </row>
    <row r="150" ht="12.75">
      <c r="B150" s="84"/>
    </row>
    <row r="151" ht="12.75">
      <c r="B151" s="84"/>
    </row>
    <row r="152" ht="12.75">
      <c r="B152" s="84"/>
    </row>
    <row r="153" ht="12.75">
      <c r="B153" s="84"/>
    </row>
    <row r="154" ht="12.75">
      <c r="B154" s="84"/>
    </row>
    <row r="155" ht="12.75">
      <c r="B155" s="84"/>
    </row>
    <row r="156" ht="12.75">
      <c r="B156" s="84"/>
    </row>
    <row r="157" ht="12.75">
      <c r="B157" s="84"/>
    </row>
    <row r="158" ht="12.75">
      <c r="B158" s="84"/>
    </row>
    <row r="159" ht="12.75">
      <c r="B159" s="84"/>
    </row>
    <row r="160" ht="12.75">
      <c r="B160" s="84"/>
    </row>
    <row r="161" ht="12.75">
      <c r="B161" s="84"/>
    </row>
    <row r="162" ht="12.75">
      <c r="B162" s="84"/>
    </row>
    <row r="163" ht="12.75">
      <c r="B163" s="84"/>
    </row>
    <row r="164" ht="12.75">
      <c r="B164" s="84"/>
    </row>
    <row r="165" ht="12.75">
      <c r="B165" s="84"/>
    </row>
    <row r="166" ht="12.75">
      <c r="B166" s="84"/>
    </row>
    <row r="167" ht="12.75">
      <c r="B167" s="84"/>
    </row>
    <row r="168" ht="12.75">
      <c r="B168" s="84"/>
    </row>
    <row r="169" ht="12.75">
      <c r="B169" s="84"/>
    </row>
    <row r="170" ht="12.75">
      <c r="B170" s="84"/>
    </row>
    <row r="171" ht="12.75">
      <c r="B171" s="84"/>
    </row>
    <row r="172" ht="12.75">
      <c r="B172" s="84"/>
    </row>
    <row r="173" ht="12.75">
      <c r="B173" s="84"/>
    </row>
    <row r="174" ht="12.75">
      <c r="B174" s="84"/>
    </row>
    <row r="175" ht="12.75">
      <c r="B175" s="84"/>
    </row>
    <row r="176" ht="12.75">
      <c r="B176" s="84"/>
    </row>
    <row r="177" ht="12.75">
      <c r="B177" s="84"/>
    </row>
    <row r="178" ht="12.75">
      <c r="B178" s="84"/>
    </row>
    <row r="179" ht="12.75">
      <c r="B179" s="84"/>
    </row>
    <row r="180" ht="12.75">
      <c r="B180" s="84"/>
    </row>
    <row r="181" ht="12.75">
      <c r="B181" s="84"/>
    </row>
    <row r="182" ht="12.75">
      <c r="B182" s="84"/>
    </row>
    <row r="183" ht="12.75">
      <c r="B183" s="84"/>
    </row>
    <row r="184" ht="12.75">
      <c r="B184" s="84"/>
    </row>
    <row r="185" ht="12.75">
      <c r="B185" s="84"/>
    </row>
    <row r="186" ht="12.75">
      <c r="B186" s="84"/>
    </row>
    <row r="187" ht="12.75">
      <c r="B187" s="84"/>
    </row>
    <row r="188" ht="12.75">
      <c r="B188" s="84"/>
    </row>
    <row r="189" ht="12.75">
      <c r="B189" s="84"/>
    </row>
    <row r="190" ht="12.75">
      <c r="B190" s="84"/>
    </row>
    <row r="191" ht="12.75">
      <c r="B191" s="84"/>
    </row>
    <row r="192" ht="12.75">
      <c r="B192" s="84"/>
    </row>
    <row r="193" ht="12.75">
      <c r="B193" s="84"/>
    </row>
    <row r="194" ht="12.75">
      <c r="B194" s="84"/>
    </row>
    <row r="195" ht="12.75">
      <c r="B195" s="84"/>
    </row>
    <row r="196" ht="12.75">
      <c r="B196" s="84"/>
    </row>
    <row r="197" ht="12.75">
      <c r="B197" s="84"/>
    </row>
    <row r="198" ht="12.75">
      <c r="B198" s="84"/>
    </row>
    <row r="199" ht="12.75">
      <c r="B199" s="84"/>
    </row>
    <row r="200" ht="12.75">
      <c r="B200" s="84"/>
    </row>
    <row r="201" ht="12.75">
      <c r="B201" s="84"/>
    </row>
    <row r="202" ht="12.75">
      <c r="B202" s="84"/>
    </row>
    <row r="203" ht="12.75">
      <c r="B203" s="84"/>
    </row>
    <row r="204" ht="12.75">
      <c r="B204" s="84"/>
    </row>
    <row r="205" ht="12.75">
      <c r="B205" s="84"/>
    </row>
    <row r="206" ht="12.75">
      <c r="B206" s="84"/>
    </row>
    <row r="207" ht="12.75">
      <c r="B207" s="84"/>
    </row>
    <row r="208" ht="12.75">
      <c r="B208" s="84"/>
    </row>
    <row r="209" ht="12.75">
      <c r="B209" s="84"/>
    </row>
    <row r="210" ht="12.75">
      <c r="B210" s="84"/>
    </row>
    <row r="211" ht="12.75">
      <c r="B211" s="84"/>
    </row>
    <row r="212" ht="12.75">
      <c r="B212" s="84"/>
    </row>
    <row r="213" ht="12.75">
      <c r="B213" s="84"/>
    </row>
    <row r="214" ht="12.75">
      <c r="B214" s="84"/>
    </row>
    <row r="215" ht="12.75">
      <c r="B215" s="84"/>
    </row>
    <row r="216" ht="12.75">
      <c r="B216" s="84"/>
    </row>
    <row r="217" ht="12.75">
      <c r="B217" s="84"/>
    </row>
    <row r="218" ht="12.75">
      <c r="B218" s="84"/>
    </row>
    <row r="219" ht="12.75">
      <c r="B219" s="84"/>
    </row>
    <row r="220" ht="12.75">
      <c r="B220" s="84"/>
    </row>
    <row r="221" ht="12.75">
      <c r="B221" s="84"/>
    </row>
    <row r="222" ht="12.75">
      <c r="B222" s="84"/>
    </row>
    <row r="223" ht="12.75">
      <c r="B223" s="84"/>
    </row>
    <row r="224" ht="12.75">
      <c r="B224" s="84"/>
    </row>
    <row r="225" ht="12.75">
      <c r="B225" s="84"/>
    </row>
    <row r="226" ht="12.75">
      <c r="B226" s="84"/>
    </row>
    <row r="227" ht="12.75">
      <c r="B227" s="84"/>
    </row>
    <row r="228" ht="12.75">
      <c r="B228" s="84"/>
    </row>
    <row r="229" ht="12.75">
      <c r="B229" s="84"/>
    </row>
    <row r="230" ht="12.75">
      <c r="B230" s="84"/>
    </row>
    <row r="231" ht="12.75">
      <c r="B231" s="84"/>
    </row>
    <row r="232" ht="12.75">
      <c r="B232" s="84"/>
    </row>
    <row r="233" ht="12.75">
      <c r="B233" s="84"/>
    </row>
    <row r="234" ht="12.75">
      <c r="B234" s="84"/>
    </row>
    <row r="235" ht="12.75">
      <c r="B235" s="84"/>
    </row>
    <row r="236" ht="12.75">
      <c r="B236" s="84"/>
    </row>
    <row r="237" ht="12.75">
      <c r="B237" s="84"/>
    </row>
    <row r="238" ht="12.75">
      <c r="B238" s="84"/>
    </row>
    <row r="239" ht="12.75">
      <c r="B239" s="84"/>
    </row>
    <row r="240" ht="12.75">
      <c r="B240" s="84"/>
    </row>
    <row r="241" ht="12.75">
      <c r="B241" s="84"/>
    </row>
    <row r="242" ht="12.75">
      <c r="B242" s="84"/>
    </row>
    <row r="243" ht="12.75">
      <c r="B243" s="84"/>
    </row>
    <row r="244" ht="12.75">
      <c r="B244" s="84"/>
    </row>
    <row r="245" ht="12.75">
      <c r="B245" s="84"/>
    </row>
    <row r="246" ht="12.75">
      <c r="B246" s="84"/>
    </row>
    <row r="247" ht="12.75">
      <c r="B247" s="84"/>
    </row>
    <row r="248" ht="12.75">
      <c r="B248" s="84"/>
    </row>
    <row r="249" ht="12.75">
      <c r="B249" s="84"/>
    </row>
    <row r="250" ht="12.75">
      <c r="B250" s="84"/>
    </row>
    <row r="251" ht="12.75">
      <c r="B251" s="84"/>
    </row>
    <row r="252" ht="12.75">
      <c r="B252" s="84"/>
    </row>
    <row r="253" ht="12.75">
      <c r="B253" s="84"/>
    </row>
    <row r="254" ht="12.75">
      <c r="B254" s="84"/>
    </row>
    <row r="255" ht="12.75">
      <c r="B255" s="84"/>
    </row>
    <row r="256" ht="12.75">
      <c r="B256" s="84"/>
    </row>
    <row r="257" ht="12.75">
      <c r="B257" s="84"/>
    </row>
    <row r="258" ht="12.75">
      <c r="B258" s="84"/>
    </row>
    <row r="259" ht="12.75">
      <c r="B259" s="84"/>
    </row>
    <row r="260" ht="12.75">
      <c r="B260" s="84"/>
    </row>
    <row r="261" ht="12.75">
      <c r="B261" s="84"/>
    </row>
    <row r="262" ht="12.75">
      <c r="B262" s="84"/>
    </row>
    <row r="263" ht="12.75">
      <c r="B263" s="84"/>
    </row>
    <row r="264" ht="12.75">
      <c r="B264" s="84"/>
    </row>
    <row r="265" ht="12.75">
      <c r="B265" s="84"/>
    </row>
    <row r="266" ht="12.75">
      <c r="B266" s="84"/>
    </row>
    <row r="267" ht="12.75">
      <c r="B267" s="84"/>
    </row>
    <row r="268" ht="12.75">
      <c r="B268" s="84"/>
    </row>
    <row r="269" ht="12.75">
      <c r="B269" s="84"/>
    </row>
    <row r="270" ht="12.75">
      <c r="B270" s="84"/>
    </row>
    <row r="271" ht="12.75">
      <c r="B271" s="84"/>
    </row>
    <row r="272" ht="12.75">
      <c r="B272" s="84"/>
    </row>
    <row r="273" ht="12.75">
      <c r="B273" s="84"/>
    </row>
    <row r="274" ht="12.75">
      <c r="B274" s="84"/>
    </row>
    <row r="275" ht="12.75">
      <c r="B275" s="84"/>
    </row>
    <row r="276" ht="12.75">
      <c r="B276" s="84"/>
    </row>
    <row r="277" ht="12.75">
      <c r="B277" s="84"/>
    </row>
    <row r="278" ht="12.75">
      <c r="B278" s="84"/>
    </row>
    <row r="279" ht="12.75">
      <c r="B279" s="84"/>
    </row>
    <row r="280" ht="12.75">
      <c r="B280" s="84"/>
    </row>
    <row r="281" ht="12.75">
      <c r="B281" s="84"/>
    </row>
    <row r="282" ht="12.75">
      <c r="B282" s="84"/>
    </row>
    <row r="283" ht="12.75">
      <c r="B283" s="84"/>
    </row>
    <row r="284" ht="12.75">
      <c r="B284" s="84"/>
    </row>
    <row r="285" ht="12.75">
      <c r="B285" s="84"/>
    </row>
    <row r="286" ht="12.75">
      <c r="B286" s="84"/>
    </row>
    <row r="287" ht="12.75">
      <c r="B287" s="84"/>
    </row>
    <row r="288" ht="12.75">
      <c r="B288" s="84"/>
    </row>
    <row r="289" ht="12.75">
      <c r="B289" s="84"/>
    </row>
    <row r="290" ht="12.75">
      <c r="B290" s="84"/>
    </row>
    <row r="291" ht="12.75">
      <c r="B291" s="84"/>
    </row>
    <row r="292" ht="12.75">
      <c r="B292" s="84"/>
    </row>
    <row r="293" ht="12.75">
      <c r="B293" s="84"/>
    </row>
    <row r="294" ht="12.75">
      <c r="B294" s="84"/>
    </row>
    <row r="295" ht="12.75">
      <c r="B295" s="84"/>
    </row>
    <row r="296" ht="12.75">
      <c r="B296" s="84"/>
    </row>
    <row r="297" ht="12.75">
      <c r="B297" s="84"/>
    </row>
    <row r="298" ht="12.75">
      <c r="B298" s="84"/>
    </row>
    <row r="299" ht="12.75">
      <c r="B299" s="84"/>
    </row>
    <row r="300" ht="12.75">
      <c r="B300" s="84"/>
    </row>
    <row r="301" ht="12.75">
      <c r="B301" s="84"/>
    </row>
    <row r="302" ht="12.75">
      <c r="B302" s="84"/>
    </row>
    <row r="303" ht="12.75">
      <c r="B303" s="84"/>
    </row>
    <row r="304" ht="12.75">
      <c r="B304" s="84"/>
    </row>
    <row r="305" ht="12.75">
      <c r="B305" s="84"/>
    </row>
    <row r="306" ht="12.75">
      <c r="B306" s="84"/>
    </row>
    <row r="307" ht="12.75">
      <c r="B307" s="84"/>
    </row>
    <row r="308" ht="12.75">
      <c r="B308" s="84"/>
    </row>
    <row r="309" ht="12.75">
      <c r="B309" s="84"/>
    </row>
    <row r="310" ht="12.75">
      <c r="B310" s="84"/>
    </row>
    <row r="311" ht="12.75">
      <c r="B311" s="84"/>
    </row>
    <row r="312" ht="12.75">
      <c r="B312" s="84"/>
    </row>
    <row r="313" ht="12.75">
      <c r="B313" s="84"/>
    </row>
    <row r="314" ht="12.75">
      <c r="B314" s="84"/>
    </row>
    <row r="315" ht="12.75">
      <c r="B315" s="84"/>
    </row>
    <row r="316" ht="12.75">
      <c r="B316" s="84"/>
    </row>
    <row r="317" ht="12.75">
      <c r="B317" s="84"/>
    </row>
    <row r="318" ht="12.75">
      <c r="B318" s="84"/>
    </row>
    <row r="319" ht="12.75">
      <c r="B319" s="84"/>
    </row>
    <row r="320" ht="12.75">
      <c r="B320" s="84"/>
    </row>
    <row r="321" ht="12.75">
      <c r="B321" s="84"/>
    </row>
    <row r="322" ht="12.75">
      <c r="B322" s="84"/>
    </row>
    <row r="323" ht="12.75">
      <c r="B323" s="84"/>
    </row>
    <row r="324" ht="12.75">
      <c r="B324" s="84"/>
    </row>
    <row r="325" ht="12.75">
      <c r="B325" s="84"/>
    </row>
    <row r="326" ht="12.75">
      <c r="B326" s="84"/>
    </row>
    <row r="327" ht="12.75">
      <c r="B327" s="84"/>
    </row>
    <row r="328" ht="12.75">
      <c r="B328" s="84"/>
    </row>
    <row r="329" ht="12.75">
      <c r="B329" s="84"/>
    </row>
    <row r="330" ht="12.75">
      <c r="B330" s="84"/>
    </row>
    <row r="331" ht="12.75">
      <c r="B331" s="84"/>
    </row>
    <row r="332" ht="12.75">
      <c r="B332" s="84"/>
    </row>
    <row r="333" ht="12.75">
      <c r="B333" s="84"/>
    </row>
    <row r="334" ht="12.75">
      <c r="B334" s="84"/>
    </row>
    <row r="335" ht="12.75">
      <c r="B335" s="84"/>
    </row>
    <row r="336" ht="12.75">
      <c r="B336" s="84"/>
    </row>
    <row r="337" ht="12.75">
      <c r="B337" s="84"/>
    </row>
    <row r="338" ht="12.75">
      <c r="B338" s="84"/>
    </row>
    <row r="339" ht="12.75">
      <c r="B339" s="84"/>
    </row>
    <row r="340" ht="12.75">
      <c r="B340" s="84"/>
    </row>
    <row r="341" ht="12.75">
      <c r="B341" s="84"/>
    </row>
    <row r="342" ht="12.75">
      <c r="B342" s="84"/>
    </row>
    <row r="343" ht="12.75">
      <c r="B343" s="84"/>
    </row>
    <row r="344" ht="12.75">
      <c r="B344" s="84"/>
    </row>
    <row r="345" ht="12.75">
      <c r="B345" s="84"/>
    </row>
    <row r="346" ht="12.75">
      <c r="B346" s="84"/>
    </row>
    <row r="347" ht="12.75">
      <c r="B347" s="84"/>
    </row>
    <row r="348" ht="12.75">
      <c r="B348" s="84"/>
    </row>
    <row r="349" ht="12.75">
      <c r="B349" s="84"/>
    </row>
    <row r="350" ht="12.75">
      <c r="B350" s="84"/>
    </row>
    <row r="351" ht="12.75">
      <c r="B351" s="84"/>
    </row>
    <row r="352" ht="12.75">
      <c r="B352" s="84"/>
    </row>
    <row r="353" ht="12.75">
      <c r="B353" s="84"/>
    </row>
    <row r="354" ht="12.75">
      <c r="B354" s="84"/>
    </row>
    <row r="355" ht="12.75">
      <c r="B355" s="84"/>
    </row>
    <row r="356" ht="12.75">
      <c r="B356" s="84"/>
    </row>
    <row r="357" ht="12.75">
      <c r="B357" s="84"/>
    </row>
    <row r="358" ht="12.75">
      <c r="B358" s="84"/>
    </row>
    <row r="359" ht="12.75">
      <c r="B359" s="84"/>
    </row>
    <row r="360" ht="12.75">
      <c r="B360" s="84"/>
    </row>
    <row r="361" ht="12.75">
      <c r="B361" s="84"/>
    </row>
    <row r="362" ht="12.75">
      <c r="B362" s="84"/>
    </row>
    <row r="363" ht="12.75">
      <c r="B363" s="84"/>
    </row>
    <row r="364" ht="12.75">
      <c r="B364" s="84"/>
    </row>
    <row r="365" ht="12.75">
      <c r="B365" s="84"/>
    </row>
    <row r="366" ht="12.75">
      <c r="B366" s="84"/>
    </row>
    <row r="367" ht="12.75">
      <c r="B367" s="84"/>
    </row>
    <row r="368" ht="12.75">
      <c r="B368" s="84"/>
    </row>
    <row r="369" ht="12.75">
      <c r="B369" s="84"/>
    </row>
    <row r="370" ht="12.75">
      <c r="B370" s="84"/>
    </row>
    <row r="371" ht="12.75">
      <c r="B371" s="84"/>
    </row>
    <row r="372" ht="12.75">
      <c r="B372" s="84"/>
    </row>
    <row r="373" ht="12.75">
      <c r="B373" s="84"/>
    </row>
    <row r="374" ht="12.75">
      <c r="B374" s="84"/>
    </row>
    <row r="375" ht="12.75">
      <c r="B375" s="84"/>
    </row>
    <row r="376" ht="12.75">
      <c r="B376" s="84"/>
    </row>
    <row r="377" ht="12.75">
      <c r="B377" s="84"/>
    </row>
    <row r="378" ht="12.75">
      <c r="B378" s="84"/>
    </row>
    <row r="379" ht="12.75">
      <c r="B379" s="84"/>
    </row>
    <row r="380" ht="12.75">
      <c r="B380" s="84"/>
    </row>
    <row r="381" ht="12.75">
      <c r="B381" s="84"/>
    </row>
    <row r="382" ht="12.75">
      <c r="B382" s="84"/>
    </row>
    <row r="383" ht="12.75">
      <c r="B383" s="84"/>
    </row>
    <row r="384" ht="12.75">
      <c r="B384" s="84"/>
    </row>
    <row r="385" ht="12.75">
      <c r="B385" s="84"/>
    </row>
    <row r="386" ht="12.75">
      <c r="B386" s="84"/>
    </row>
    <row r="387" ht="12.75">
      <c r="B387" s="84"/>
    </row>
    <row r="388" ht="12.75">
      <c r="B388" s="84"/>
    </row>
    <row r="389" ht="12.75">
      <c r="B389" s="84"/>
    </row>
    <row r="390" ht="12.75">
      <c r="B390" s="84"/>
    </row>
    <row r="391" ht="12.75">
      <c r="B391" s="84"/>
    </row>
    <row r="392" ht="12.75">
      <c r="B392" s="84"/>
    </row>
    <row r="393" ht="12.75">
      <c r="B393" s="84"/>
    </row>
    <row r="394" ht="12.75">
      <c r="B394" s="84"/>
    </row>
    <row r="395" ht="12.75">
      <c r="B395" s="84"/>
    </row>
    <row r="396" ht="12.75">
      <c r="B396" s="84"/>
    </row>
    <row r="397" ht="12.75">
      <c r="B397" s="84"/>
    </row>
    <row r="398" ht="12.75">
      <c r="B398" s="84"/>
    </row>
    <row r="399" ht="12.75">
      <c r="B399" s="84"/>
    </row>
    <row r="400" ht="12.75">
      <c r="B400" s="84"/>
    </row>
    <row r="401" ht="12.75">
      <c r="B401" s="84"/>
    </row>
    <row r="402" ht="12.75">
      <c r="B402" s="84"/>
    </row>
    <row r="403" ht="12.75">
      <c r="B403" s="84"/>
    </row>
    <row r="404" ht="12.75">
      <c r="B404" s="84"/>
    </row>
    <row r="405" ht="12.75">
      <c r="B405" s="84"/>
    </row>
    <row r="406" ht="12.75">
      <c r="B406" s="84"/>
    </row>
  </sheetData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&amp;C&amp;"Arial,Regular"Fertility and Family Surveys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8.16015625" style="9" customWidth="1"/>
    <col min="2" max="12" width="8.83203125" style="9" customWidth="1"/>
    <col min="13" max="51" width="10.83203125" style="9" customWidth="1"/>
    <col min="52" max="16384" width="101.83203125" style="9" customWidth="1"/>
  </cols>
  <sheetData>
    <row r="1" spans="1:7" ht="12.75">
      <c r="A1" s="32" t="s">
        <v>236</v>
      </c>
      <c r="B1" s="32"/>
      <c r="C1" s="60"/>
      <c r="D1" s="60"/>
      <c r="E1" s="60"/>
      <c r="F1" s="60"/>
      <c r="G1" s="60"/>
    </row>
    <row r="2" spans="1:7" ht="12.75">
      <c r="A2" s="32" t="s">
        <v>514</v>
      </c>
      <c r="B2" s="32"/>
      <c r="C2" s="60"/>
      <c r="D2" s="60"/>
      <c r="E2" s="60"/>
      <c r="F2" s="60"/>
      <c r="G2" s="60"/>
    </row>
    <row r="3" spans="1:7" ht="12.75">
      <c r="A3" s="32"/>
      <c r="B3" s="32"/>
      <c r="C3" s="60"/>
      <c r="D3" s="60"/>
      <c r="E3" s="60"/>
      <c r="F3" s="60"/>
      <c r="G3" s="60"/>
    </row>
    <row r="4" spans="1:7" ht="12.75">
      <c r="A4" s="34"/>
      <c r="B4" s="47" t="s">
        <v>105</v>
      </c>
      <c r="C4" s="47"/>
      <c r="D4" s="47"/>
      <c r="E4" s="47"/>
      <c r="F4" s="47"/>
      <c r="G4" s="47"/>
    </row>
    <row r="5" spans="1:7" ht="12.75">
      <c r="A5" s="39"/>
      <c r="B5" s="39" t="s">
        <v>106</v>
      </c>
      <c r="C5" s="39" t="s">
        <v>87</v>
      </c>
      <c r="D5" s="39" t="s">
        <v>88</v>
      </c>
      <c r="E5" s="39" t="s">
        <v>89</v>
      </c>
      <c r="F5" s="39" t="s">
        <v>90</v>
      </c>
      <c r="G5" s="39" t="s">
        <v>107</v>
      </c>
    </row>
    <row r="6" spans="2:7" ht="12.75">
      <c r="B6" s="60" t="s">
        <v>108</v>
      </c>
      <c r="C6" s="60"/>
      <c r="D6" s="60"/>
      <c r="E6" s="60"/>
      <c r="F6" s="60"/>
      <c r="G6" s="60"/>
    </row>
    <row r="7" spans="1:7" ht="12.75">
      <c r="A7" s="39"/>
      <c r="B7" s="39" t="s">
        <v>109</v>
      </c>
      <c r="C7" s="39" t="s">
        <v>110</v>
      </c>
      <c r="D7" s="39" t="s">
        <v>111</v>
      </c>
      <c r="E7" s="39" t="s">
        <v>112</v>
      </c>
      <c r="F7" s="39" t="s">
        <v>113</v>
      </c>
      <c r="G7" s="39" t="s">
        <v>114</v>
      </c>
    </row>
    <row r="8" spans="1:7" ht="12.75">
      <c r="A8" s="36"/>
      <c r="B8" s="36"/>
      <c r="C8" s="36"/>
      <c r="D8" s="36"/>
      <c r="E8" s="36"/>
      <c r="F8" s="36"/>
      <c r="G8" s="36"/>
    </row>
    <row r="9" spans="1:7" ht="12.75">
      <c r="A9" s="45" t="s">
        <v>437</v>
      </c>
      <c r="B9" s="36"/>
      <c r="C9" s="36"/>
      <c r="D9" s="36"/>
      <c r="E9" s="36"/>
      <c r="F9" s="36"/>
      <c r="G9" s="36"/>
    </row>
    <row r="10" spans="1:7" ht="12.75">
      <c r="A10" s="36" t="s">
        <v>238</v>
      </c>
      <c r="B10" s="36"/>
      <c r="C10" s="36"/>
      <c r="D10" s="36"/>
      <c r="E10" s="36"/>
      <c r="F10" s="36"/>
      <c r="G10" s="36"/>
    </row>
    <row r="11" spans="1:7" ht="12.75">
      <c r="A11" s="37" t="s">
        <v>185</v>
      </c>
      <c r="C11" s="107">
        <v>7.3</v>
      </c>
      <c r="D11" s="107">
        <v>3.2</v>
      </c>
      <c r="E11" s="107">
        <v>1.6</v>
      </c>
      <c r="F11" s="107">
        <v>2</v>
      </c>
      <c r="G11" s="107">
        <v>0.5</v>
      </c>
    </row>
    <row r="12" spans="1:7" ht="12.75">
      <c r="A12" s="37" t="s">
        <v>186</v>
      </c>
      <c r="C12" s="107">
        <v>14.5</v>
      </c>
      <c r="D12" s="107">
        <v>8.9</v>
      </c>
      <c r="E12" s="107">
        <v>5</v>
      </c>
      <c r="F12" s="107">
        <v>4.2</v>
      </c>
      <c r="G12" s="107">
        <v>1.9</v>
      </c>
    </row>
    <row r="13" spans="1:7" ht="12.75">
      <c r="A13" s="37" t="s">
        <v>187</v>
      </c>
      <c r="C13" s="107">
        <v>17.4</v>
      </c>
      <c r="D13" s="107">
        <v>14</v>
      </c>
      <c r="E13" s="107">
        <v>9.4</v>
      </c>
      <c r="F13" s="107">
        <v>7.5</v>
      </c>
      <c r="G13" s="107">
        <v>4</v>
      </c>
    </row>
    <row r="14" spans="1:7" ht="12.75">
      <c r="A14" s="37" t="s">
        <v>188</v>
      </c>
      <c r="C14" s="107">
        <v>19.6</v>
      </c>
      <c r="D14" s="107">
        <v>16.4</v>
      </c>
      <c r="E14" s="107">
        <v>10.7</v>
      </c>
      <c r="F14" s="107">
        <v>10</v>
      </c>
      <c r="G14" s="107">
        <v>5.2</v>
      </c>
    </row>
    <row r="15" spans="1:7" ht="12.75">
      <c r="A15" s="37" t="s">
        <v>189</v>
      </c>
      <c r="C15" s="107">
        <v>20.3</v>
      </c>
      <c r="D15" s="107">
        <v>18.3</v>
      </c>
      <c r="E15" s="107">
        <v>13.2</v>
      </c>
      <c r="F15" s="107">
        <v>12</v>
      </c>
      <c r="G15" s="107">
        <v>7.3</v>
      </c>
    </row>
    <row r="16" spans="1:7" ht="12.75">
      <c r="A16" s="37" t="s">
        <v>190</v>
      </c>
      <c r="C16" s="107"/>
      <c r="D16" s="107">
        <v>18.7</v>
      </c>
      <c r="E16" s="107">
        <v>14.4</v>
      </c>
      <c r="F16" s="107">
        <v>13.1</v>
      </c>
      <c r="G16" s="107">
        <v>8.8</v>
      </c>
    </row>
    <row r="17" spans="1:7" ht="12.75">
      <c r="A17" s="37" t="s">
        <v>191</v>
      </c>
      <c r="C17" s="107"/>
      <c r="D17" s="107">
        <v>19.9</v>
      </c>
      <c r="E17" s="107">
        <v>15.5</v>
      </c>
      <c r="F17" s="107">
        <v>15</v>
      </c>
      <c r="G17" s="107">
        <v>9.5</v>
      </c>
    </row>
    <row r="18" spans="1:7" ht="12.75">
      <c r="A18" s="37" t="s">
        <v>192</v>
      </c>
      <c r="C18" s="107"/>
      <c r="D18" s="107">
        <v>20.1</v>
      </c>
      <c r="E18" s="107">
        <v>16</v>
      </c>
      <c r="F18" s="107">
        <v>16.5</v>
      </c>
      <c r="G18" s="107">
        <v>11.1</v>
      </c>
    </row>
    <row r="19" spans="1:7" ht="12.75">
      <c r="A19" s="37" t="s">
        <v>193</v>
      </c>
      <c r="C19" s="107"/>
      <c r="D19" s="107"/>
      <c r="E19" s="107">
        <v>17.3</v>
      </c>
      <c r="F19" s="107">
        <v>16.8</v>
      </c>
      <c r="G19" s="107">
        <v>11.6</v>
      </c>
    </row>
    <row r="20" spans="1:7" ht="12.75">
      <c r="A20" s="37" t="s">
        <v>194</v>
      </c>
      <c r="C20" s="107"/>
      <c r="D20" s="107"/>
      <c r="E20" s="107">
        <v>17.9</v>
      </c>
      <c r="F20" s="107">
        <v>17.3</v>
      </c>
      <c r="G20" s="107">
        <v>12.8</v>
      </c>
    </row>
    <row r="21" spans="1:7" ht="12.75">
      <c r="A21" s="37" t="s">
        <v>195</v>
      </c>
      <c r="C21" s="107"/>
      <c r="D21" s="107"/>
      <c r="E21" s="107">
        <v>17.9</v>
      </c>
      <c r="F21" s="107">
        <v>18.7</v>
      </c>
      <c r="G21" s="107">
        <v>13.2</v>
      </c>
    </row>
    <row r="22" spans="1:7" ht="12.75">
      <c r="A22" s="37" t="s">
        <v>196</v>
      </c>
      <c r="C22" s="107"/>
      <c r="D22" s="107"/>
      <c r="E22" s="107">
        <v>18.5</v>
      </c>
      <c r="F22" s="107">
        <v>19.2</v>
      </c>
      <c r="G22" s="107">
        <v>14.7</v>
      </c>
    </row>
    <row r="23" spans="1:7" ht="12.75">
      <c r="A23" s="37" t="s">
        <v>197</v>
      </c>
      <c r="C23" s="107"/>
      <c r="D23" s="107"/>
      <c r="E23" s="107"/>
      <c r="F23" s="107">
        <v>20.1</v>
      </c>
      <c r="G23" s="107">
        <v>14.7</v>
      </c>
    </row>
    <row r="24" spans="1:7" ht="12.75">
      <c r="A24" s="37" t="s">
        <v>198</v>
      </c>
      <c r="C24" s="107"/>
      <c r="D24" s="107"/>
      <c r="E24" s="107"/>
      <c r="F24" s="107">
        <v>20.6</v>
      </c>
      <c r="G24" s="107">
        <v>15.6</v>
      </c>
    </row>
    <row r="25" spans="1:7" ht="12.75">
      <c r="A25" s="37" t="s">
        <v>199</v>
      </c>
      <c r="C25" s="107"/>
      <c r="D25" s="107"/>
      <c r="E25" s="107"/>
      <c r="F25" s="107">
        <v>20.9</v>
      </c>
      <c r="G25" s="107">
        <v>16.6</v>
      </c>
    </row>
    <row r="26" spans="1:7" ht="12.75">
      <c r="A26" s="37" t="s">
        <v>200</v>
      </c>
      <c r="C26" s="107"/>
      <c r="D26" s="107"/>
      <c r="E26" s="107"/>
      <c r="F26" s="107">
        <v>21.3</v>
      </c>
      <c r="G26" s="107">
        <v>17</v>
      </c>
    </row>
    <row r="27" spans="1:7" ht="12.75">
      <c r="A27" s="37" t="s">
        <v>201</v>
      </c>
      <c r="C27" s="107"/>
      <c r="D27" s="107"/>
      <c r="E27" s="107"/>
      <c r="F27" s="107"/>
      <c r="G27" s="107">
        <v>17.3</v>
      </c>
    </row>
    <row r="28" spans="1:7" ht="12.75">
      <c r="A28" s="37" t="s">
        <v>232</v>
      </c>
      <c r="C28" s="107"/>
      <c r="D28" s="107"/>
      <c r="E28" s="107"/>
      <c r="F28" s="107"/>
      <c r="G28" s="107">
        <v>17.5</v>
      </c>
    </row>
    <row r="29" spans="1:7" ht="12.75">
      <c r="A29" s="37" t="s">
        <v>203</v>
      </c>
      <c r="C29" s="107"/>
      <c r="D29" s="107"/>
      <c r="E29" s="107"/>
      <c r="F29" s="107"/>
      <c r="G29" s="107">
        <v>17.5</v>
      </c>
    </row>
    <row r="30" spans="1:7" ht="12.75">
      <c r="A30" s="37" t="s">
        <v>204</v>
      </c>
      <c r="C30" s="107"/>
      <c r="D30" s="107"/>
      <c r="E30" s="107"/>
      <c r="F30" s="107"/>
      <c r="G30" s="107">
        <v>17.7</v>
      </c>
    </row>
    <row r="31" spans="1:7" ht="12.75">
      <c r="A31" s="37" t="s">
        <v>208</v>
      </c>
      <c r="C31" s="107"/>
      <c r="D31" s="107"/>
      <c r="E31" s="107"/>
      <c r="F31" s="107"/>
      <c r="G31" s="107">
        <v>18</v>
      </c>
    </row>
    <row r="32" ht="12.75">
      <c r="A32" s="37"/>
    </row>
    <row r="33" spans="1:7" ht="12.75">
      <c r="A33" s="38" t="s">
        <v>142</v>
      </c>
      <c r="B33" s="58">
        <v>0</v>
      </c>
      <c r="C33" s="58">
        <v>138</v>
      </c>
      <c r="D33" s="58">
        <v>507</v>
      </c>
      <c r="E33" s="58">
        <v>683</v>
      </c>
      <c r="F33" s="58">
        <v>642</v>
      </c>
      <c r="G33" s="58">
        <v>423</v>
      </c>
    </row>
    <row r="34" ht="12.75">
      <c r="A34" s="45" t="s">
        <v>438</v>
      </c>
    </row>
    <row r="35" spans="1:7" ht="12.75">
      <c r="A35" s="36" t="s">
        <v>239</v>
      </c>
      <c r="B35" s="36"/>
      <c r="C35" s="36"/>
      <c r="D35" s="36"/>
      <c r="E35" s="36"/>
      <c r="F35" s="36"/>
      <c r="G35" s="36"/>
    </row>
    <row r="36" spans="1:7" ht="12.75">
      <c r="A36" s="37" t="s">
        <v>185</v>
      </c>
      <c r="D36" s="107" t="s">
        <v>61</v>
      </c>
      <c r="E36" s="107" t="s">
        <v>61</v>
      </c>
      <c r="F36" s="107" t="s">
        <v>61</v>
      </c>
      <c r="G36" s="107" t="s">
        <v>61</v>
      </c>
    </row>
    <row r="37" spans="1:7" ht="12.75">
      <c r="A37" s="37" t="s">
        <v>186</v>
      </c>
      <c r="D37" s="107" t="s">
        <v>61</v>
      </c>
      <c r="E37" s="107">
        <v>1.3</v>
      </c>
      <c r="F37" s="107" t="s">
        <v>61</v>
      </c>
      <c r="G37" s="107">
        <v>0.6</v>
      </c>
    </row>
    <row r="38" spans="1:7" ht="12.75">
      <c r="A38" s="37" t="s">
        <v>187</v>
      </c>
      <c r="D38" s="107" t="s">
        <v>61</v>
      </c>
      <c r="E38" s="107">
        <v>1.6</v>
      </c>
      <c r="F38" s="107">
        <v>2.1</v>
      </c>
      <c r="G38" s="107">
        <v>0.9</v>
      </c>
    </row>
    <row r="39" spans="1:7" ht="12.75">
      <c r="A39" s="37" t="s">
        <v>188</v>
      </c>
      <c r="D39" s="107">
        <v>0.7</v>
      </c>
      <c r="E39" s="107">
        <v>1.6</v>
      </c>
      <c r="F39" s="107">
        <v>2.7</v>
      </c>
      <c r="G39" s="107">
        <v>1.5</v>
      </c>
    </row>
    <row r="40" spans="1:7" ht="12.75">
      <c r="A40" s="37" t="s">
        <v>189</v>
      </c>
      <c r="D40" s="107">
        <v>3</v>
      </c>
      <c r="E40" s="107">
        <v>2</v>
      </c>
      <c r="F40" s="107">
        <v>3.8</v>
      </c>
      <c r="G40" s="107">
        <v>3.8</v>
      </c>
    </row>
    <row r="41" spans="1:7" ht="12.75">
      <c r="A41" s="37" t="s">
        <v>190</v>
      </c>
      <c r="D41" s="107"/>
      <c r="E41" s="107">
        <v>3.6</v>
      </c>
      <c r="F41" s="107">
        <v>4.2</v>
      </c>
      <c r="G41" s="107">
        <v>5.2</v>
      </c>
    </row>
    <row r="42" spans="1:7" ht="12.75">
      <c r="A42" s="37" t="s">
        <v>191</v>
      </c>
      <c r="D42" s="107"/>
      <c r="E42" s="107">
        <v>4</v>
      </c>
      <c r="F42" s="107">
        <v>5.9</v>
      </c>
      <c r="G42" s="107">
        <v>6.3</v>
      </c>
    </row>
    <row r="43" spans="1:7" ht="12.75">
      <c r="A43" s="37" t="s">
        <v>192</v>
      </c>
      <c r="D43" s="107"/>
      <c r="E43" s="107">
        <v>4.4</v>
      </c>
      <c r="F43" s="107">
        <v>6.9</v>
      </c>
      <c r="G43" s="107">
        <v>6.9</v>
      </c>
    </row>
    <row r="44" spans="1:7" ht="12.75">
      <c r="A44" s="37" t="s">
        <v>193</v>
      </c>
      <c r="D44" s="107"/>
      <c r="E44" s="107">
        <v>6.1</v>
      </c>
      <c r="F44" s="107">
        <v>6.9</v>
      </c>
      <c r="G44" s="107">
        <v>7.2</v>
      </c>
    </row>
    <row r="45" spans="1:7" ht="12.75">
      <c r="A45" s="37" t="s">
        <v>194</v>
      </c>
      <c r="D45" s="107"/>
      <c r="E45" s="107">
        <v>6.5</v>
      </c>
      <c r="F45" s="107">
        <v>7.2</v>
      </c>
      <c r="G45" s="107">
        <v>7.2</v>
      </c>
    </row>
    <row r="46" spans="1:7" ht="12.75">
      <c r="A46" s="37" t="s">
        <v>195</v>
      </c>
      <c r="D46" s="107"/>
      <c r="E46" s="107">
        <v>6.5</v>
      </c>
      <c r="F46" s="107">
        <v>8.5</v>
      </c>
      <c r="G46" s="107">
        <v>7.6</v>
      </c>
    </row>
    <row r="47" spans="1:7" ht="12.75">
      <c r="A47" s="37" t="s">
        <v>196</v>
      </c>
      <c r="D47" s="107"/>
      <c r="E47" s="107">
        <v>8.3</v>
      </c>
      <c r="F47" s="107">
        <v>9</v>
      </c>
      <c r="G47" s="107">
        <v>9.4</v>
      </c>
    </row>
    <row r="48" spans="1:7" ht="12.75">
      <c r="A48" s="37" t="s">
        <v>197</v>
      </c>
      <c r="D48" s="107"/>
      <c r="E48" s="107"/>
      <c r="F48" s="107">
        <v>10.6</v>
      </c>
      <c r="G48" s="107">
        <v>9.4</v>
      </c>
    </row>
    <row r="49" spans="1:7" ht="12.75">
      <c r="A49" s="37" t="s">
        <v>198</v>
      </c>
      <c r="D49" s="107"/>
      <c r="E49" s="107"/>
      <c r="F49" s="107">
        <v>11.3</v>
      </c>
      <c r="G49" s="107">
        <v>10</v>
      </c>
    </row>
    <row r="50" spans="1:7" ht="12.75">
      <c r="A50" s="37" t="s">
        <v>199</v>
      </c>
      <c r="D50" s="107"/>
      <c r="E50" s="107"/>
      <c r="F50" s="107">
        <v>11.9</v>
      </c>
      <c r="G50" s="107">
        <v>11.4</v>
      </c>
    </row>
    <row r="51" spans="1:7" ht="12.75">
      <c r="A51" s="37" t="s">
        <v>200</v>
      </c>
      <c r="D51" s="107"/>
      <c r="E51" s="107"/>
      <c r="F51" s="107">
        <v>12.6</v>
      </c>
      <c r="G51" s="107">
        <v>12.3</v>
      </c>
    </row>
    <row r="52" spans="1:7" ht="12.75">
      <c r="A52" s="37" t="s">
        <v>201</v>
      </c>
      <c r="D52" s="107"/>
      <c r="E52" s="107"/>
      <c r="F52" s="107"/>
      <c r="G52" s="107">
        <v>12.7</v>
      </c>
    </row>
    <row r="53" spans="1:7" ht="12.75">
      <c r="A53" s="37" t="s">
        <v>202</v>
      </c>
      <c r="D53" s="107"/>
      <c r="E53" s="107"/>
      <c r="F53" s="107"/>
      <c r="G53" s="107">
        <v>13</v>
      </c>
    </row>
    <row r="54" spans="1:7" ht="12.75">
      <c r="A54" s="37" t="s">
        <v>203</v>
      </c>
      <c r="D54" s="107"/>
      <c r="E54" s="107"/>
      <c r="F54" s="107"/>
      <c r="G54" s="107">
        <v>13</v>
      </c>
    </row>
    <row r="55" spans="1:7" ht="12.75">
      <c r="A55" s="37" t="s">
        <v>204</v>
      </c>
      <c r="D55" s="107"/>
      <c r="E55" s="107"/>
      <c r="F55" s="107"/>
      <c r="G55" s="107">
        <v>13.5</v>
      </c>
    </row>
    <row r="56" spans="1:7" ht="12.75">
      <c r="A56" s="37" t="s">
        <v>208</v>
      </c>
      <c r="D56" s="107"/>
      <c r="E56" s="107"/>
      <c r="F56" s="107"/>
      <c r="G56" s="107">
        <v>13.7</v>
      </c>
    </row>
    <row r="57" ht="12.75">
      <c r="A57" s="37"/>
    </row>
    <row r="58" spans="1:7" ht="12.75">
      <c r="A58" s="38" t="s">
        <v>142</v>
      </c>
      <c r="B58" s="58">
        <v>0</v>
      </c>
      <c r="C58" s="58">
        <v>26</v>
      </c>
      <c r="D58" s="58">
        <v>119</v>
      </c>
      <c r="E58" s="58">
        <v>208</v>
      </c>
      <c r="F58" s="58">
        <v>326</v>
      </c>
      <c r="G58" s="58">
        <v>279</v>
      </c>
    </row>
    <row r="59" spans="1:7" ht="12.75">
      <c r="A59" s="32" t="s">
        <v>240</v>
      </c>
      <c r="B59" s="32"/>
      <c r="C59" s="60"/>
      <c r="D59" s="60"/>
      <c r="E59" s="60"/>
      <c r="F59" s="60"/>
      <c r="G59" s="60"/>
    </row>
    <row r="60" spans="1:7" ht="12.75">
      <c r="A60" s="32" t="s">
        <v>237</v>
      </c>
      <c r="B60" s="32"/>
      <c r="C60" s="60"/>
      <c r="D60" s="60"/>
      <c r="E60" s="60"/>
      <c r="F60" s="60"/>
      <c r="G60" s="60"/>
    </row>
    <row r="61" spans="1:7" ht="12.75">
      <c r="A61" s="32"/>
      <c r="B61" s="32"/>
      <c r="C61" s="60"/>
      <c r="D61" s="60"/>
      <c r="E61" s="60"/>
      <c r="F61" s="60"/>
      <c r="G61" s="60"/>
    </row>
    <row r="62" spans="1:7" ht="12.75">
      <c r="A62" s="34"/>
      <c r="B62" s="47" t="s">
        <v>105</v>
      </c>
      <c r="C62" s="47"/>
      <c r="D62" s="47"/>
      <c r="E62" s="47"/>
      <c r="F62" s="47"/>
      <c r="G62" s="47"/>
    </row>
    <row r="63" spans="1:7" ht="12.75">
      <c r="A63" s="18"/>
      <c r="B63" s="39" t="s">
        <v>106</v>
      </c>
      <c r="C63" s="39" t="s">
        <v>87</v>
      </c>
      <c r="D63" s="39" t="s">
        <v>88</v>
      </c>
      <c r="E63" s="39" t="s">
        <v>89</v>
      </c>
      <c r="F63" s="39" t="s">
        <v>90</v>
      </c>
      <c r="G63" s="39" t="s">
        <v>107</v>
      </c>
    </row>
    <row r="64" spans="2:7" ht="12.75">
      <c r="B64" s="60" t="s">
        <v>108</v>
      </c>
      <c r="C64" s="60"/>
      <c r="D64" s="60"/>
      <c r="E64" s="60"/>
      <c r="F64" s="60"/>
      <c r="G64" s="60"/>
    </row>
    <row r="65" spans="1:7" ht="12.75">
      <c r="A65" s="18"/>
      <c r="B65" s="39" t="s">
        <v>109</v>
      </c>
      <c r="C65" s="39" t="s">
        <v>110</v>
      </c>
      <c r="D65" s="39" t="s">
        <v>111</v>
      </c>
      <c r="E65" s="39" t="s">
        <v>112</v>
      </c>
      <c r="F65" s="39" t="s">
        <v>113</v>
      </c>
      <c r="G65" s="39" t="s">
        <v>114</v>
      </c>
    </row>
    <row r="66" spans="1:7" ht="12.75">
      <c r="A66" s="36"/>
      <c r="B66" s="36"/>
      <c r="C66" s="36"/>
      <c r="D66" s="36"/>
      <c r="E66" s="36"/>
      <c r="F66" s="36"/>
      <c r="G66" s="36"/>
    </row>
    <row r="67" spans="1:7" ht="12.75">
      <c r="A67" s="45" t="s">
        <v>439</v>
      </c>
      <c r="B67" s="36"/>
      <c r="C67" s="36"/>
      <c r="D67" s="36"/>
      <c r="E67" s="36"/>
      <c r="F67" s="36"/>
      <c r="G67" s="36"/>
    </row>
    <row r="68" spans="1:7" ht="14.25">
      <c r="A68" s="36" t="s">
        <v>440</v>
      </c>
      <c r="B68" s="36"/>
      <c r="C68" s="36"/>
      <c r="D68" s="36"/>
      <c r="E68" s="36"/>
      <c r="F68" s="36"/>
      <c r="G68" s="36"/>
    </row>
    <row r="69" spans="1:7" ht="12.75">
      <c r="A69" s="37" t="s">
        <v>185</v>
      </c>
      <c r="C69" s="107">
        <v>8.9</v>
      </c>
      <c r="D69" s="64">
        <v>4.1</v>
      </c>
      <c r="E69" s="64">
        <v>2.3</v>
      </c>
      <c r="F69" s="64">
        <v>4.1</v>
      </c>
      <c r="G69" s="64">
        <v>1.4</v>
      </c>
    </row>
    <row r="70" spans="1:7" ht="12.75">
      <c r="A70" s="37" t="s">
        <v>186</v>
      </c>
      <c r="C70" s="64">
        <v>17.9</v>
      </c>
      <c r="D70" s="64">
        <v>11.6</v>
      </c>
      <c r="E70" s="64">
        <v>6.5</v>
      </c>
      <c r="F70" s="64">
        <v>8.5</v>
      </c>
      <c r="G70" s="64">
        <v>4.2</v>
      </c>
    </row>
    <row r="71" spans="1:7" ht="12.75">
      <c r="A71" s="37" t="s">
        <v>187</v>
      </c>
      <c r="C71" s="64">
        <v>21.4</v>
      </c>
      <c r="D71" s="64">
        <v>18.3</v>
      </c>
      <c r="E71" s="64">
        <v>12.6</v>
      </c>
      <c r="F71" s="64">
        <v>13</v>
      </c>
      <c r="G71" s="64">
        <v>9.7</v>
      </c>
    </row>
    <row r="72" spans="1:7" ht="12.75">
      <c r="A72" s="37" t="s">
        <v>188</v>
      </c>
      <c r="C72" s="64">
        <v>24.1</v>
      </c>
      <c r="D72" s="64">
        <v>21.1</v>
      </c>
      <c r="E72" s="64">
        <v>14.5</v>
      </c>
      <c r="F72" s="64">
        <v>17.4</v>
      </c>
      <c r="G72" s="64">
        <v>11.8</v>
      </c>
    </row>
    <row r="73" spans="1:7" ht="12.75">
      <c r="A73" s="37" t="s">
        <v>189</v>
      </c>
      <c r="C73" s="64">
        <v>25</v>
      </c>
      <c r="D73" s="64">
        <v>22.9</v>
      </c>
      <c r="E73" s="64">
        <v>17.9</v>
      </c>
      <c r="F73" s="64">
        <v>20.3</v>
      </c>
      <c r="G73" s="64">
        <v>13.9</v>
      </c>
    </row>
    <row r="74" spans="1:7" ht="12.75">
      <c r="A74" s="37" t="s">
        <v>190</v>
      </c>
      <c r="C74" s="64"/>
      <c r="D74" s="64">
        <v>23.5</v>
      </c>
      <c r="E74" s="64">
        <v>19</v>
      </c>
      <c r="F74" s="64">
        <v>22.2</v>
      </c>
      <c r="G74" s="64">
        <v>15.3</v>
      </c>
    </row>
    <row r="75" spans="1:7" ht="12.75">
      <c r="A75" s="37" t="s">
        <v>191</v>
      </c>
      <c r="C75" s="64"/>
      <c r="D75" s="64">
        <v>25</v>
      </c>
      <c r="E75" s="64">
        <v>20.4</v>
      </c>
      <c r="F75" s="64">
        <v>24.1</v>
      </c>
      <c r="G75" s="64">
        <v>15.3</v>
      </c>
    </row>
    <row r="76" spans="1:7" ht="12.75">
      <c r="A76" s="37" t="s">
        <v>192</v>
      </c>
      <c r="C76" s="64"/>
      <c r="D76" s="64">
        <v>25.3</v>
      </c>
      <c r="E76" s="64">
        <v>20.8</v>
      </c>
      <c r="F76" s="64">
        <v>26.3</v>
      </c>
      <c r="G76" s="64">
        <v>18.8</v>
      </c>
    </row>
    <row r="77" spans="1:7" ht="12.75">
      <c r="A77" s="37" t="s">
        <v>193</v>
      </c>
      <c r="C77" s="64"/>
      <c r="D77" s="64"/>
      <c r="E77" s="64">
        <v>22.1</v>
      </c>
      <c r="F77" s="64">
        <v>26.9</v>
      </c>
      <c r="G77" s="64">
        <v>19.4</v>
      </c>
    </row>
    <row r="78" spans="1:7" ht="12.75">
      <c r="A78" s="37" t="s">
        <v>194</v>
      </c>
      <c r="C78" s="64"/>
      <c r="D78" s="64"/>
      <c r="E78" s="64">
        <v>22.7</v>
      </c>
      <c r="F78" s="64">
        <v>27.5</v>
      </c>
      <c r="G78" s="64">
        <v>22.9</v>
      </c>
    </row>
    <row r="79" spans="1:7" ht="12.75">
      <c r="A79" s="37" t="s">
        <v>195</v>
      </c>
      <c r="C79" s="64"/>
      <c r="D79" s="64"/>
      <c r="E79" s="64"/>
      <c r="F79" s="64">
        <v>29.1</v>
      </c>
      <c r="G79" s="64">
        <v>23.6</v>
      </c>
    </row>
    <row r="80" spans="1:7" ht="12.75">
      <c r="A80" s="37" t="s">
        <v>196</v>
      </c>
      <c r="C80" s="64"/>
      <c r="D80" s="64"/>
      <c r="E80" s="64"/>
      <c r="F80" s="64">
        <v>29.4</v>
      </c>
      <c r="G80" s="64">
        <v>24.3</v>
      </c>
    </row>
    <row r="81" spans="1:7" ht="12.75">
      <c r="A81" s="37" t="s">
        <v>197</v>
      </c>
      <c r="C81" s="64"/>
      <c r="D81" s="64"/>
      <c r="E81" s="64"/>
      <c r="F81" s="64">
        <v>29.8</v>
      </c>
      <c r="G81" s="64">
        <v>24.3</v>
      </c>
    </row>
    <row r="82" spans="1:7" ht="12.75">
      <c r="A82" s="37" t="s">
        <v>198</v>
      </c>
      <c r="C82" s="64"/>
      <c r="D82" s="64"/>
      <c r="E82" s="64"/>
      <c r="F82" s="64">
        <v>30</v>
      </c>
      <c r="G82" s="64">
        <v>25.7</v>
      </c>
    </row>
    <row r="83" spans="1:7" ht="12.75">
      <c r="A83" s="37" t="s">
        <v>199</v>
      </c>
      <c r="C83" s="64"/>
      <c r="D83" s="64"/>
      <c r="E83" s="64"/>
      <c r="F83" s="64">
        <v>30</v>
      </c>
      <c r="G83" s="64"/>
    </row>
    <row r="84" spans="1:7" ht="12.75">
      <c r="A84" s="37" t="s">
        <v>200</v>
      </c>
      <c r="C84" s="64"/>
      <c r="D84" s="64"/>
      <c r="E84" s="64"/>
      <c r="F84" s="64">
        <v>30.4</v>
      </c>
      <c r="G84" s="64"/>
    </row>
    <row r="85" spans="1:7" ht="12.75">
      <c r="A85" s="37" t="s">
        <v>201</v>
      </c>
      <c r="C85" s="64"/>
      <c r="D85" s="64"/>
      <c r="E85" s="64"/>
      <c r="F85" s="64"/>
      <c r="G85" s="64"/>
    </row>
    <row r="86" spans="1:7" ht="12.75">
      <c r="A86" s="37" t="s">
        <v>202</v>
      </c>
      <c r="C86" s="64"/>
      <c r="D86" s="64"/>
      <c r="E86" s="64"/>
      <c r="F86" s="64"/>
      <c r="G86" s="64"/>
    </row>
    <row r="87" spans="1:7" ht="12.75">
      <c r="A87" s="37" t="s">
        <v>203</v>
      </c>
      <c r="C87" s="64"/>
      <c r="D87" s="64"/>
      <c r="E87" s="64"/>
      <c r="F87" s="64"/>
      <c r="G87" s="64"/>
    </row>
    <row r="88" spans="1:7" ht="12.75">
      <c r="A88" s="37" t="s">
        <v>204</v>
      </c>
      <c r="C88" s="64"/>
      <c r="D88" s="64"/>
      <c r="E88" s="64"/>
      <c r="F88" s="64"/>
      <c r="G88" s="64"/>
    </row>
    <row r="89" spans="1:7" ht="12.75">
      <c r="A89" s="37" t="s">
        <v>208</v>
      </c>
      <c r="C89" s="64"/>
      <c r="D89" s="64"/>
      <c r="E89" s="64"/>
      <c r="F89" s="64"/>
      <c r="G89" s="64"/>
    </row>
    <row r="90" spans="1:7" ht="12.75">
      <c r="A90" s="37"/>
      <c r="C90" s="64"/>
      <c r="D90" s="64"/>
      <c r="E90" s="64"/>
      <c r="F90" s="64"/>
      <c r="G90" s="64"/>
    </row>
    <row r="91" spans="1:7" ht="12.75">
      <c r="A91" s="38" t="s">
        <v>142</v>
      </c>
      <c r="B91" s="70">
        <v>0</v>
      </c>
      <c r="C91" s="70">
        <v>112</v>
      </c>
      <c r="D91" s="70">
        <v>388</v>
      </c>
      <c r="E91" s="70">
        <v>475</v>
      </c>
      <c r="F91" s="70">
        <v>316</v>
      </c>
      <c r="G91" s="70">
        <v>144</v>
      </c>
    </row>
    <row r="92" spans="1:7" ht="12.75">
      <c r="A92" s="45" t="s">
        <v>441</v>
      </c>
      <c r="B92" s="36"/>
      <c r="C92" s="121"/>
      <c r="D92" s="121"/>
      <c r="E92" s="121"/>
      <c r="F92" s="121"/>
      <c r="G92" s="121"/>
    </row>
    <row r="93" spans="1:7" ht="12.75">
      <c r="A93" s="36" t="s">
        <v>239</v>
      </c>
      <c r="B93" s="36"/>
      <c r="C93" s="121"/>
      <c r="D93" s="121"/>
      <c r="E93" s="121"/>
      <c r="F93" s="121"/>
      <c r="G93" s="121"/>
    </row>
    <row r="94" spans="1:7" ht="12.75">
      <c r="A94" s="37" t="s">
        <v>185</v>
      </c>
      <c r="C94" s="64"/>
      <c r="D94" s="107" t="s">
        <v>61</v>
      </c>
      <c r="E94" s="107" t="s">
        <v>61</v>
      </c>
      <c r="F94" s="107" t="s">
        <v>61</v>
      </c>
      <c r="G94" s="107" t="s">
        <v>61</v>
      </c>
    </row>
    <row r="95" spans="1:7" ht="12.75">
      <c r="A95" s="37" t="s">
        <v>186</v>
      </c>
      <c r="C95" s="64"/>
      <c r="D95" s="107">
        <v>0.6</v>
      </c>
      <c r="E95" s="107">
        <v>1.9</v>
      </c>
      <c r="F95" s="107" t="s">
        <v>61</v>
      </c>
      <c r="G95" s="107" t="s">
        <v>61</v>
      </c>
    </row>
    <row r="96" spans="1:7" ht="12.75">
      <c r="A96" s="37" t="s">
        <v>187</v>
      </c>
      <c r="C96" s="64"/>
      <c r="D96" s="107">
        <v>1.7</v>
      </c>
      <c r="E96" s="107">
        <v>3.9</v>
      </c>
      <c r="F96" s="107">
        <v>3</v>
      </c>
      <c r="G96" s="107" t="s">
        <v>61</v>
      </c>
    </row>
    <row r="97" spans="1:7" ht="12.75">
      <c r="A97" s="37" t="s">
        <v>188</v>
      </c>
      <c r="C97" s="64"/>
      <c r="D97" s="64">
        <v>3.7</v>
      </c>
      <c r="E97" s="64">
        <v>4.2</v>
      </c>
      <c r="F97" s="64">
        <v>4.1</v>
      </c>
      <c r="G97" s="64">
        <v>2.3</v>
      </c>
    </row>
    <row r="98" spans="1:7" ht="12.75">
      <c r="A98" s="37" t="s">
        <v>189</v>
      </c>
      <c r="C98" s="64"/>
      <c r="D98" s="64">
        <v>4.6</v>
      </c>
      <c r="E98" s="64">
        <v>4.2</v>
      </c>
      <c r="F98" s="64">
        <v>5</v>
      </c>
      <c r="G98" s="64">
        <v>5.9</v>
      </c>
    </row>
    <row r="99" spans="1:7" ht="12.75">
      <c r="A99" s="37" t="s">
        <v>190</v>
      </c>
      <c r="C99" s="64"/>
      <c r="D99" s="64">
        <v>5.4</v>
      </c>
      <c r="E99" s="64">
        <v>5.7</v>
      </c>
      <c r="F99" s="64">
        <v>5.8</v>
      </c>
      <c r="G99" s="64">
        <v>7.9</v>
      </c>
    </row>
    <row r="100" spans="1:7" ht="12.75">
      <c r="A100" s="37" t="s">
        <v>191</v>
      </c>
      <c r="C100" s="64"/>
      <c r="D100" s="64">
        <v>6.1</v>
      </c>
      <c r="E100" s="64">
        <v>6</v>
      </c>
      <c r="F100" s="64">
        <v>8</v>
      </c>
      <c r="G100" s="64">
        <v>10.3</v>
      </c>
    </row>
    <row r="101" spans="1:7" ht="12.75">
      <c r="A101" s="37" t="s">
        <v>192</v>
      </c>
      <c r="C101" s="64"/>
      <c r="D101" s="64">
        <v>6.1</v>
      </c>
      <c r="E101" s="64">
        <v>6.5</v>
      </c>
      <c r="F101" s="64">
        <v>9.5</v>
      </c>
      <c r="G101" s="64">
        <v>10.3</v>
      </c>
    </row>
    <row r="102" spans="1:7" ht="12.75">
      <c r="A102" s="37" t="s">
        <v>193</v>
      </c>
      <c r="C102" s="64"/>
      <c r="D102" s="64">
        <v>6.1</v>
      </c>
      <c r="E102" s="64">
        <v>6.5</v>
      </c>
      <c r="F102" s="64">
        <v>9.5</v>
      </c>
      <c r="G102" s="64">
        <v>12.4</v>
      </c>
    </row>
    <row r="103" spans="1:7" ht="12.75">
      <c r="A103" s="37" t="s">
        <v>194</v>
      </c>
      <c r="C103" s="64"/>
      <c r="D103" s="64">
        <v>6.9</v>
      </c>
      <c r="E103" s="64">
        <v>6.5</v>
      </c>
      <c r="F103" s="64">
        <v>10.2</v>
      </c>
      <c r="G103" s="64">
        <v>13.1</v>
      </c>
    </row>
    <row r="104" spans="1:7" ht="12.75">
      <c r="A104" s="37" t="s">
        <v>195</v>
      </c>
      <c r="C104" s="64"/>
      <c r="D104" s="64"/>
      <c r="E104" s="64">
        <v>7.3</v>
      </c>
      <c r="F104" s="64">
        <v>10.6</v>
      </c>
      <c r="G104" s="64">
        <v>13.1</v>
      </c>
    </row>
    <row r="105" spans="1:7" ht="12.75">
      <c r="A105" s="37" t="s">
        <v>196</v>
      </c>
      <c r="C105" s="64"/>
      <c r="D105" s="64"/>
      <c r="E105" s="64">
        <v>8.5</v>
      </c>
      <c r="F105" s="64">
        <v>11.4</v>
      </c>
      <c r="G105" s="64">
        <v>14.6</v>
      </c>
    </row>
    <row r="106" spans="1:7" ht="12.75">
      <c r="A106" s="37" t="s">
        <v>197</v>
      </c>
      <c r="C106" s="64"/>
      <c r="D106" s="64"/>
      <c r="E106" s="64"/>
      <c r="F106" s="64">
        <v>11.7</v>
      </c>
      <c r="G106" s="64">
        <v>14.6</v>
      </c>
    </row>
    <row r="107" spans="1:7" ht="12.75">
      <c r="A107" s="37" t="s">
        <v>198</v>
      </c>
      <c r="C107" s="64"/>
      <c r="D107" s="64"/>
      <c r="E107" s="64"/>
      <c r="F107" s="64">
        <v>12.2</v>
      </c>
      <c r="G107" s="64">
        <v>15.4</v>
      </c>
    </row>
    <row r="108" spans="1:7" ht="12.75">
      <c r="A108" s="37" t="s">
        <v>199</v>
      </c>
      <c r="C108" s="64"/>
      <c r="D108" s="64"/>
      <c r="E108" s="64"/>
      <c r="F108" s="64">
        <v>12.7</v>
      </c>
      <c r="G108" s="64">
        <v>15.4</v>
      </c>
    </row>
    <row r="109" spans="1:7" ht="12.75">
      <c r="A109" s="37" t="s">
        <v>200</v>
      </c>
      <c r="C109" s="64"/>
      <c r="D109" s="64"/>
      <c r="E109" s="64"/>
      <c r="F109" s="64"/>
      <c r="G109" s="64">
        <v>15.4</v>
      </c>
    </row>
    <row r="110" spans="1:7" ht="12.75">
      <c r="A110" s="37" t="s">
        <v>201</v>
      </c>
      <c r="C110" s="64"/>
      <c r="D110" s="64"/>
      <c r="E110" s="64"/>
      <c r="F110" s="64"/>
      <c r="G110" s="64">
        <v>15.4</v>
      </c>
    </row>
    <row r="111" spans="1:7" ht="12.75">
      <c r="A111" s="37" t="s">
        <v>202</v>
      </c>
      <c r="C111" s="64"/>
      <c r="D111" s="64"/>
      <c r="E111" s="64"/>
      <c r="F111" s="64"/>
      <c r="G111" s="64">
        <v>16.3</v>
      </c>
    </row>
    <row r="112" spans="1:7" ht="12.75">
      <c r="A112" s="37" t="s">
        <v>203</v>
      </c>
      <c r="C112" s="64"/>
      <c r="D112" s="64"/>
      <c r="E112" s="64"/>
      <c r="F112" s="64"/>
      <c r="G112" s="64">
        <v>17.2</v>
      </c>
    </row>
    <row r="113" spans="1:7" ht="12.75">
      <c r="A113" s="37" t="s">
        <v>204</v>
      </c>
      <c r="C113" s="64"/>
      <c r="D113" s="64"/>
      <c r="E113" s="64"/>
      <c r="F113" s="64"/>
      <c r="G113" s="64">
        <v>17.2</v>
      </c>
    </row>
    <row r="114" spans="1:7" ht="12.75">
      <c r="A114" s="37" t="s">
        <v>208</v>
      </c>
      <c r="C114" s="64"/>
      <c r="D114" s="64"/>
      <c r="E114" s="64"/>
      <c r="F114" s="64"/>
      <c r="G114" s="64">
        <v>17.7</v>
      </c>
    </row>
    <row r="115" spans="3:7" ht="12.75">
      <c r="C115" s="64"/>
      <c r="D115" s="64"/>
      <c r="E115" s="64"/>
      <c r="F115" s="64"/>
      <c r="G115" s="64"/>
    </row>
    <row r="116" spans="1:7" ht="12.75">
      <c r="A116" s="38" t="s">
        <v>142</v>
      </c>
      <c r="B116" s="69">
        <v>0</v>
      </c>
      <c r="C116" s="69">
        <v>13</v>
      </c>
      <c r="D116" s="69">
        <v>130</v>
      </c>
      <c r="E116" s="69">
        <v>272</v>
      </c>
      <c r="F116" s="69">
        <v>185</v>
      </c>
      <c r="G116" s="69">
        <v>92</v>
      </c>
    </row>
    <row r="117" spans="1:7" ht="12.75">
      <c r="A117" s="33" t="s">
        <v>442</v>
      </c>
      <c r="C117" s="64"/>
      <c r="D117" s="64"/>
      <c r="E117" s="64"/>
      <c r="F117" s="64"/>
      <c r="G117" s="64"/>
    </row>
    <row r="118" spans="1:7" ht="12.75">
      <c r="A118" s="9" t="s">
        <v>210</v>
      </c>
      <c r="C118" s="64"/>
      <c r="D118" s="64"/>
      <c r="E118" s="64"/>
      <c r="F118" s="64"/>
      <c r="G118" s="64"/>
    </row>
    <row r="119" spans="1:7" ht="12.75">
      <c r="A119" s="9" t="s">
        <v>241</v>
      </c>
      <c r="B119" s="10" t="s">
        <v>61</v>
      </c>
      <c r="C119" s="65" t="s">
        <v>61</v>
      </c>
      <c r="D119" s="120">
        <v>0.01</v>
      </c>
      <c r="E119" s="120">
        <v>0.02</v>
      </c>
      <c r="F119" s="120">
        <v>0.07</v>
      </c>
      <c r="G119" s="120">
        <v>0.1</v>
      </c>
    </row>
    <row r="120" spans="1:7" ht="12.75">
      <c r="A120" s="9" t="s">
        <v>212</v>
      </c>
      <c r="B120" s="10" t="s">
        <v>61</v>
      </c>
      <c r="C120" s="65">
        <v>0.4</v>
      </c>
      <c r="D120" s="120">
        <v>0.14</v>
      </c>
      <c r="E120" s="120">
        <v>0.16</v>
      </c>
      <c r="F120" s="120">
        <v>0.19</v>
      </c>
      <c r="G120" s="120">
        <v>0.14</v>
      </c>
    </row>
    <row r="121" spans="1:7" ht="12.75">
      <c r="A121" s="9" t="s">
        <v>213</v>
      </c>
      <c r="D121" s="122"/>
      <c r="E121" s="122"/>
      <c r="F121" s="122"/>
      <c r="G121" s="122"/>
    </row>
    <row r="122" spans="1:7" ht="12.75">
      <c r="A122" s="9" t="s">
        <v>214</v>
      </c>
      <c r="B122" s="10" t="s">
        <v>61</v>
      </c>
      <c r="C122" s="65" t="s">
        <v>61</v>
      </c>
      <c r="D122" s="120">
        <v>0.01</v>
      </c>
      <c r="E122" s="120">
        <v>0.03</v>
      </c>
      <c r="F122" s="120">
        <v>0.05</v>
      </c>
      <c r="G122" s="120">
        <v>0.05</v>
      </c>
    </row>
    <row r="123" spans="1:7" ht="12.75">
      <c r="A123" s="9" t="s">
        <v>215</v>
      </c>
      <c r="B123" s="10" t="s">
        <v>61</v>
      </c>
      <c r="C123" s="65">
        <v>0.4</v>
      </c>
      <c r="D123" s="120">
        <v>0.16</v>
      </c>
      <c r="E123" s="120">
        <v>0.21</v>
      </c>
      <c r="F123" s="120">
        <v>0.31</v>
      </c>
      <c r="G123" s="120">
        <v>0.29</v>
      </c>
    </row>
    <row r="124" spans="1:7" ht="12.75">
      <c r="A124" s="18"/>
      <c r="B124" s="18"/>
      <c r="C124" s="18"/>
      <c r="D124" s="18"/>
      <c r="E124" s="18"/>
      <c r="F124" s="18"/>
      <c r="G124" s="18"/>
    </row>
    <row r="125" ht="14.25">
      <c r="A125" s="182" t="s">
        <v>551</v>
      </c>
    </row>
    <row r="126" ht="12.75">
      <c r="A126" s="9" t="s">
        <v>552</v>
      </c>
    </row>
    <row r="127" ht="12.75">
      <c r="A127" s="9" t="s">
        <v>553</v>
      </c>
    </row>
    <row r="133" ht="12.75">
      <c r="A133" s="8"/>
    </row>
    <row r="134" ht="12.75">
      <c r="B134" s="8"/>
    </row>
    <row r="135" ht="12.75">
      <c r="B135" s="8"/>
    </row>
    <row r="136" spans="2:4" ht="12.75">
      <c r="B136" s="8"/>
      <c r="D136" s="10"/>
    </row>
    <row r="137" ht="12.75">
      <c r="B137" s="8"/>
    </row>
    <row r="138" ht="12.75">
      <c r="B138" s="8"/>
    </row>
    <row r="139" ht="12.75">
      <c r="B139" s="8"/>
    </row>
  </sheetData>
  <printOptions gridLines="1" horizontalCentered="1"/>
  <pageMargins left="0.7874015748031497" right="0.7874015748031497" top="0.984251968503937" bottom="0.984251968503937" header="0.5118110236220472" footer="0.5118110236220472"/>
  <pageSetup fitToHeight="2" orientation="portrait" paperSize="9" scale="93" r:id="rId1"/>
  <headerFooter alignWithMargins="0">
    <oddHeader>&amp;C&amp;"Arial,Regular"Fertility and Family Surveys</oddHeader>
  </headerFooter>
  <rowBreaks count="1" manualBreakCount="1">
    <brk id="58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25.83203125" style="9" customWidth="1"/>
    <col min="2" max="16384" width="9.33203125" style="9" customWidth="1"/>
  </cols>
  <sheetData>
    <row r="1" spans="1:8" ht="12.75">
      <c r="A1" s="32" t="s">
        <v>242</v>
      </c>
      <c r="B1" s="60"/>
      <c r="C1" s="60"/>
      <c r="D1" s="60"/>
      <c r="E1" s="60"/>
      <c r="F1" s="60"/>
      <c r="G1" s="60"/>
      <c r="H1" s="60"/>
    </row>
    <row r="2" spans="1:8" ht="12.75">
      <c r="A2" s="32" t="s">
        <v>515</v>
      </c>
      <c r="B2" s="60"/>
      <c r="C2" s="60"/>
      <c r="D2" s="60"/>
      <c r="E2" s="60"/>
      <c r="F2" s="60"/>
      <c r="G2" s="60"/>
      <c r="H2" s="60"/>
    </row>
    <row r="3" spans="1:8" ht="12.75">
      <c r="A3" s="60"/>
      <c r="B3" s="60"/>
      <c r="C3" s="60"/>
      <c r="D3" s="60"/>
      <c r="E3" s="60"/>
      <c r="F3" s="60"/>
      <c r="G3" s="60"/>
      <c r="H3" s="60"/>
    </row>
    <row r="4" spans="1:8" ht="12.75">
      <c r="A4" s="34"/>
      <c r="B4" s="34"/>
      <c r="C4" s="47" t="s">
        <v>105</v>
      </c>
      <c r="D4" s="47"/>
      <c r="E4" s="47"/>
      <c r="F4" s="47"/>
      <c r="G4" s="47"/>
      <c r="H4" s="47"/>
    </row>
    <row r="5" spans="2:8" ht="12.75">
      <c r="B5" s="39"/>
      <c r="C5" s="39" t="s">
        <v>106</v>
      </c>
      <c r="D5" s="39" t="s">
        <v>87</v>
      </c>
      <c r="E5" s="39" t="s">
        <v>88</v>
      </c>
      <c r="F5" s="39" t="s">
        <v>89</v>
      </c>
      <c r="G5" s="39" t="s">
        <v>90</v>
      </c>
      <c r="H5" s="39" t="s">
        <v>107</v>
      </c>
    </row>
    <row r="6" spans="1:8" ht="12.75">
      <c r="A6" s="34"/>
      <c r="C6" s="60" t="s">
        <v>108</v>
      </c>
      <c r="D6" s="60"/>
      <c r="E6" s="60"/>
      <c r="F6" s="60"/>
      <c r="G6" s="60"/>
      <c r="H6" s="60"/>
    </row>
    <row r="7" spans="2:8" ht="12.75">
      <c r="B7" s="39"/>
      <c r="C7" s="39" t="s">
        <v>109</v>
      </c>
      <c r="D7" s="39" t="s">
        <v>110</v>
      </c>
      <c r="E7" s="39" t="s">
        <v>111</v>
      </c>
      <c r="F7" s="39" t="s">
        <v>112</v>
      </c>
      <c r="G7" s="39" t="s">
        <v>113</v>
      </c>
      <c r="H7" s="39" t="s">
        <v>114</v>
      </c>
    </row>
    <row r="8" spans="1:8" ht="12.75">
      <c r="A8" s="36"/>
      <c r="B8" s="36"/>
      <c r="C8" s="36"/>
      <c r="D8" s="36"/>
      <c r="E8" s="36"/>
      <c r="F8" s="36"/>
      <c r="G8" s="36"/>
      <c r="H8" s="36"/>
    </row>
    <row r="9" ht="12.75">
      <c r="A9" s="33" t="s">
        <v>435</v>
      </c>
    </row>
    <row r="10" ht="12.75">
      <c r="A10" s="9" t="s">
        <v>243</v>
      </c>
    </row>
    <row r="11" spans="1:8" ht="12.75">
      <c r="A11" s="37">
        <v>0</v>
      </c>
      <c r="C11" s="10">
        <v>99</v>
      </c>
      <c r="D11" s="10">
        <v>92</v>
      </c>
      <c r="E11" s="10">
        <v>65</v>
      </c>
      <c r="F11" s="10">
        <v>31</v>
      </c>
      <c r="G11" s="10">
        <v>17</v>
      </c>
      <c r="H11" s="10">
        <v>15</v>
      </c>
    </row>
    <row r="12" spans="1:8" ht="12.75">
      <c r="A12" s="37">
        <v>1</v>
      </c>
      <c r="C12" s="10">
        <v>1</v>
      </c>
      <c r="D12" s="10">
        <v>6</v>
      </c>
      <c r="E12" s="10">
        <v>18</v>
      </c>
      <c r="F12" s="10">
        <v>22</v>
      </c>
      <c r="G12" s="10">
        <v>16</v>
      </c>
      <c r="H12" s="10">
        <v>15</v>
      </c>
    </row>
    <row r="13" spans="1:8" ht="12.75">
      <c r="A13" s="37">
        <v>2</v>
      </c>
      <c r="C13" s="10" t="s">
        <v>61</v>
      </c>
      <c r="D13" s="10">
        <v>2</v>
      </c>
      <c r="E13" s="10">
        <v>14</v>
      </c>
      <c r="F13" s="10">
        <v>33</v>
      </c>
      <c r="G13" s="10">
        <v>43</v>
      </c>
      <c r="H13" s="10">
        <v>47</v>
      </c>
    </row>
    <row r="14" spans="1:8" ht="12.75">
      <c r="A14" s="37">
        <v>3</v>
      </c>
      <c r="C14" s="10" t="s">
        <v>61</v>
      </c>
      <c r="D14" s="10" t="s">
        <v>61</v>
      </c>
      <c r="E14" s="10">
        <v>3</v>
      </c>
      <c r="F14" s="10">
        <v>11</v>
      </c>
      <c r="G14" s="10">
        <v>17</v>
      </c>
      <c r="H14" s="10">
        <v>16</v>
      </c>
    </row>
    <row r="15" spans="1:8" ht="12.75">
      <c r="A15" s="37">
        <v>4</v>
      </c>
      <c r="C15" s="10" t="s">
        <v>61</v>
      </c>
      <c r="D15" s="10" t="s">
        <v>61</v>
      </c>
      <c r="E15" s="10" t="s">
        <v>61</v>
      </c>
      <c r="F15" s="10">
        <v>3</v>
      </c>
      <c r="G15" s="10">
        <v>5</v>
      </c>
      <c r="H15" s="10">
        <v>4</v>
      </c>
    </row>
    <row r="16" spans="1:8" ht="12.75">
      <c r="A16" s="37" t="s">
        <v>244</v>
      </c>
      <c r="C16" s="10" t="s">
        <v>61</v>
      </c>
      <c r="D16" s="10" t="s">
        <v>61</v>
      </c>
      <c r="E16" s="10" t="s">
        <v>61</v>
      </c>
      <c r="F16" s="10">
        <v>1</v>
      </c>
      <c r="G16" s="10">
        <v>2</v>
      </c>
      <c r="H16" s="10">
        <v>3</v>
      </c>
    </row>
    <row r="17" spans="3:8" ht="12.75">
      <c r="C17" s="27"/>
      <c r="D17" s="27"/>
      <c r="E17" s="27"/>
      <c r="F17" s="27"/>
      <c r="G17" s="27"/>
      <c r="H17" s="27"/>
    </row>
    <row r="18" spans="1:8" ht="12.75">
      <c r="A18" s="25" t="s">
        <v>245</v>
      </c>
      <c r="C18" s="10">
        <v>100</v>
      </c>
      <c r="D18" s="10">
        <v>100</v>
      </c>
      <c r="E18" s="10">
        <v>100</v>
      </c>
      <c r="F18" s="10">
        <v>100</v>
      </c>
      <c r="G18" s="10">
        <v>100</v>
      </c>
      <c r="H18" s="10">
        <v>100</v>
      </c>
    </row>
    <row r="19" spans="1:8" ht="12.75">
      <c r="A19" s="37"/>
      <c r="C19" s="27"/>
      <c r="D19" s="27"/>
      <c r="E19" s="27"/>
      <c r="F19" s="27"/>
      <c r="G19" s="27"/>
      <c r="H19" s="27"/>
    </row>
    <row r="20" spans="1:8" ht="12.75">
      <c r="A20" s="25" t="s">
        <v>246</v>
      </c>
      <c r="C20" s="10">
        <v>263</v>
      </c>
      <c r="D20" s="10">
        <v>914</v>
      </c>
      <c r="E20" s="10">
        <v>971</v>
      </c>
      <c r="F20" s="10">
        <v>947</v>
      </c>
      <c r="G20" s="10">
        <v>867</v>
      </c>
      <c r="H20" s="10">
        <v>553</v>
      </c>
    </row>
    <row r="21" spans="3:8" ht="12.75">
      <c r="C21" s="27"/>
      <c r="D21" s="27"/>
      <c r="E21" s="27"/>
      <c r="F21" s="27"/>
      <c r="G21" s="27"/>
      <c r="H21" s="27"/>
    </row>
    <row r="22" spans="1:8" ht="12.75">
      <c r="A22" s="33" t="s">
        <v>436</v>
      </c>
      <c r="C22" s="120">
        <v>0.01</v>
      </c>
      <c r="D22" s="120">
        <v>0.11</v>
      </c>
      <c r="E22" s="120">
        <v>0.56</v>
      </c>
      <c r="F22" s="120">
        <v>1.35</v>
      </c>
      <c r="G22" s="120">
        <v>1.83</v>
      </c>
      <c r="H22" s="120">
        <v>1.9</v>
      </c>
    </row>
    <row r="23" spans="1:8" ht="12.75">
      <c r="A23" s="18"/>
      <c r="B23" s="18"/>
      <c r="C23" s="50"/>
      <c r="D23" s="50"/>
      <c r="E23" s="50"/>
      <c r="F23" s="50"/>
      <c r="G23" s="50"/>
      <c r="H23" s="50"/>
    </row>
  </sheetData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&amp;C&amp;"Arial,Regular"Fertility and Family Surveys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8.83203125" style="9" customWidth="1"/>
    <col min="2" max="7" width="8.83203125" style="9" customWidth="1"/>
    <col min="8" max="50" width="10.83203125" style="9" customWidth="1"/>
    <col min="51" max="16384" width="101.83203125" style="9" customWidth="1"/>
  </cols>
  <sheetData>
    <row r="1" spans="1:7" ht="12.75">
      <c r="A1" s="32" t="s">
        <v>247</v>
      </c>
      <c r="B1" s="60"/>
      <c r="C1" s="60"/>
      <c r="D1" s="60"/>
      <c r="E1" s="60"/>
      <c r="F1" s="60"/>
      <c r="G1" s="60"/>
    </row>
    <row r="2" spans="1:7" ht="12.75">
      <c r="A2" s="32" t="s">
        <v>516</v>
      </c>
      <c r="B2" s="60"/>
      <c r="C2" s="60"/>
      <c r="D2" s="60"/>
      <c r="E2" s="60"/>
      <c r="F2" s="60"/>
      <c r="G2" s="60"/>
    </row>
    <row r="3" spans="1:7" ht="12.75">
      <c r="A3" s="60"/>
      <c r="B3" s="60"/>
      <c r="C3" s="60"/>
      <c r="D3" s="60"/>
      <c r="E3" s="60"/>
      <c r="F3" s="60"/>
      <c r="G3" s="60"/>
    </row>
    <row r="4" spans="1:7" ht="12.75">
      <c r="A4" s="34"/>
      <c r="B4" s="47" t="s">
        <v>105</v>
      </c>
      <c r="C4" s="47"/>
      <c r="D4" s="47"/>
      <c r="E4" s="47"/>
      <c r="F4" s="47"/>
      <c r="G4" s="47"/>
    </row>
    <row r="5" spans="2:7" ht="12.75">
      <c r="B5" s="39" t="s">
        <v>106</v>
      </c>
      <c r="C5" s="39" t="s">
        <v>87</v>
      </c>
      <c r="D5" s="39" t="s">
        <v>88</v>
      </c>
      <c r="E5" s="39" t="s">
        <v>89</v>
      </c>
      <c r="F5" s="39" t="s">
        <v>90</v>
      </c>
      <c r="G5" s="39" t="s">
        <v>107</v>
      </c>
    </row>
    <row r="6" spans="1:7" ht="12.75">
      <c r="A6" s="34"/>
      <c r="B6" s="60" t="s">
        <v>108</v>
      </c>
      <c r="C6" s="60"/>
      <c r="D6" s="60"/>
      <c r="E6" s="60"/>
      <c r="F6" s="60"/>
      <c r="G6" s="60"/>
    </row>
    <row r="7" spans="2:7" ht="12.75">
      <c r="B7" s="39" t="s">
        <v>109</v>
      </c>
      <c r="C7" s="39" t="s">
        <v>110</v>
      </c>
      <c r="D7" s="39" t="s">
        <v>111</v>
      </c>
      <c r="E7" s="39" t="s">
        <v>112</v>
      </c>
      <c r="F7" s="39" t="s">
        <v>113</v>
      </c>
      <c r="G7" s="39" t="s">
        <v>114</v>
      </c>
    </row>
    <row r="8" spans="1:7" ht="12.75">
      <c r="A8" s="34"/>
      <c r="B8" s="36"/>
      <c r="C8" s="36"/>
      <c r="D8" s="36"/>
      <c r="E8" s="36"/>
      <c r="F8" s="36"/>
      <c r="G8" s="36"/>
    </row>
    <row r="9" ht="12.75">
      <c r="A9" s="33" t="s">
        <v>435</v>
      </c>
    </row>
    <row r="10" ht="12.75">
      <c r="A10" s="9" t="s">
        <v>243</v>
      </c>
    </row>
    <row r="11" spans="1:7" ht="12.75">
      <c r="A11" s="37">
        <v>0</v>
      </c>
      <c r="B11" s="10">
        <v>100</v>
      </c>
      <c r="C11" s="10">
        <v>98</v>
      </c>
      <c r="D11" s="10">
        <v>82</v>
      </c>
      <c r="E11" s="10">
        <v>50</v>
      </c>
      <c r="F11" s="10">
        <v>28</v>
      </c>
      <c r="G11" s="10">
        <v>22</v>
      </c>
    </row>
    <row r="12" spans="1:7" ht="12.75">
      <c r="A12" s="37">
        <v>1</v>
      </c>
      <c r="B12" s="10" t="s">
        <v>61</v>
      </c>
      <c r="C12" s="10">
        <v>2</v>
      </c>
      <c r="D12" s="10">
        <v>11</v>
      </c>
      <c r="E12" s="10">
        <v>17</v>
      </c>
      <c r="F12" s="10">
        <v>16</v>
      </c>
      <c r="G12" s="10">
        <v>12</v>
      </c>
    </row>
    <row r="13" spans="1:7" ht="12.75">
      <c r="A13" s="37">
        <v>2</v>
      </c>
      <c r="B13" s="10" t="s">
        <v>61</v>
      </c>
      <c r="C13" s="10">
        <v>1</v>
      </c>
      <c r="D13" s="10">
        <v>6</v>
      </c>
      <c r="E13" s="10">
        <v>23</v>
      </c>
      <c r="F13" s="10">
        <v>39</v>
      </c>
      <c r="G13" s="10">
        <v>40</v>
      </c>
    </row>
    <row r="14" spans="1:7" ht="12.75">
      <c r="A14" s="37">
        <v>3</v>
      </c>
      <c r="B14" s="10" t="s">
        <v>61</v>
      </c>
      <c r="C14" s="10" t="s">
        <v>61</v>
      </c>
      <c r="D14" s="10">
        <v>1</v>
      </c>
      <c r="E14" s="10">
        <v>8</v>
      </c>
      <c r="F14" s="10">
        <v>13</v>
      </c>
      <c r="G14" s="10">
        <v>20</v>
      </c>
    </row>
    <row r="15" spans="1:7" ht="12.75">
      <c r="A15" s="37">
        <v>4</v>
      </c>
      <c r="B15" s="10" t="s">
        <v>61</v>
      </c>
      <c r="C15" s="10" t="s">
        <v>61</v>
      </c>
      <c r="D15" s="10" t="s">
        <v>61</v>
      </c>
      <c r="E15" s="10">
        <v>2</v>
      </c>
      <c r="F15" s="10">
        <v>4</v>
      </c>
      <c r="G15" s="10">
        <v>4</v>
      </c>
    </row>
    <row r="16" spans="1:7" ht="12.75">
      <c r="A16" s="37" t="s">
        <v>244</v>
      </c>
      <c r="B16" s="10" t="s">
        <v>61</v>
      </c>
      <c r="C16" s="10" t="s">
        <v>61</v>
      </c>
      <c r="D16" s="10" t="s">
        <v>61</v>
      </c>
      <c r="E16" s="10">
        <v>1</v>
      </c>
      <c r="F16" s="10">
        <v>1</v>
      </c>
      <c r="G16" s="10">
        <v>2</v>
      </c>
    </row>
    <row r="17" spans="2:7" ht="12.75">
      <c r="B17" s="27"/>
      <c r="C17" s="27"/>
      <c r="D17" s="27"/>
      <c r="E17" s="27"/>
      <c r="F17" s="27"/>
      <c r="G17" s="27"/>
    </row>
    <row r="18" spans="1:7" ht="12.75">
      <c r="A18" s="25" t="s">
        <v>245</v>
      </c>
      <c r="B18" s="10">
        <v>100</v>
      </c>
      <c r="C18" s="10">
        <v>100</v>
      </c>
      <c r="D18" s="10">
        <v>100</v>
      </c>
      <c r="E18" s="10">
        <v>100</v>
      </c>
      <c r="F18" s="10">
        <v>100</v>
      </c>
      <c r="G18" s="10">
        <v>100</v>
      </c>
    </row>
    <row r="19" spans="1:7" ht="12.75">
      <c r="A19" s="37"/>
      <c r="B19" s="27"/>
      <c r="C19" s="27"/>
      <c r="D19" s="27"/>
      <c r="E19" s="27"/>
      <c r="F19" s="27"/>
      <c r="G19" s="27"/>
    </row>
    <row r="20" spans="1:7" ht="12.75">
      <c r="A20" s="25" t="s">
        <v>246</v>
      </c>
      <c r="B20" s="10">
        <v>220</v>
      </c>
      <c r="C20" s="10">
        <v>740</v>
      </c>
      <c r="D20" s="10">
        <v>796</v>
      </c>
      <c r="E20" s="10">
        <v>790</v>
      </c>
      <c r="F20" s="10">
        <v>702</v>
      </c>
      <c r="G20" s="10">
        <v>452</v>
      </c>
    </row>
    <row r="21" spans="2:7" ht="12.75">
      <c r="B21" s="27"/>
      <c r="C21" s="27"/>
      <c r="D21" s="27"/>
      <c r="E21" s="27"/>
      <c r="F21" s="27"/>
      <c r="G21" s="27"/>
    </row>
    <row r="22" spans="1:7" ht="12.75">
      <c r="A22" s="45" t="s">
        <v>436</v>
      </c>
      <c r="B22" s="75" t="s">
        <v>61</v>
      </c>
      <c r="C22" s="75">
        <v>0.03</v>
      </c>
      <c r="D22" s="75">
        <v>0.26</v>
      </c>
      <c r="E22" s="75">
        <v>0.97</v>
      </c>
      <c r="F22" s="75">
        <v>1.51</v>
      </c>
      <c r="G22" s="75">
        <v>1.8</v>
      </c>
    </row>
    <row r="23" spans="1:7" ht="12.75">
      <c r="A23" s="67"/>
      <c r="B23" s="18"/>
      <c r="C23" s="18"/>
      <c r="D23" s="18"/>
      <c r="E23" s="18"/>
      <c r="F23" s="18"/>
      <c r="G23" s="18"/>
    </row>
    <row r="24" s="36" customFormat="1" ht="12.75">
      <c r="A24" s="45"/>
    </row>
  </sheetData>
  <printOptions gridLines="1"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&amp;C&amp;"Arial,Regular"Fertility and Family Surveys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10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7.16015625" style="9" customWidth="1"/>
    <col min="2" max="9" width="8.83203125" style="9" customWidth="1"/>
    <col min="10" max="46" width="10.83203125" style="9" customWidth="1"/>
    <col min="47" max="16384" width="101.83203125" style="9" customWidth="1"/>
  </cols>
  <sheetData>
    <row r="1" spans="1:7" ht="12.75">
      <c r="A1" s="32" t="s">
        <v>248</v>
      </c>
      <c r="B1" s="60"/>
      <c r="C1" s="60"/>
      <c r="D1" s="60"/>
      <c r="E1" s="60"/>
      <c r="F1" s="60"/>
      <c r="G1" s="60"/>
    </row>
    <row r="2" spans="1:7" ht="12.75">
      <c r="A2" s="32" t="s">
        <v>517</v>
      </c>
      <c r="B2" s="60"/>
      <c r="C2" s="60"/>
      <c r="D2" s="60"/>
      <c r="E2" s="60"/>
      <c r="F2" s="60"/>
      <c r="G2" s="60"/>
    </row>
    <row r="3" ht="12.75">
      <c r="A3" s="33"/>
    </row>
    <row r="4" spans="1:7" ht="12.75">
      <c r="A4" s="34"/>
      <c r="B4" s="34"/>
      <c r="C4" s="47"/>
      <c r="D4" s="47"/>
      <c r="E4" s="47"/>
      <c r="F4" s="47"/>
      <c r="G4" s="47"/>
    </row>
    <row r="5" spans="1:7" ht="12.75">
      <c r="A5" s="18"/>
      <c r="B5" s="39" t="s">
        <v>106</v>
      </c>
      <c r="C5" s="39" t="s">
        <v>87</v>
      </c>
      <c r="D5" s="39" t="s">
        <v>88</v>
      </c>
      <c r="E5" s="39" t="s">
        <v>89</v>
      </c>
      <c r="F5" s="39" t="s">
        <v>90</v>
      </c>
      <c r="G5" s="39" t="s">
        <v>107</v>
      </c>
    </row>
    <row r="6" spans="1:7" ht="12.75">
      <c r="A6" s="34"/>
      <c r="C6" s="60"/>
      <c r="D6" s="60"/>
      <c r="E6" s="60"/>
      <c r="F6" s="60"/>
      <c r="G6" s="60"/>
    </row>
    <row r="7" spans="1:7" ht="12.75">
      <c r="A7" s="18"/>
      <c r="B7" s="39" t="s">
        <v>109</v>
      </c>
      <c r="C7" s="39" t="s">
        <v>110</v>
      </c>
      <c r="D7" s="39" t="s">
        <v>111</v>
      </c>
      <c r="E7" s="39" t="s">
        <v>112</v>
      </c>
      <c r="F7" s="39" t="s">
        <v>113</v>
      </c>
      <c r="G7" s="39" t="s">
        <v>114</v>
      </c>
    </row>
    <row r="8" spans="1:7" ht="12.75">
      <c r="A8" s="34"/>
      <c r="B8" s="36"/>
      <c r="C8" s="36"/>
      <c r="D8" s="36"/>
      <c r="E8" s="36"/>
      <c r="F8" s="36"/>
      <c r="G8" s="36"/>
    </row>
    <row r="9" ht="12.75">
      <c r="A9" s="33" t="s">
        <v>431</v>
      </c>
    </row>
    <row r="10" spans="1:7" ht="12.75">
      <c r="A10" s="37">
        <v>15</v>
      </c>
      <c r="B10" s="65" t="s">
        <v>61</v>
      </c>
      <c r="C10" s="65" t="s">
        <v>61</v>
      </c>
      <c r="D10" s="65">
        <v>0.1</v>
      </c>
      <c r="E10" s="65" t="s">
        <v>61</v>
      </c>
      <c r="F10" s="65">
        <v>0.4</v>
      </c>
      <c r="G10" s="65">
        <v>0.3</v>
      </c>
    </row>
    <row r="11" spans="1:7" ht="12.75">
      <c r="A11" s="37">
        <v>16</v>
      </c>
      <c r="B11" s="107"/>
      <c r="C11" s="107">
        <v>0.1</v>
      </c>
      <c r="D11" s="107">
        <v>0.2</v>
      </c>
      <c r="E11" s="107">
        <v>0.3</v>
      </c>
      <c r="F11" s="107">
        <v>0.6</v>
      </c>
      <c r="G11" s="107">
        <v>0.4</v>
      </c>
    </row>
    <row r="12" spans="1:7" ht="12.75">
      <c r="A12" s="37">
        <v>17</v>
      </c>
      <c r="B12" s="107"/>
      <c r="C12" s="107">
        <v>0.4</v>
      </c>
      <c r="D12" s="107">
        <v>0.7</v>
      </c>
      <c r="E12" s="107">
        <v>0.9</v>
      </c>
      <c r="F12" s="107">
        <v>1.8</v>
      </c>
      <c r="G12" s="107">
        <v>1.9</v>
      </c>
    </row>
    <row r="13" spans="1:7" ht="12.75">
      <c r="A13" s="37">
        <v>18</v>
      </c>
      <c r="B13" s="107"/>
      <c r="C13" s="107">
        <v>0.8</v>
      </c>
      <c r="D13" s="107">
        <v>1.3</v>
      </c>
      <c r="E13" s="107">
        <v>1.8</v>
      </c>
      <c r="F13" s="107">
        <v>3.3</v>
      </c>
      <c r="G13" s="107">
        <v>4.2</v>
      </c>
    </row>
    <row r="14" spans="1:7" ht="12.75">
      <c r="A14" s="37">
        <v>19</v>
      </c>
      <c r="B14" s="107"/>
      <c r="C14" s="107">
        <v>2</v>
      </c>
      <c r="D14" s="107">
        <v>3.1</v>
      </c>
      <c r="E14" s="107">
        <v>2.9</v>
      </c>
      <c r="F14" s="107">
        <v>6.7</v>
      </c>
      <c r="G14" s="107">
        <v>6.9</v>
      </c>
    </row>
    <row r="15" spans="1:7" ht="12.75">
      <c r="A15" s="37">
        <v>20</v>
      </c>
      <c r="B15" s="107"/>
      <c r="C15" s="107"/>
      <c r="D15" s="107">
        <v>5</v>
      </c>
      <c r="E15" s="107">
        <v>5.9</v>
      </c>
      <c r="F15" s="107">
        <v>10.2</v>
      </c>
      <c r="G15" s="107">
        <v>11.5</v>
      </c>
    </row>
    <row r="16" spans="1:7" ht="12.75">
      <c r="A16" s="37">
        <v>21</v>
      </c>
      <c r="B16" s="107"/>
      <c r="C16" s="107"/>
      <c r="D16" s="107">
        <v>7.9</v>
      </c>
      <c r="E16" s="107">
        <v>9.6</v>
      </c>
      <c r="F16" s="107">
        <v>14.1</v>
      </c>
      <c r="G16" s="107">
        <v>18.3</v>
      </c>
    </row>
    <row r="17" spans="1:7" ht="12.75">
      <c r="A17" s="37">
        <v>22</v>
      </c>
      <c r="B17" s="107"/>
      <c r="C17" s="107"/>
      <c r="D17" s="107">
        <v>10.7</v>
      </c>
      <c r="E17" s="107">
        <v>14.2</v>
      </c>
      <c r="F17" s="107">
        <v>19.7</v>
      </c>
      <c r="G17" s="107">
        <v>24.3</v>
      </c>
    </row>
    <row r="18" spans="1:7" ht="12.75">
      <c r="A18" s="37">
        <v>23</v>
      </c>
      <c r="B18" s="107"/>
      <c r="C18" s="107"/>
      <c r="D18" s="107">
        <v>14.7</v>
      </c>
      <c r="E18" s="107">
        <v>19.4</v>
      </c>
      <c r="F18" s="107">
        <v>25.6</v>
      </c>
      <c r="G18" s="107">
        <v>33.1</v>
      </c>
    </row>
    <row r="19" spans="1:7" ht="12.75">
      <c r="A19" s="37">
        <v>24</v>
      </c>
      <c r="B19" s="107"/>
      <c r="C19" s="107"/>
      <c r="D19" s="107">
        <v>19.8</v>
      </c>
      <c r="E19" s="107">
        <v>25.5</v>
      </c>
      <c r="F19" s="107">
        <v>32.3</v>
      </c>
      <c r="G19" s="107">
        <v>41.9</v>
      </c>
    </row>
    <row r="20" spans="1:7" ht="12.75">
      <c r="A20" s="37">
        <v>25</v>
      </c>
      <c r="B20" s="107"/>
      <c r="C20" s="107"/>
      <c r="D20" s="107"/>
      <c r="E20" s="107">
        <v>30.4</v>
      </c>
      <c r="F20" s="107">
        <v>38.9</v>
      </c>
      <c r="G20" s="107">
        <v>49.5</v>
      </c>
    </row>
    <row r="21" spans="1:7" ht="12.75">
      <c r="A21" s="37">
        <v>26</v>
      </c>
      <c r="B21" s="107"/>
      <c r="C21" s="107"/>
      <c r="D21" s="107"/>
      <c r="E21" s="107">
        <v>36.6</v>
      </c>
      <c r="F21" s="107">
        <v>46</v>
      </c>
      <c r="G21" s="107">
        <v>56.6</v>
      </c>
    </row>
    <row r="22" spans="1:7" ht="12.75">
      <c r="A22" s="37">
        <v>27</v>
      </c>
      <c r="B22" s="107"/>
      <c r="C22" s="107"/>
      <c r="D22" s="107"/>
      <c r="E22" s="107">
        <v>43.2</v>
      </c>
      <c r="F22" s="107">
        <v>53</v>
      </c>
      <c r="G22" s="107">
        <v>63.5</v>
      </c>
    </row>
    <row r="23" spans="1:7" ht="12.75">
      <c r="A23" s="37">
        <v>28</v>
      </c>
      <c r="B23" s="107"/>
      <c r="C23" s="107"/>
      <c r="D23" s="107"/>
      <c r="E23" s="107">
        <v>48.8</v>
      </c>
      <c r="F23" s="107">
        <v>58.8</v>
      </c>
      <c r="G23" s="107">
        <v>68.5</v>
      </c>
    </row>
    <row r="24" spans="1:7" ht="12.75">
      <c r="A24" s="37">
        <v>29</v>
      </c>
      <c r="B24" s="107"/>
      <c r="C24" s="107"/>
      <c r="D24" s="107"/>
      <c r="E24" s="107">
        <v>58.1</v>
      </c>
      <c r="F24" s="107">
        <v>64.1</v>
      </c>
      <c r="G24" s="107">
        <v>73</v>
      </c>
    </row>
    <row r="25" spans="1:7" ht="12.75">
      <c r="A25" s="37">
        <v>30</v>
      </c>
      <c r="B25" s="107"/>
      <c r="C25" s="107"/>
      <c r="D25" s="107"/>
      <c r="E25" s="107"/>
      <c r="F25" s="107">
        <v>68.5</v>
      </c>
      <c r="G25" s="107">
        <v>76.2</v>
      </c>
    </row>
    <row r="26" spans="1:7" ht="12.75">
      <c r="A26" s="37">
        <v>31</v>
      </c>
      <c r="B26" s="107"/>
      <c r="C26" s="107"/>
      <c r="D26" s="107"/>
      <c r="E26" s="107"/>
      <c r="F26" s="107">
        <v>72.2</v>
      </c>
      <c r="G26" s="107">
        <v>77.4</v>
      </c>
    </row>
    <row r="27" spans="1:7" ht="12.75">
      <c r="A27" s="37">
        <v>32</v>
      </c>
      <c r="B27" s="107"/>
      <c r="C27" s="107"/>
      <c r="D27" s="107"/>
      <c r="E27" s="107"/>
      <c r="F27" s="107">
        <v>75.4</v>
      </c>
      <c r="G27" s="107">
        <v>79.3</v>
      </c>
    </row>
    <row r="28" spans="1:7" ht="12.75">
      <c r="A28" s="37">
        <v>33</v>
      </c>
      <c r="B28" s="107"/>
      <c r="C28" s="107"/>
      <c r="D28" s="107"/>
      <c r="E28" s="107"/>
      <c r="F28" s="107">
        <v>77.2</v>
      </c>
      <c r="G28" s="107">
        <v>80</v>
      </c>
    </row>
    <row r="29" spans="1:7" ht="12.75">
      <c r="A29" s="37">
        <v>34</v>
      </c>
      <c r="B29" s="107"/>
      <c r="C29" s="107"/>
      <c r="D29" s="107"/>
      <c r="E29" s="107"/>
      <c r="F29" s="107">
        <v>79.5</v>
      </c>
      <c r="G29" s="107">
        <v>81.8</v>
      </c>
    </row>
    <row r="30" spans="1:7" ht="12.75">
      <c r="A30" s="37">
        <v>35</v>
      </c>
      <c r="B30" s="107"/>
      <c r="C30" s="107"/>
      <c r="D30" s="107"/>
      <c r="E30" s="107"/>
      <c r="F30" s="107"/>
      <c r="G30" s="107">
        <v>82.6</v>
      </c>
    </row>
    <row r="31" spans="1:7" ht="12.75">
      <c r="A31" s="37">
        <v>36</v>
      </c>
      <c r="B31" s="107"/>
      <c r="C31" s="107"/>
      <c r="D31" s="107"/>
      <c r="E31" s="107"/>
      <c r="F31" s="107"/>
      <c r="G31" s="107">
        <v>83.5</v>
      </c>
    </row>
    <row r="32" spans="1:7" ht="12.75">
      <c r="A32" s="37">
        <v>37</v>
      </c>
      <c r="B32" s="107"/>
      <c r="C32" s="107"/>
      <c r="D32" s="107"/>
      <c r="E32" s="107"/>
      <c r="F32" s="107"/>
      <c r="G32" s="107">
        <v>84.3</v>
      </c>
    </row>
    <row r="33" spans="1:7" ht="12.75">
      <c r="A33" s="37">
        <v>38</v>
      </c>
      <c r="B33" s="107"/>
      <c r="C33" s="107"/>
      <c r="D33" s="107"/>
      <c r="E33" s="107"/>
      <c r="F33" s="107"/>
      <c r="G33" s="107">
        <v>84.7</v>
      </c>
    </row>
    <row r="34" spans="1:7" ht="12.75">
      <c r="A34" s="37">
        <v>39</v>
      </c>
      <c r="B34" s="107"/>
      <c r="C34" s="107"/>
      <c r="D34" s="107"/>
      <c r="E34" s="107"/>
      <c r="F34" s="107"/>
      <c r="G34" s="107">
        <v>84.7</v>
      </c>
    </row>
    <row r="35" spans="1:7" ht="12.75">
      <c r="A35" s="37"/>
      <c r="B35" s="107"/>
      <c r="C35" s="107"/>
      <c r="D35" s="107"/>
      <c r="E35" s="107"/>
      <c r="F35" s="107"/>
      <c r="G35" s="107"/>
    </row>
    <row r="36" spans="1:7" ht="12.75">
      <c r="A36" s="38" t="s">
        <v>142</v>
      </c>
      <c r="B36" s="19">
        <v>263</v>
      </c>
      <c r="C36" s="19">
        <v>914</v>
      </c>
      <c r="D36" s="19">
        <v>971</v>
      </c>
      <c r="E36" s="19">
        <v>948</v>
      </c>
      <c r="F36" s="19">
        <v>867</v>
      </c>
      <c r="G36" s="19">
        <v>553</v>
      </c>
    </row>
    <row r="38" ht="12.75">
      <c r="A38" s="33" t="s">
        <v>432</v>
      </c>
    </row>
    <row r="39" spans="1:7" ht="12.75">
      <c r="A39" s="37">
        <v>0</v>
      </c>
      <c r="B39" s="64"/>
      <c r="C39" s="64">
        <v>1.3</v>
      </c>
      <c r="D39" s="64">
        <v>2.6</v>
      </c>
      <c r="E39" s="64">
        <v>1.4</v>
      </c>
      <c r="F39" s="64">
        <v>2.5</v>
      </c>
      <c r="G39" s="64">
        <v>1.3</v>
      </c>
    </row>
    <row r="40" spans="1:7" ht="12.75">
      <c r="A40" s="37">
        <v>1</v>
      </c>
      <c r="B40" s="64"/>
      <c r="C40" s="64">
        <v>17.3</v>
      </c>
      <c r="D40" s="64">
        <v>19.6</v>
      </c>
      <c r="E40" s="64">
        <v>22.4</v>
      </c>
      <c r="F40" s="64">
        <v>23.5</v>
      </c>
      <c r="G40" s="64">
        <v>21.7</v>
      </c>
    </row>
    <row r="41" spans="1:7" ht="12.75">
      <c r="A41" s="37">
        <v>2</v>
      </c>
      <c r="B41" s="64"/>
      <c r="C41" s="64">
        <v>24</v>
      </c>
      <c r="D41" s="64">
        <v>36.5</v>
      </c>
      <c r="E41" s="64">
        <v>47.1</v>
      </c>
      <c r="F41" s="64">
        <v>51.3</v>
      </c>
      <c r="G41" s="64">
        <v>51.6</v>
      </c>
    </row>
    <row r="42" spans="1:7" ht="12.75">
      <c r="A42" s="37">
        <v>3</v>
      </c>
      <c r="B42" s="64"/>
      <c r="C42" s="64">
        <v>26.7</v>
      </c>
      <c r="D42" s="64">
        <v>43.6</v>
      </c>
      <c r="E42" s="64">
        <v>59.1</v>
      </c>
      <c r="F42" s="64">
        <v>67.5</v>
      </c>
      <c r="G42" s="64">
        <v>66.9</v>
      </c>
    </row>
    <row r="43" spans="1:7" ht="12.75">
      <c r="A43" s="37">
        <v>4</v>
      </c>
      <c r="B43" s="64"/>
      <c r="C43" s="64"/>
      <c r="D43" s="64">
        <v>46.2</v>
      </c>
      <c r="E43" s="64">
        <v>63.6</v>
      </c>
      <c r="F43" s="64">
        <v>73.6</v>
      </c>
      <c r="G43" s="64">
        <v>73.2</v>
      </c>
    </row>
    <row r="44" spans="1:7" ht="12.75">
      <c r="A44" s="37">
        <v>5</v>
      </c>
      <c r="B44" s="64"/>
      <c r="C44" s="64"/>
      <c r="D44" s="64">
        <v>46.5</v>
      </c>
      <c r="E44" s="64">
        <v>65.6</v>
      </c>
      <c r="F44" s="64">
        <v>76.7</v>
      </c>
      <c r="G44" s="64">
        <v>77.5</v>
      </c>
    </row>
    <row r="45" spans="1:7" ht="12.75">
      <c r="A45" s="37">
        <v>6</v>
      </c>
      <c r="B45" s="64"/>
      <c r="C45" s="64"/>
      <c r="D45" s="64">
        <v>46.8</v>
      </c>
      <c r="E45" s="64">
        <v>67</v>
      </c>
      <c r="F45" s="64">
        <v>78.8</v>
      </c>
      <c r="G45" s="64">
        <v>79.4</v>
      </c>
    </row>
    <row r="46" spans="1:7" ht="12.75">
      <c r="A46" s="37">
        <v>7</v>
      </c>
      <c r="B46" s="64"/>
      <c r="C46" s="64"/>
      <c r="D46" s="64">
        <v>47.7</v>
      </c>
      <c r="E46" s="64">
        <v>67.9</v>
      </c>
      <c r="F46" s="64">
        <v>79.2</v>
      </c>
      <c r="G46" s="64">
        <v>80.5</v>
      </c>
    </row>
    <row r="47" spans="1:7" ht="12.75">
      <c r="A47" s="37">
        <v>8</v>
      </c>
      <c r="B47" s="64"/>
      <c r="C47" s="64"/>
      <c r="D47" s="64">
        <v>48</v>
      </c>
      <c r="E47" s="64">
        <v>68.2</v>
      </c>
      <c r="F47" s="64">
        <v>79.5</v>
      </c>
      <c r="G47" s="64">
        <v>81.3</v>
      </c>
    </row>
    <row r="48" spans="1:7" ht="12.75">
      <c r="A48" s="37">
        <v>9</v>
      </c>
      <c r="B48" s="64"/>
      <c r="C48" s="64"/>
      <c r="D48" s="64">
        <v>48</v>
      </c>
      <c r="E48" s="64">
        <v>68.4</v>
      </c>
      <c r="F48" s="64">
        <v>79.5</v>
      </c>
      <c r="G48" s="64">
        <v>81.5</v>
      </c>
    </row>
    <row r="49" spans="1:7" ht="12.75">
      <c r="A49" s="37">
        <v>10</v>
      </c>
      <c r="B49" s="64"/>
      <c r="C49" s="64"/>
      <c r="D49" s="64">
        <v>48</v>
      </c>
      <c r="E49" s="64">
        <v>68.7</v>
      </c>
      <c r="F49" s="64">
        <v>79.5</v>
      </c>
      <c r="G49" s="64">
        <v>81.5</v>
      </c>
    </row>
    <row r="50" spans="1:7" ht="12.75">
      <c r="A50" s="37">
        <v>11</v>
      </c>
      <c r="B50" s="64"/>
      <c r="C50" s="64"/>
      <c r="D50" s="64">
        <v>48.2</v>
      </c>
      <c r="E50" s="64"/>
      <c r="F50" s="64">
        <v>79.7</v>
      </c>
      <c r="G50" s="64">
        <v>81.7</v>
      </c>
    </row>
    <row r="51" spans="1:7" ht="12.75">
      <c r="A51" s="37">
        <v>12</v>
      </c>
      <c r="B51" s="64"/>
      <c r="C51" s="64"/>
      <c r="D51" s="64"/>
      <c r="E51" s="64"/>
      <c r="F51" s="64">
        <v>79.7</v>
      </c>
      <c r="G51" s="64">
        <v>82</v>
      </c>
    </row>
    <row r="52" spans="1:7" ht="12.75">
      <c r="A52" s="37">
        <v>13</v>
      </c>
      <c r="B52" s="64"/>
      <c r="C52" s="64"/>
      <c r="D52" s="64"/>
      <c r="E52" s="64"/>
      <c r="F52" s="64">
        <v>79.7</v>
      </c>
      <c r="G52" s="64">
        <v>82</v>
      </c>
    </row>
    <row r="53" spans="1:7" ht="12.75">
      <c r="A53" s="37">
        <v>14</v>
      </c>
      <c r="B53" s="64"/>
      <c r="C53" s="64"/>
      <c r="D53" s="64"/>
      <c r="E53" s="64"/>
      <c r="F53" s="64">
        <v>79.9</v>
      </c>
      <c r="G53" s="64">
        <v>82.2</v>
      </c>
    </row>
    <row r="54" spans="1:7" ht="12.75">
      <c r="A54" s="37">
        <v>15</v>
      </c>
      <c r="B54" s="64"/>
      <c r="C54" s="64"/>
      <c r="D54" s="64"/>
      <c r="E54" s="64"/>
      <c r="F54" s="64">
        <v>80.3</v>
      </c>
      <c r="G54" s="64">
        <v>82.6</v>
      </c>
    </row>
    <row r="55" ht="12.75">
      <c r="A55" s="25"/>
    </row>
    <row r="56" spans="1:7" ht="12.75">
      <c r="A56" s="38" t="s">
        <v>142</v>
      </c>
      <c r="B56" s="18"/>
      <c r="C56" s="18">
        <v>75</v>
      </c>
      <c r="D56" s="18">
        <v>342</v>
      </c>
      <c r="E56" s="18">
        <v>648</v>
      </c>
      <c r="F56" s="18">
        <v>716</v>
      </c>
      <c r="G56" s="18">
        <v>471</v>
      </c>
    </row>
    <row r="57" spans="1:7" ht="12.75">
      <c r="A57" s="63" t="s">
        <v>249</v>
      </c>
      <c r="B57" s="48"/>
      <c r="C57" s="48"/>
      <c r="D57" s="48"/>
      <c r="E57" s="48"/>
      <c r="F57" s="48"/>
      <c r="G57" s="48"/>
    </row>
    <row r="58" spans="1:7" ht="12.75">
      <c r="A58" s="32" t="s">
        <v>250</v>
      </c>
      <c r="B58" s="60"/>
      <c r="C58" s="60"/>
      <c r="D58" s="60"/>
      <c r="E58" s="60"/>
      <c r="F58" s="60"/>
      <c r="G58" s="60"/>
    </row>
    <row r="59" ht="12.75">
      <c r="A59" s="33"/>
    </row>
    <row r="60" spans="1:7" ht="12.75">
      <c r="A60" s="34"/>
      <c r="B60" s="34"/>
      <c r="C60" s="47"/>
      <c r="D60" s="47"/>
      <c r="E60" s="47"/>
      <c r="F60" s="47"/>
      <c r="G60" s="47"/>
    </row>
    <row r="61" spans="1:7" ht="12.75">
      <c r="A61" s="18"/>
      <c r="B61" s="39" t="s">
        <v>106</v>
      </c>
      <c r="C61" s="39" t="s">
        <v>87</v>
      </c>
      <c r="D61" s="39" t="s">
        <v>88</v>
      </c>
      <c r="E61" s="39" t="s">
        <v>89</v>
      </c>
      <c r="F61" s="39" t="s">
        <v>90</v>
      </c>
      <c r="G61" s="39" t="s">
        <v>107</v>
      </c>
    </row>
    <row r="62" spans="1:7" ht="12.75">
      <c r="A62" s="34"/>
      <c r="C62" s="60"/>
      <c r="D62" s="60"/>
      <c r="E62" s="60"/>
      <c r="F62" s="60"/>
      <c r="G62" s="60"/>
    </row>
    <row r="63" spans="1:7" ht="12.75">
      <c r="A63" s="18"/>
      <c r="B63" s="39" t="s">
        <v>109</v>
      </c>
      <c r="C63" s="39" t="s">
        <v>110</v>
      </c>
      <c r="D63" s="39" t="s">
        <v>111</v>
      </c>
      <c r="E63" s="39" t="s">
        <v>112</v>
      </c>
      <c r="F63" s="39" t="s">
        <v>113</v>
      </c>
      <c r="G63" s="39" t="s">
        <v>114</v>
      </c>
    </row>
    <row r="64" spans="1:7" ht="12.75">
      <c r="A64" s="36"/>
      <c r="B64" s="36"/>
      <c r="C64" s="36"/>
      <c r="D64" s="36"/>
      <c r="E64" s="36"/>
      <c r="F64" s="36"/>
      <c r="G64" s="36"/>
    </row>
    <row r="65" ht="12.75">
      <c r="A65" s="33" t="s">
        <v>433</v>
      </c>
    </row>
    <row r="66" spans="1:7" ht="12.75">
      <c r="A66" s="37">
        <v>0</v>
      </c>
      <c r="D66" s="64">
        <v>0.6</v>
      </c>
      <c r="E66" s="64">
        <v>1.6</v>
      </c>
      <c r="F66" s="64">
        <v>1.4</v>
      </c>
      <c r="G66" s="64">
        <v>1.5</v>
      </c>
    </row>
    <row r="67" spans="1:7" ht="12.75">
      <c r="A67" s="37">
        <v>1</v>
      </c>
      <c r="D67" s="64">
        <v>4.8</v>
      </c>
      <c r="E67" s="64">
        <v>7</v>
      </c>
      <c r="F67" s="64">
        <v>9.9</v>
      </c>
      <c r="G67" s="64">
        <v>7.2</v>
      </c>
    </row>
    <row r="68" spans="1:7" ht="12.75">
      <c r="A68" s="37">
        <v>2</v>
      </c>
      <c r="D68" s="64">
        <v>10.3</v>
      </c>
      <c r="E68" s="64">
        <v>16</v>
      </c>
      <c r="F68" s="64">
        <v>19</v>
      </c>
      <c r="G68" s="64">
        <v>16.2</v>
      </c>
    </row>
    <row r="69" spans="1:7" ht="12.75">
      <c r="A69" s="37">
        <v>3</v>
      </c>
      <c r="D69" s="64">
        <v>15.2</v>
      </c>
      <c r="E69" s="64">
        <v>22.7</v>
      </c>
      <c r="F69" s="64">
        <v>25.7</v>
      </c>
      <c r="G69" s="64">
        <v>21.8</v>
      </c>
    </row>
    <row r="70" spans="1:7" ht="12.75">
      <c r="A70" s="37">
        <v>4</v>
      </c>
      <c r="D70" s="64">
        <v>19.4</v>
      </c>
      <c r="E70" s="64">
        <v>26.3</v>
      </c>
      <c r="F70" s="64">
        <v>29.2</v>
      </c>
      <c r="G70" s="64">
        <v>25.4</v>
      </c>
    </row>
    <row r="71" spans="1:7" ht="12.75">
      <c r="A71" s="37">
        <v>5</v>
      </c>
      <c r="D71" s="64">
        <v>20</v>
      </c>
      <c r="E71" s="64">
        <v>28.5</v>
      </c>
      <c r="F71" s="64">
        <v>31.7</v>
      </c>
      <c r="G71" s="64">
        <v>27.4</v>
      </c>
    </row>
    <row r="72" spans="1:7" ht="12.75">
      <c r="A72" s="37">
        <v>6</v>
      </c>
      <c r="D72" s="64"/>
      <c r="E72" s="64">
        <v>29.9</v>
      </c>
      <c r="F72" s="64">
        <v>33.6</v>
      </c>
      <c r="G72" s="64">
        <v>29.5</v>
      </c>
    </row>
    <row r="73" spans="1:7" ht="12.75">
      <c r="A73" s="37">
        <v>7</v>
      </c>
      <c r="D73" s="64"/>
      <c r="E73" s="64">
        <v>29.9</v>
      </c>
      <c r="F73" s="64">
        <v>34.4</v>
      </c>
      <c r="G73" s="64">
        <v>31</v>
      </c>
    </row>
    <row r="74" spans="1:7" ht="12.75">
      <c r="A74" s="37">
        <v>8</v>
      </c>
      <c r="D74" s="64"/>
      <c r="E74" s="64">
        <v>30.1</v>
      </c>
      <c r="F74" s="64">
        <v>35</v>
      </c>
      <c r="G74" s="64">
        <v>31.3</v>
      </c>
    </row>
    <row r="75" spans="1:7" ht="12.75">
      <c r="A75" s="37">
        <v>9</v>
      </c>
      <c r="D75" s="64"/>
      <c r="E75" s="64">
        <v>30.6</v>
      </c>
      <c r="F75" s="64">
        <v>35</v>
      </c>
      <c r="G75" s="64">
        <v>31.5</v>
      </c>
    </row>
    <row r="76" spans="1:7" ht="12.75">
      <c r="A76" s="37">
        <v>10</v>
      </c>
      <c r="D76" s="64"/>
      <c r="E76" s="64"/>
      <c r="F76" s="64">
        <v>35.3</v>
      </c>
      <c r="G76" s="64">
        <v>32.1</v>
      </c>
    </row>
    <row r="77" spans="1:7" ht="12.75">
      <c r="A77" s="37">
        <v>11</v>
      </c>
      <c r="D77" s="64"/>
      <c r="E77" s="64"/>
      <c r="F77" s="64">
        <v>35.3</v>
      </c>
      <c r="G77" s="64">
        <v>32.3</v>
      </c>
    </row>
    <row r="78" spans="1:7" ht="12.75">
      <c r="A78" s="37">
        <v>12</v>
      </c>
      <c r="D78" s="64"/>
      <c r="E78" s="64"/>
      <c r="F78" s="64">
        <v>35.5</v>
      </c>
      <c r="G78" s="64">
        <v>32.6</v>
      </c>
    </row>
    <row r="79" spans="1:7" ht="12.75">
      <c r="A79" s="37">
        <v>13</v>
      </c>
      <c r="D79" s="64"/>
      <c r="E79" s="64"/>
      <c r="F79" s="64"/>
      <c r="G79" s="64"/>
    </row>
    <row r="80" ht="12.75">
      <c r="A80" s="37">
        <v>14</v>
      </c>
    </row>
    <row r="81" ht="12.75">
      <c r="A81" s="37">
        <v>15</v>
      </c>
    </row>
    <row r="82" ht="12.75">
      <c r="A82" s="37"/>
    </row>
    <row r="83" spans="1:7" ht="12.75">
      <c r="A83" s="37" t="s">
        <v>142</v>
      </c>
      <c r="C83" s="27">
        <v>21</v>
      </c>
      <c r="D83" s="27">
        <v>165</v>
      </c>
      <c r="E83" s="27">
        <v>445</v>
      </c>
      <c r="F83" s="27">
        <v>575</v>
      </c>
      <c r="G83" s="27">
        <v>390</v>
      </c>
    </row>
    <row r="84" spans="1:7" ht="12.75">
      <c r="A84" s="18"/>
      <c r="B84" s="18"/>
      <c r="C84" s="18"/>
      <c r="D84" s="18"/>
      <c r="E84" s="18"/>
      <c r="F84" s="18"/>
      <c r="G84" s="18"/>
    </row>
    <row r="86" ht="12.75">
      <c r="A86" s="33" t="s">
        <v>434</v>
      </c>
    </row>
    <row r="88" spans="1:7" ht="12.75">
      <c r="A88" s="56" t="s">
        <v>251</v>
      </c>
      <c r="B88" s="113" t="s">
        <v>106</v>
      </c>
      <c r="C88" s="113" t="s">
        <v>87</v>
      </c>
      <c r="D88" s="113" t="s">
        <v>88</v>
      </c>
      <c r="E88" s="113" t="s">
        <v>89</v>
      </c>
      <c r="F88" s="113" t="s">
        <v>90</v>
      </c>
      <c r="G88" s="113" t="s">
        <v>107</v>
      </c>
    </row>
    <row r="89" spans="1:7" ht="12.75">
      <c r="A89" s="56" t="s">
        <v>252</v>
      </c>
      <c r="B89" s="113" t="s">
        <v>109</v>
      </c>
      <c r="C89" s="113" t="s">
        <v>253</v>
      </c>
      <c r="D89" s="113" t="s">
        <v>254</v>
      </c>
      <c r="E89" s="113" t="s">
        <v>255</v>
      </c>
      <c r="F89" s="113" t="s">
        <v>256</v>
      </c>
      <c r="G89" s="113" t="s">
        <v>257</v>
      </c>
    </row>
    <row r="90" spans="2:7" ht="12.75">
      <c r="B90" s="27"/>
      <c r="C90" s="27"/>
      <c r="D90" s="27"/>
      <c r="E90" s="27"/>
      <c r="F90" s="27"/>
      <c r="G90" s="27"/>
    </row>
    <row r="91" spans="1:7" ht="12.75">
      <c r="A91" s="37" t="s">
        <v>258</v>
      </c>
      <c r="B91" s="107"/>
      <c r="C91" s="107">
        <v>27</v>
      </c>
      <c r="D91" s="109">
        <v>28</v>
      </c>
      <c r="E91" s="109">
        <v>36</v>
      </c>
      <c r="F91" s="109">
        <v>63</v>
      </c>
      <c r="G91" s="109">
        <v>83</v>
      </c>
    </row>
    <row r="92" spans="1:7" ht="12.75">
      <c r="A92" s="37" t="s">
        <v>259</v>
      </c>
      <c r="B92" s="107"/>
      <c r="C92" s="114"/>
      <c r="D92" s="114">
        <v>22.5</v>
      </c>
      <c r="E92" s="109">
        <v>29.5</v>
      </c>
      <c r="F92" s="109">
        <v>39.3</v>
      </c>
      <c r="G92" s="109">
        <v>49.9</v>
      </c>
    </row>
    <row r="93" spans="1:7" ht="12.75">
      <c r="A93" s="37" t="s">
        <v>260</v>
      </c>
      <c r="B93" s="107"/>
      <c r="C93" s="114"/>
      <c r="D93" s="114"/>
      <c r="E93" s="114">
        <v>64.2</v>
      </c>
      <c r="F93" s="109">
        <v>68.9</v>
      </c>
      <c r="G93" s="109">
        <v>72.4</v>
      </c>
    </row>
    <row r="94" spans="1:19" ht="12.75">
      <c r="A94" s="62" t="s">
        <v>261</v>
      </c>
      <c r="B94" s="115"/>
      <c r="C94" s="115"/>
      <c r="D94" s="115"/>
      <c r="E94" s="115"/>
      <c r="F94" s="115"/>
      <c r="G94" s="116">
        <v>40.3</v>
      </c>
      <c r="I94" s="56"/>
      <c r="J94" s="117"/>
      <c r="K94" s="56"/>
      <c r="L94" s="117"/>
      <c r="M94" s="56"/>
      <c r="N94" s="117"/>
      <c r="O94" s="56"/>
      <c r="P94" s="117"/>
      <c r="Q94" s="56"/>
      <c r="R94" s="117"/>
      <c r="S94" s="56"/>
    </row>
    <row r="95" spans="1:19" ht="12.75">
      <c r="A95" s="38" t="s">
        <v>262</v>
      </c>
      <c r="B95" s="118"/>
      <c r="C95" s="118"/>
      <c r="D95" s="118"/>
      <c r="E95" s="118"/>
      <c r="F95" s="118"/>
      <c r="G95" s="119">
        <v>13.5</v>
      </c>
      <c r="I95" s="56"/>
      <c r="J95" s="117"/>
      <c r="K95" s="56"/>
      <c r="L95" s="117"/>
      <c r="M95" s="56"/>
      <c r="N95" s="117"/>
      <c r="O95" s="56"/>
      <c r="P95" s="117"/>
      <c r="Q95" s="56"/>
      <c r="R95" s="117"/>
      <c r="S95" s="56"/>
    </row>
    <row r="98" spans="1:7" ht="12.75">
      <c r="A98" s="37"/>
      <c r="B98" s="27"/>
      <c r="C98" s="27"/>
      <c r="D98" s="27"/>
      <c r="E98" s="27"/>
      <c r="F98" s="27"/>
      <c r="G98" s="27"/>
    </row>
    <row r="102" spans="9:19" ht="12.75">
      <c r="I102" s="113"/>
      <c r="J102" s="97"/>
      <c r="K102" s="113"/>
      <c r="L102" s="97"/>
      <c r="M102" s="113"/>
      <c r="N102" s="97"/>
      <c r="O102" s="113"/>
      <c r="P102" s="97"/>
      <c r="Q102" s="113"/>
      <c r="R102" s="97"/>
      <c r="S102" s="113"/>
    </row>
    <row r="103" spans="9:19" ht="12.75">
      <c r="I103" s="97"/>
      <c r="J103" s="97"/>
      <c r="K103" s="97"/>
      <c r="L103" s="97"/>
      <c r="M103" s="113"/>
      <c r="N103" s="97"/>
      <c r="O103" s="113"/>
      <c r="P103" s="97"/>
      <c r="Q103" s="113"/>
      <c r="R103" s="97"/>
      <c r="S103" s="113"/>
    </row>
    <row r="104" spans="9:19" ht="12.75">
      <c r="I104" s="97"/>
      <c r="J104" s="97"/>
      <c r="K104" s="97"/>
      <c r="L104" s="97"/>
      <c r="M104" s="97"/>
      <c r="N104" s="97"/>
      <c r="O104" s="113"/>
      <c r="P104" s="97"/>
      <c r="Q104" s="113"/>
      <c r="R104" s="97"/>
      <c r="S104" s="113"/>
    </row>
    <row r="105" spans="9:19" ht="12.75">
      <c r="I105" s="97"/>
      <c r="J105" s="97"/>
      <c r="K105" s="97"/>
      <c r="L105" s="97"/>
      <c r="M105" s="97"/>
      <c r="N105" s="97"/>
      <c r="O105" s="97"/>
      <c r="P105" s="97"/>
      <c r="Q105" s="113"/>
      <c r="R105" s="97"/>
      <c r="S105" s="113"/>
    </row>
    <row r="106" spans="9:19" ht="12.75"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113"/>
    </row>
    <row r="107" spans="9:19" ht="12.75"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</row>
  </sheetData>
  <printOptions gridLines="1" horizontalCentered="1"/>
  <pageMargins left="0.7874015748031497" right="0.7874015748031497" top="0.984251968503937" bottom="0.984251968503937" header="0.5118110236220472" footer="0.5118110236220472"/>
  <pageSetup orientation="portrait" paperSize="9" scale="94" r:id="rId1"/>
  <headerFooter alignWithMargins="0">
    <oddHeader>&amp;C&amp;"Arial,Regular"Fertility and Family Surveys</oddHeader>
  </headerFooter>
  <rowBreaks count="1" manualBreakCount="1">
    <brk id="56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26.66015625" style="9" customWidth="1"/>
    <col min="2" max="15" width="10.83203125" style="9" customWidth="1"/>
    <col min="16" max="16384" width="9.33203125" style="9" customWidth="1"/>
  </cols>
  <sheetData>
    <row r="1" spans="1:7" s="33" customFormat="1" ht="12.75">
      <c r="A1" s="32" t="s">
        <v>263</v>
      </c>
      <c r="B1" s="32"/>
      <c r="C1" s="32"/>
      <c r="D1" s="32"/>
      <c r="E1" s="32"/>
      <c r="F1" s="32"/>
      <c r="G1" s="32"/>
    </row>
    <row r="2" spans="1:7" s="33" customFormat="1" ht="12.75">
      <c r="A2" s="32" t="s">
        <v>518</v>
      </c>
      <c r="B2" s="32"/>
      <c r="C2" s="32"/>
      <c r="D2" s="32"/>
      <c r="E2" s="32"/>
      <c r="F2" s="32"/>
      <c r="G2" s="32"/>
    </row>
    <row r="3" spans="1:7" s="33" customFormat="1" ht="12.75">
      <c r="A3" s="32"/>
      <c r="B3" s="32"/>
      <c r="C3" s="32"/>
      <c r="D3" s="32"/>
      <c r="E3" s="32"/>
      <c r="F3" s="32"/>
      <c r="G3" s="32"/>
    </row>
    <row r="4" spans="1:7" ht="12.75">
      <c r="A4" s="34"/>
      <c r="B4" s="47" t="s">
        <v>105</v>
      </c>
      <c r="C4" s="47"/>
      <c r="D4" s="47"/>
      <c r="E4" s="47"/>
      <c r="F4" s="47"/>
      <c r="G4" s="47"/>
    </row>
    <row r="5" spans="1:7" ht="12.75">
      <c r="A5" s="18"/>
      <c r="B5" s="18" t="s">
        <v>106</v>
      </c>
      <c r="C5" s="18" t="s">
        <v>87</v>
      </c>
      <c r="D5" s="18" t="s">
        <v>88</v>
      </c>
      <c r="E5" s="18" t="s">
        <v>89</v>
      </c>
      <c r="F5" s="18" t="s">
        <v>90</v>
      </c>
      <c r="G5" s="18" t="s">
        <v>107</v>
      </c>
    </row>
    <row r="6" spans="2:7" ht="12.75">
      <c r="B6" s="60" t="s">
        <v>108</v>
      </c>
      <c r="C6" s="60"/>
      <c r="D6" s="60"/>
      <c r="E6" s="60"/>
      <c r="F6" s="60"/>
      <c r="G6" s="60"/>
    </row>
    <row r="7" spans="1:7" ht="12.75">
      <c r="A7" s="18"/>
      <c r="B7" s="18" t="s">
        <v>109</v>
      </c>
      <c r="C7" s="18" t="s">
        <v>110</v>
      </c>
      <c r="D7" s="18" t="s">
        <v>111</v>
      </c>
      <c r="E7" s="18" t="s">
        <v>112</v>
      </c>
      <c r="F7" s="18" t="s">
        <v>113</v>
      </c>
      <c r="G7" s="18" t="s">
        <v>114</v>
      </c>
    </row>
    <row r="8" spans="2:7" ht="12.75">
      <c r="B8" s="36"/>
      <c r="C8" s="36"/>
      <c r="D8" s="36"/>
      <c r="E8" s="36"/>
      <c r="F8" s="36"/>
      <c r="G8" s="36"/>
    </row>
    <row r="9" spans="1:7" ht="12.75">
      <c r="A9" s="36" t="s">
        <v>264</v>
      </c>
      <c r="B9" s="36"/>
      <c r="C9" s="36"/>
      <c r="D9" s="36"/>
      <c r="E9" s="36"/>
      <c r="F9" s="36"/>
      <c r="G9" s="36"/>
    </row>
    <row r="10" spans="1:7" ht="12.75">
      <c r="A10" s="36"/>
      <c r="B10" s="36"/>
      <c r="C10" s="36"/>
      <c r="D10" s="36"/>
      <c r="E10" s="36"/>
      <c r="F10" s="36"/>
      <c r="G10" s="36"/>
    </row>
    <row r="11" spans="1:7" ht="12.75">
      <c r="A11" s="33" t="s">
        <v>428</v>
      </c>
      <c r="B11" s="27" t="s">
        <v>61</v>
      </c>
      <c r="C11" s="9">
        <v>75</v>
      </c>
      <c r="D11" s="9">
        <v>83</v>
      </c>
      <c r="E11" s="9">
        <v>89</v>
      </c>
      <c r="F11" s="9">
        <v>90</v>
      </c>
      <c r="G11" s="9">
        <v>93</v>
      </c>
    </row>
    <row r="12" spans="1:2" ht="12.75">
      <c r="A12" s="33"/>
      <c r="B12" s="27"/>
    </row>
    <row r="13" spans="1:7" ht="12.75">
      <c r="A13" s="33" t="s">
        <v>429</v>
      </c>
      <c r="B13" s="27" t="s">
        <v>61</v>
      </c>
      <c r="C13" s="9">
        <v>19</v>
      </c>
      <c r="D13" s="9">
        <v>11</v>
      </c>
      <c r="E13" s="9">
        <v>8</v>
      </c>
      <c r="F13" s="9">
        <v>6</v>
      </c>
      <c r="G13" s="9">
        <v>3</v>
      </c>
    </row>
    <row r="14" spans="1:2" ht="12.75">
      <c r="A14" s="33"/>
      <c r="B14" s="27"/>
    </row>
    <row r="15" spans="1:7" ht="12.75">
      <c r="A15" s="33" t="s">
        <v>430</v>
      </c>
      <c r="B15" s="27" t="s">
        <v>61</v>
      </c>
      <c r="C15" s="9">
        <v>7</v>
      </c>
      <c r="D15" s="9">
        <v>6</v>
      </c>
      <c r="E15" s="9">
        <v>3</v>
      </c>
      <c r="F15" s="9">
        <v>4</v>
      </c>
      <c r="G15" s="9">
        <v>4</v>
      </c>
    </row>
    <row r="16" ht="12.75">
      <c r="B16" s="27"/>
    </row>
    <row r="17" spans="1:7" ht="12.75">
      <c r="A17" s="9" t="s">
        <v>265</v>
      </c>
      <c r="B17" s="27" t="s">
        <v>61</v>
      </c>
      <c r="C17" s="9">
        <v>100</v>
      </c>
      <c r="D17" s="9">
        <v>100</v>
      </c>
      <c r="E17" s="9">
        <v>100</v>
      </c>
      <c r="F17" s="9">
        <v>100</v>
      </c>
      <c r="G17" s="9">
        <v>100</v>
      </c>
    </row>
    <row r="19" spans="1:7" ht="12.75">
      <c r="A19" s="25" t="s">
        <v>266</v>
      </c>
      <c r="B19" s="7">
        <v>4</v>
      </c>
      <c r="C19" s="7">
        <v>75</v>
      </c>
      <c r="D19" s="7">
        <v>342</v>
      </c>
      <c r="E19" s="7">
        <v>649</v>
      </c>
      <c r="F19" s="7">
        <v>716</v>
      </c>
      <c r="G19" s="7">
        <v>471</v>
      </c>
    </row>
    <row r="20" spans="1:7" ht="12.75">
      <c r="A20" s="18"/>
      <c r="B20" s="18"/>
      <c r="C20" s="18"/>
      <c r="D20" s="18"/>
      <c r="E20" s="18"/>
      <c r="F20" s="18"/>
      <c r="G20" s="18"/>
    </row>
  </sheetData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&amp;C&amp;"Arial,Regular"Fertility and Family Surveys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1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28.33203125" style="9" customWidth="1"/>
    <col min="2" max="51" width="10.83203125" style="9" customWidth="1"/>
    <col min="52" max="16384" width="101.83203125" style="9" customWidth="1"/>
  </cols>
  <sheetData>
    <row r="1" spans="1:7" ht="12.75">
      <c r="A1" s="32" t="s">
        <v>267</v>
      </c>
      <c r="B1" s="32"/>
      <c r="C1" s="32"/>
      <c r="D1" s="32"/>
      <c r="E1" s="32"/>
      <c r="F1" s="32"/>
      <c r="G1" s="32"/>
    </row>
    <row r="2" spans="1:7" ht="12.75">
      <c r="A2" s="32" t="s">
        <v>519</v>
      </c>
      <c r="B2" s="32"/>
      <c r="C2" s="32"/>
      <c r="D2" s="32"/>
      <c r="E2" s="32"/>
      <c r="F2" s="32"/>
      <c r="G2" s="32"/>
    </row>
    <row r="3" spans="1:7" ht="12.75">
      <c r="A3" s="32"/>
      <c r="B3" s="32"/>
      <c r="C3" s="32"/>
      <c r="D3" s="32"/>
      <c r="E3" s="32"/>
      <c r="F3" s="32"/>
      <c r="G3" s="32"/>
    </row>
    <row r="4" spans="1:7" ht="12.75">
      <c r="A4" s="34"/>
      <c r="B4" s="47" t="s">
        <v>105</v>
      </c>
      <c r="C4" s="47"/>
      <c r="D4" s="47"/>
      <c r="E4" s="47"/>
      <c r="F4" s="47"/>
      <c r="G4" s="47"/>
    </row>
    <row r="5" spans="1:7" ht="12.75">
      <c r="A5" s="36"/>
      <c r="B5" s="48"/>
      <c r="C5" s="48"/>
      <c r="D5" s="48"/>
      <c r="E5" s="48"/>
      <c r="F5" s="48"/>
      <c r="G5" s="48"/>
    </row>
    <row r="6" spans="1:7" ht="12.75">
      <c r="A6" s="18"/>
      <c r="B6" s="18" t="s">
        <v>106</v>
      </c>
      <c r="C6" s="18" t="s">
        <v>87</v>
      </c>
      <c r="D6" s="18" t="s">
        <v>88</v>
      </c>
      <c r="E6" s="18" t="s">
        <v>89</v>
      </c>
      <c r="F6" s="18" t="s">
        <v>90</v>
      </c>
      <c r="G6" s="18" t="s">
        <v>107</v>
      </c>
    </row>
    <row r="7" spans="2:7" ht="12.75">
      <c r="B7" s="60" t="s">
        <v>108</v>
      </c>
      <c r="C7" s="60"/>
      <c r="D7" s="60"/>
      <c r="E7" s="60"/>
      <c r="F7" s="60"/>
      <c r="G7" s="60"/>
    </row>
    <row r="8" spans="1:7" ht="12.75">
      <c r="A8" s="18"/>
      <c r="B8" s="18" t="s">
        <v>109</v>
      </c>
      <c r="C8" s="18" t="s">
        <v>110</v>
      </c>
      <c r="D8" s="18" t="s">
        <v>111</v>
      </c>
      <c r="E8" s="18" t="s">
        <v>112</v>
      </c>
      <c r="F8" s="18" t="s">
        <v>113</v>
      </c>
      <c r="G8" s="18" t="s">
        <v>114</v>
      </c>
    </row>
    <row r="9" spans="1:7" ht="12.75">
      <c r="A9" s="36"/>
      <c r="B9" s="36"/>
      <c r="C9" s="36"/>
      <c r="D9" s="36"/>
      <c r="E9" s="36"/>
      <c r="F9" s="36"/>
      <c r="G9" s="36"/>
    </row>
    <row r="10" spans="1:7" ht="12.75">
      <c r="A10" s="36" t="s">
        <v>264</v>
      </c>
      <c r="B10" s="36"/>
      <c r="C10" s="36"/>
      <c r="D10" s="36"/>
      <c r="E10" s="36"/>
      <c r="F10" s="36"/>
      <c r="G10" s="36"/>
    </row>
    <row r="11" spans="1:7" ht="12.75">
      <c r="A11" s="36"/>
      <c r="B11" s="36"/>
      <c r="C11" s="36"/>
      <c r="D11" s="36"/>
      <c r="E11" s="36"/>
      <c r="F11" s="36"/>
      <c r="G11" s="36"/>
    </row>
    <row r="12" spans="1:7" ht="12.75">
      <c r="A12" s="33" t="s">
        <v>428</v>
      </c>
      <c r="B12" s="27" t="s">
        <v>61</v>
      </c>
      <c r="C12" s="27" t="s">
        <v>61</v>
      </c>
      <c r="D12" s="9">
        <v>89</v>
      </c>
      <c r="E12" s="9">
        <v>90</v>
      </c>
      <c r="F12" s="9">
        <v>91</v>
      </c>
      <c r="G12" s="9">
        <v>93</v>
      </c>
    </row>
    <row r="13" spans="1:3" ht="12.75">
      <c r="A13" s="33"/>
      <c r="B13" s="27"/>
      <c r="C13" s="27"/>
    </row>
    <row r="14" spans="1:7" ht="12.75">
      <c r="A14" s="33" t="s">
        <v>429</v>
      </c>
      <c r="B14" s="27" t="s">
        <v>61</v>
      </c>
      <c r="C14" s="27" t="s">
        <v>61</v>
      </c>
      <c r="D14" s="9">
        <v>6</v>
      </c>
      <c r="E14" s="9">
        <v>8</v>
      </c>
      <c r="F14" s="9">
        <v>7</v>
      </c>
      <c r="G14" s="9">
        <v>5</v>
      </c>
    </row>
    <row r="15" spans="1:3" ht="12.75">
      <c r="A15" s="33"/>
      <c r="B15" s="27"/>
      <c r="C15" s="27"/>
    </row>
    <row r="16" spans="1:7" ht="12.75">
      <c r="A16" s="33" t="s">
        <v>430</v>
      </c>
      <c r="B16" s="27" t="s">
        <v>61</v>
      </c>
      <c r="C16" s="27" t="s">
        <v>61</v>
      </c>
      <c r="D16" s="9">
        <v>4</v>
      </c>
      <c r="E16" s="9">
        <v>2</v>
      </c>
      <c r="F16" s="9">
        <v>2</v>
      </c>
      <c r="G16" s="9">
        <v>2</v>
      </c>
    </row>
    <row r="17" spans="2:3" ht="12.75">
      <c r="B17" s="27"/>
      <c r="C17" s="27"/>
    </row>
    <row r="18" spans="1:7" ht="12.75">
      <c r="A18" s="9" t="s">
        <v>265</v>
      </c>
      <c r="B18" s="27" t="s">
        <v>61</v>
      </c>
      <c r="C18" s="27" t="s">
        <v>61</v>
      </c>
      <c r="D18" s="9">
        <v>100</v>
      </c>
      <c r="E18" s="9">
        <v>100</v>
      </c>
      <c r="F18" s="9">
        <v>100</v>
      </c>
      <c r="G18" s="9">
        <v>100</v>
      </c>
    </row>
    <row r="20" spans="1:7" ht="12.75">
      <c r="A20" s="25" t="s">
        <v>266</v>
      </c>
      <c r="B20" s="10" t="s">
        <v>61</v>
      </c>
      <c r="C20" s="10">
        <v>19</v>
      </c>
      <c r="D20" s="10">
        <v>141</v>
      </c>
      <c r="E20" s="10">
        <v>397</v>
      </c>
      <c r="F20" s="10">
        <v>505</v>
      </c>
      <c r="G20" s="10">
        <v>354</v>
      </c>
    </row>
    <row r="21" spans="1:7" ht="12.75">
      <c r="A21" s="18"/>
      <c r="B21" s="18"/>
      <c r="C21" s="18"/>
      <c r="D21" s="18"/>
      <c r="E21" s="18"/>
      <c r="F21" s="18"/>
      <c r="G21" s="18"/>
    </row>
  </sheetData>
  <printOptions gridLines="1"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&amp;C&amp;"Arial,Regular"Fertility and Family Surveys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113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9.66015625" style="9" customWidth="1"/>
    <col min="2" max="51" width="10.83203125" style="9" customWidth="1"/>
    <col min="52" max="16384" width="101.83203125" style="9" customWidth="1"/>
  </cols>
  <sheetData>
    <row r="1" spans="1:7" ht="12.75">
      <c r="A1" s="32" t="s">
        <v>268</v>
      </c>
      <c r="B1" s="32"/>
      <c r="C1" s="32"/>
      <c r="D1" s="32"/>
      <c r="E1" s="32"/>
      <c r="F1" s="32"/>
      <c r="G1" s="32"/>
    </row>
    <row r="2" spans="1:7" ht="14.25">
      <c r="A2" s="57" t="s">
        <v>520</v>
      </c>
      <c r="B2" s="32"/>
      <c r="C2" s="32"/>
      <c r="D2" s="32"/>
      <c r="E2" s="32"/>
      <c r="F2" s="32"/>
      <c r="G2" s="32"/>
    </row>
    <row r="3" spans="1:7" s="33" customFormat="1" ht="12.75">
      <c r="A3" s="32"/>
      <c r="B3" s="32"/>
      <c r="C3" s="32"/>
      <c r="D3" s="32"/>
      <c r="E3" s="32"/>
      <c r="F3" s="32"/>
      <c r="G3" s="32"/>
    </row>
    <row r="4" spans="1:7" s="33" customFormat="1" ht="12.75">
      <c r="A4" s="34"/>
      <c r="B4" s="47" t="s">
        <v>105</v>
      </c>
      <c r="C4" s="47"/>
      <c r="D4" s="47"/>
      <c r="E4" s="47"/>
      <c r="F4" s="47"/>
      <c r="G4" s="47"/>
    </row>
    <row r="5" spans="1:7" ht="12.75">
      <c r="A5" s="18"/>
      <c r="B5" s="39" t="s">
        <v>106</v>
      </c>
      <c r="C5" s="39" t="s">
        <v>87</v>
      </c>
      <c r="D5" s="39" t="s">
        <v>88</v>
      </c>
      <c r="E5" s="39" t="s">
        <v>89</v>
      </c>
      <c r="F5" s="39" t="s">
        <v>90</v>
      </c>
      <c r="G5" s="39" t="s">
        <v>107</v>
      </c>
    </row>
    <row r="6" spans="2:7" ht="12.75">
      <c r="B6" s="60" t="s">
        <v>108</v>
      </c>
      <c r="C6" s="60"/>
      <c r="D6" s="60"/>
      <c r="E6" s="60"/>
      <c r="F6" s="60"/>
      <c r="G6" s="60"/>
    </row>
    <row r="7" spans="1:7" ht="12.75">
      <c r="A7" s="18"/>
      <c r="B7" s="39" t="s">
        <v>109</v>
      </c>
      <c r="C7" s="39" t="s">
        <v>110</v>
      </c>
      <c r="D7" s="39" t="s">
        <v>111</v>
      </c>
      <c r="E7" s="39" t="s">
        <v>112</v>
      </c>
      <c r="F7" s="39" t="s">
        <v>113</v>
      </c>
      <c r="G7" s="39" t="s">
        <v>114</v>
      </c>
    </row>
    <row r="8" spans="1:7" ht="12.75">
      <c r="A8" s="36"/>
      <c r="B8" s="36"/>
      <c r="C8" s="36"/>
      <c r="D8" s="36"/>
      <c r="E8" s="36"/>
      <c r="F8" s="36"/>
      <c r="G8" s="36"/>
    </row>
    <row r="9" ht="12.75">
      <c r="A9" s="33" t="s">
        <v>423</v>
      </c>
    </row>
    <row r="10" spans="1:8" ht="12.75">
      <c r="A10" s="37">
        <v>15</v>
      </c>
      <c r="B10" s="109" t="s">
        <v>61</v>
      </c>
      <c r="C10" s="109" t="s">
        <v>61</v>
      </c>
      <c r="D10" s="110">
        <v>0.5</v>
      </c>
      <c r="E10" s="109" t="s">
        <v>61</v>
      </c>
      <c r="F10" s="109">
        <v>0.8</v>
      </c>
      <c r="G10" s="109">
        <v>0.5</v>
      </c>
      <c r="H10" s="111"/>
    </row>
    <row r="11" spans="1:8" ht="12.75">
      <c r="A11" s="37">
        <v>16</v>
      </c>
      <c r="B11" s="111"/>
      <c r="C11" s="111">
        <v>0.2</v>
      </c>
      <c r="D11" s="111">
        <v>0.7</v>
      </c>
      <c r="E11" s="111">
        <v>0.8</v>
      </c>
      <c r="F11" s="111">
        <v>1.3</v>
      </c>
      <c r="G11" s="111">
        <v>0.7</v>
      </c>
      <c r="H11" s="111"/>
    </row>
    <row r="12" spans="1:8" ht="12.75">
      <c r="A12" s="37">
        <v>17</v>
      </c>
      <c r="B12" s="111"/>
      <c r="C12" s="111">
        <v>1.3</v>
      </c>
      <c r="D12" s="111">
        <v>2</v>
      </c>
      <c r="E12" s="111">
        <v>2.4</v>
      </c>
      <c r="F12" s="111">
        <v>3.5</v>
      </c>
      <c r="G12" s="111">
        <v>1.9</v>
      </c>
      <c r="H12" s="111"/>
    </row>
    <row r="13" spans="1:8" ht="12.75">
      <c r="A13" s="37">
        <v>18</v>
      </c>
      <c r="B13" s="111"/>
      <c r="C13" s="111">
        <v>2.6</v>
      </c>
      <c r="D13" s="111">
        <v>3.3</v>
      </c>
      <c r="E13" s="111">
        <v>4.6</v>
      </c>
      <c r="F13" s="111">
        <v>5.8</v>
      </c>
      <c r="G13" s="111">
        <v>4.8</v>
      </c>
      <c r="H13" s="111"/>
    </row>
    <row r="14" spans="1:8" ht="12.75">
      <c r="A14" s="37">
        <v>19</v>
      </c>
      <c r="B14" s="111"/>
      <c r="C14" s="111">
        <v>6.1</v>
      </c>
      <c r="D14" s="111">
        <v>8.5</v>
      </c>
      <c r="E14" s="111">
        <v>6.8</v>
      </c>
      <c r="F14" s="111">
        <v>11.8</v>
      </c>
      <c r="G14" s="111">
        <v>9.8</v>
      </c>
      <c r="H14" s="111"/>
    </row>
    <row r="15" spans="1:8" ht="12.75">
      <c r="A15" s="37">
        <v>20</v>
      </c>
      <c r="B15" s="111"/>
      <c r="C15" s="111"/>
      <c r="D15" s="111">
        <v>14.6</v>
      </c>
      <c r="E15" s="111">
        <v>13.8</v>
      </c>
      <c r="F15" s="111">
        <v>16.7</v>
      </c>
      <c r="G15" s="111">
        <v>17.1</v>
      </c>
      <c r="H15" s="111"/>
    </row>
    <row r="16" spans="1:8" ht="12.75">
      <c r="A16" s="37">
        <v>21</v>
      </c>
      <c r="B16" s="111"/>
      <c r="C16" s="111"/>
      <c r="D16" s="111">
        <v>20.2</v>
      </c>
      <c r="E16" s="111">
        <v>19.6</v>
      </c>
      <c r="F16" s="111">
        <v>21.1</v>
      </c>
      <c r="G16" s="111">
        <v>26.1</v>
      </c>
      <c r="H16" s="111"/>
    </row>
    <row r="17" spans="1:8" ht="12.75">
      <c r="A17" s="37">
        <v>22</v>
      </c>
      <c r="B17" s="111"/>
      <c r="C17" s="111"/>
      <c r="D17" s="111">
        <v>27.2</v>
      </c>
      <c r="E17" s="111">
        <v>25.7</v>
      </c>
      <c r="F17" s="111">
        <v>30.5</v>
      </c>
      <c r="G17" s="111">
        <v>33.8</v>
      </c>
      <c r="H17" s="111"/>
    </row>
    <row r="18" spans="1:8" ht="12.75">
      <c r="A18" s="37">
        <v>23</v>
      </c>
      <c r="B18" s="111"/>
      <c r="C18" s="111"/>
      <c r="D18" s="111">
        <v>34.3</v>
      </c>
      <c r="E18" s="111">
        <v>32.4</v>
      </c>
      <c r="F18" s="111">
        <v>38.1</v>
      </c>
      <c r="G18" s="111">
        <v>44.8</v>
      </c>
      <c r="H18" s="111"/>
    </row>
    <row r="19" spans="1:8" ht="12.75">
      <c r="A19" s="37">
        <v>24</v>
      </c>
      <c r="B19" s="111"/>
      <c r="C19" s="111"/>
      <c r="D19" s="111">
        <v>41.7</v>
      </c>
      <c r="E19" s="111">
        <v>40.5</v>
      </c>
      <c r="F19" s="111">
        <v>45.7</v>
      </c>
      <c r="G19" s="111">
        <v>56.5</v>
      </c>
      <c r="H19" s="111"/>
    </row>
    <row r="20" spans="1:8" ht="12.75">
      <c r="A20" s="37">
        <v>25</v>
      </c>
      <c r="B20" s="111"/>
      <c r="C20" s="111"/>
      <c r="D20" s="111"/>
      <c r="E20" s="111">
        <v>45.7</v>
      </c>
      <c r="F20" s="111">
        <v>53.2</v>
      </c>
      <c r="G20" s="111">
        <v>61.9</v>
      </c>
      <c r="H20" s="111"/>
    </row>
    <row r="21" spans="1:8" ht="12.75">
      <c r="A21" s="37">
        <v>26</v>
      </c>
      <c r="B21" s="111"/>
      <c r="C21" s="111"/>
      <c r="D21" s="111"/>
      <c r="E21" s="111">
        <v>50</v>
      </c>
      <c r="F21" s="111">
        <v>60.7</v>
      </c>
      <c r="G21" s="111">
        <v>67.9</v>
      </c>
      <c r="H21" s="111"/>
    </row>
    <row r="22" spans="1:8" ht="12.75">
      <c r="A22" s="37">
        <v>27</v>
      </c>
      <c r="B22" s="111"/>
      <c r="C22" s="111"/>
      <c r="D22" s="111"/>
      <c r="E22" s="111">
        <v>57.8</v>
      </c>
      <c r="F22" s="111">
        <v>67.7</v>
      </c>
      <c r="G22" s="111">
        <v>75.4</v>
      </c>
      <c r="H22" s="111"/>
    </row>
    <row r="23" spans="1:8" ht="12.75">
      <c r="A23" s="37">
        <v>28</v>
      </c>
      <c r="B23" s="111"/>
      <c r="C23" s="111"/>
      <c r="D23" s="111"/>
      <c r="E23" s="111">
        <v>62.5</v>
      </c>
      <c r="F23" s="111">
        <v>72.3</v>
      </c>
      <c r="G23" s="111">
        <v>79.2</v>
      </c>
      <c r="H23" s="111"/>
    </row>
    <row r="24" spans="1:8" ht="12.75">
      <c r="A24" s="37">
        <v>29</v>
      </c>
      <c r="B24" s="111"/>
      <c r="C24" s="111"/>
      <c r="D24" s="111"/>
      <c r="E24" s="111">
        <v>68.8</v>
      </c>
      <c r="F24" s="111">
        <v>74.9</v>
      </c>
      <c r="G24" s="111">
        <v>82.8</v>
      </c>
      <c r="H24" s="111"/>
    </row>
    <row r="25" spans="1:8" ht="12.75">
      <c r="A25" s="37">
        <v>30</v>
      </c>
      <c r="B25" s="111"/>
      <c r="C25" s="111"/>
      <c r="D25" s="111"/>
      <c r="E25" s="111"/>
      <c r="F25" s="111">
        <v>78</v>
      </c>
      <c r="G25" s="111">
        <v>85.9</v>
      </c>
      <c r="H25" s="111"/>
    </row>
    <row r="26" spans="1:8" ht="12.75">
      <c r="A26" s="37">
        <v>31</v>
      </c>
      <c r="B26" s="111"/>
      <c r="C26" s="111"/>
      <c r="D26" s="111"/>
      <c r="E26" s="111"/>
      <c r="F26" s="111">
        <v>80.7</v>
      </c>
      <c r="G26" s="111">
        <v>86.4</v>
      </c>
      <c r="H26" s="111"/>
    </row>
    <row r="27" spans="1:8" ht="12.75">
      <c r="A27" s="37">
        <v>32</v>
      </c>
      <c r="B27" s="111"/>
      <c r="C27" s="111"/>
      <c r="D27" s="111"/>
      <c r="E27" s="111"/>
      <c r="F27" s="111">
        <v>82.7</v>
      </c>
      <c r="G27" s="111">
        <v>89</v>
      </c>
      <c r="H27" s="111"/>
    </row>
    <row r="28" spans="1:8" ht="12.75">
      <c r="A28" s="37">
        <v>33</v>
      </c>
      <c r="B28" s="111"/>
      <c r="C28" s="111"/>
      <c r="D28" s="111"/>
      <c r="E28" s="111"/>
      <c r="F28" s="111">
        <v>83.6</v>
      </c>
      <c r="G28" s="111">
        <v>89.3</v>
      </c>
      <c r="H28" s="111"/>
    </row>
    <row r="29" spans="1:8" ht="12.75">
      <c r="A29" s="37">
        <v>34</v>
      </c>
      <c r="B29" s="111"/>
      <c r="C29" s="111"/>
      <c r="D29" s="111"/>
      <c r="E29" s="111"/>
      <c r="F29" s="111">
        <v>84.7</v>
      </c>
      <c r="G29" s="111">
        <v>90.1</v>
      </c>
      <c r="H29" s="111"/>
    </row>
    <row r="30" spans="1:8" ht="12.75">
      <c r="A30" s="37">
        <v>35</v>
      </c>
      <c r="B30" s="111"/>
      <c r="C30" s="111"/>
      <c r="D30" s="111"/>
      <c r="E30" s="111"/>
      <c r="F30" s="111"/>
      <c r="G30" s="111">
        <v>90.5</v>
      </c>
      <c r="H30" s="111"/>
    </row>
    <row r="31" spans="1:8" ht="12.75">
      <c r="A31" s="37">
        <v>36</v>
      </c>
      <c r="B31" s="111"/>
      <c r="C31" s="111"/>
      <c r="D31" s="111"/>
      <c r="E31" s="111"/>
      <c r="F31" s="111"/>
      <c r="G31" s="111">
        <v>90.9</v>
      </c>
      <c r="H31" s="111"/>
    </row>
    <row r="32" spans="1:8" ht="12.75">
      <c r="A32" s="37">
        <v>37</v>
      </c>
      <c r="B32" s="111"/>
      <c r="C32" s="111"/>
      <c r="D32" s="111"/>
      <c r="E32" s="111"/>
      <c r="F32" s="111"/>
      <c r="G32" s="111">
        <v>91.9</v>
      </c>
      <c r="H32" s="111"/>
    </row>
    <row r="33" spans="1:8" ht="12.75">
      <c r="A33" s="37">
        <v>38</v>
      </c>
      <c r="B33" s="111"/>
      <c r="C33" s="111"/>
      <c r="D33" s="111"/>
      <c r="E33" s="111"/>
      <c r="F33" s="111"/>
      <c r="G33" s="111">
        <v>91.9</v>
      </c>
      <c r="H33" s="111"/>
    </row>
    <row r="34" spans="1:8" ht="12.75">
      <c r="A34" s="37">
        <v>39</v>
      </c>
      <c r="B34" s="111"/>
      <c r="C34" s="111"/>
      <c r="D34" s="111"/>
      <c r="E34" s="111"/>
      <c r="F34" s="111"/>
      <c r="G34" s="111">
        <v>91.9</v>
      </c>
      <c r="H34" s="111"/>
    </row>
    <row r="36" spans="1:7" ht="12.75">
      <c r="A36" s="38" t="s">
        <v>142</v>
      </c>
      <c r="B36" s="108">
        <v>151</v>
      </c>
      <c r="C36" s="108">
        <v>279</v>
      </c>
      <c r="D36" s="108">
        <v>297</v>
      </c>
      <c r="E36" s="108">
        <v>376</v>
      </c>
      <c r="F36" s="108">
        <v>393</v>
      </c>
      <c r="G36" s="108">
        <v>288</v>
      </c>
    </row>
    <row r="38" ht="12.75">
      <c r="A38" s="33" t="s">
        <v>424</v>
      </c>
    </row>
    <row r="39" spans="1:7" ht="12.75">
      <c r="A39" s="37">
        <v>15</v>
      </c>
      <c r="B39" s="107" t="s">
        <v>61</v>
      </c>
      <c r="C39" s="107" t="s">
        <v>61</v>
      </c>
      <c r="D39" s="107" t="s">
        <v>61</v>
      </c>
      <c r="E39" s="107" t="s">
        <v>61</v>
      </c>
      <c r="F39" s="107" t="s">
        <v>61</v>
      </c>
      <c r="G39" s="107" t="s">
        <v>61</v>
      </c>
    </row>
    <row r="40" spans="1:7" ht="12.75">
      <c r="A40" s="37">
        <v>16</v>
      </c>
      <c r="B40" s="107"/>
      <c r="C40" s="107" t="s">
        <v>61</v>
      </c>
      <c r="D40" s="107" t="s">
        <v>61</v>
      </c>
      <c r="E40" s="107" t="s">
        <v>61</v>
      </c>
      <c r="F40" s="107" t="s">
        <v>61</v>
      </c>
      <c r="G40" s="107" t="s">
        <v>61</v>
      </c>
    </row>
    <row r="41" spans="1:7" ht="12.75">
      <c r="A41" s="37">
        <v>17</v>
      </c>
      <c r="B41" s="107"/>
      <c r="C41" s="107" t="s">
        <v>61</v>
      </c>
      <c r="D41" s="107">
        <v>0.2</v>
      </c>
      <c r="E41" s="107" t="s">
        <v>61</v>
      </c>
      <c r="F41" s="107">
        <v>0.6</v>
      </c>
      <c r="G41" s="107">
        <v>1</v>
      </c>
    </row>
    <row r="42" spans="1:7" ht="12.75">
      <c r="A42" s="37">
        <v>18</v>
      </c>
      <c r="B42" s="107"/>
      <c r="C42" s="107" t="s">
        <v>61</v>
      </c>
      <c r="D42" s="107">
        <v>0.4</v>
      </c>
      <c r="E42" s="107" t="s">
        <v>61</v>
      </c>
      <c r="F42" s="107">
        <v>1.8</v>
      </c>
      <c r="G42" s="107">
        <v>3</v>
      </c>
    </row>
    <row r="43" spans="1:7" ht="12.75">
      <c r="A43" s="37">
        <v>19</v>
      </c>
      <c r="B43" s="64"/>
      <c r="C43" s="64">
        <v>0.3</v>
      </c>
      <c r="D43" s="64">
        <v>0.9</v>
      </c>
      <c r="E43" s="64">
        <v>0.5</v>
      </c>
      <c r="F43" s="64">
        <v>3.6</v>
      </c>
      <c r="G43" s="64">
        <v>3.4</v>
      </c>
    </row>
    <row r="44" spans="1:7" ht="12.75">
      <c r="A44" s="37">
        <v>20</v>
      </c>
      <c r="B44" s="64"/>
      <c r="C44" s="64"/>
      <c r="D44" s="64">
        <v>1</v>
      </c>
      <c r="E44" s="64">
        <v>0.9</v>
      </c>
      <c r="F44" s="64">
        <v>7.3</v>
      </c>
      <c r="G44" s="64">
        <v>5.8</v>
      </c>
    </row>
    <row r="45" spans="1:7" ht="12.75">
      <c r="A45" s="37">
        <v>21</v>
      </c>
      <c r="B45" s="64"/>
      <c r="C45" s="64"/>
      <c r="D45" s="64">
        <v>3.4</v>
      </c>
      <c r="E45" s="64">
        <v>3.8</v>
      </c>
      <c r="F45" s="64">
        <v>11.7</v>
      </c>
      <c r="G45" s="64">
        <v>11.5</v>
      </c>
    </row>
    <row r="46" spans="1:7" ht="12.75">
      <c r="A46" s="37">
        <v>22</v>
      </c>
      <c r="B46" s="64"/>
      <c r="C46" s="64"/>
      <c r="D46" s="64">
        <v>4.7</v>
      </c>
      <c r="E46" s="64">
        <v>9</v>
      </c>
      <c r="F46" s="64">
        <v>15.1</v>
      </c>
      <c r="G46" s="64">
        <v>17.9</v>
      </c>
    </row>
    <row r="47" spans="1:7" ht="12.75">
      <c r="A47" s="37">
        <v>23</v>
      </c>
      <c r="B47" s="64"/>
      <c r="C47" s="64"/>
      <c r="D47" s="64">
        <v>8.4</v>
      </c>
      <c r="E47" s="64">
        <v>14.7</v>
      </c>
      <c r="F47" s="64">
        <v>20.5</v>
      </c>
      <c r="G47" s="64">
        <v>26.9</v>
      </c>
    </row>
    <row r="48" spans="1:7" ht="12.75">
      <c r="A48" s="37">
        <v>24</v>
      </c>
      <c r="B48" s="64"/>
      <c r="C48" s="64"/>
      <c r="D48" s="64">
        <v>13.7</v>
      </c>
      <c r="E48" s="64">
        <v>20.7</v>
      </c>
      <c r="F48" s="64">
        <v>28.9</v>
      </c>
      <c r="G48" s="64">
        <v>33.3</v>
      </c>
    </row>
    <row r="49" spans="1:7" ht="12.75">
      <c r="A49" s="37">
        <v>25</v>
      </c>
      <c r="B49" s="64"/>
      <c r="C49" s="64"/>
      <c r="D49" s="64"/>
      <c r="E49" s="64">
        <v>26.7</v>
      </c>
      <c r="F49" s="64">
        <v>36.5</v>
      </c>
      <c r="G49" s="64">
        <v>47.5</v>
      </c>
    </row>
    <row r="50" spans="1:7" ht="12.75">
      <c r="A50" s="37">
        <v>26</v>
      </c>
      <c r="B50" s="64"/>
      <c r="C50" s="64"/>
      <c r="D50" s="64"/>
      <c r="E50" s="64">
        <v>34.8</v>
      </c>
      <c r="F50" s="64">
        <v>43.1</v>
      </c>
      <c r="G50" s="64">
        <v>58.2</v>
      </c>
    </row>
    <row r="51" spans="1:7" ht="12.75">
      <c r="A51" s="37">
        <v>27</v>
      </c>
      <c r="B51" s="64"/>
      <c r="C51" s="64"/>
      <c r="D51" s="64"/>
      <c r="E51" s="64">
        <v>40.7</v>
      </c>
      <c r="F51" s="64">
        <v>50.7</v>
      </c>
      <c r="G51" s="64">
        <v>66.2</v>
      </c>
    </row>
    <row r="52" spans="1:7" ht="12.75">
      <c r="A52" s="37">
        <v>28</v>
      </c>
      <c r="B52" s="64"/>
      <c r="C52" s="64"/>
      <c r="D52" s="64"/>
      <c r="E52" s="64">
        <v>47.8</v>
      </c>
      <c r="F52" s="64">
        <v>56.7</v>
      </c>
      <c r="G52" s="64">
        <v>72.1</v>
      </c>
    </row>
    <row r="53" spans="1:7" ht="12.75">
      <c r="A53" s="37">
        <v>29</v>
      </c>
      <c r="B53" s="64"/>
      <c r="C53" s="64"/>
      <c r="D53" s="64"/>
      <c r="E53" s="64">
        <v>59.9</v>
      </c>
      <c r="F53" s="64">
        <v>63.7</v>
      </c>
      <c r="G53" s="64">
        <v>77.9</v>
      </c>
    </row>
    <row r="54" spans="1:19" ht="12.75">
      <c r="A54" s="37">
        <v>30</v>
      </c>
      <c r="B54" s="64"/>
      <c r="C54" s="64"/>
      <c r="D54" s="64"/>
      <c r="E54" s="64"/>
      <c r="F54" s="64">
        <v>68.8</v>
      </c>
      <c r="G54" s="64">
        <v>79.7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</row>
    <row r="55" spans="1:7" ht="12.75">
      <c r="A55" s="37">
        <v>31</v>
      </c>
      <c r="B55" s="64"/>
      <c r="C55" s="64"/>
      <c r="D55" s="64"/>
      <c r="E55" s="64"/>
      <c r="F55" s="64">
        <v>73.5</v>
      </c>
      <c r="G55" s="64">
        <v>80.1</v>
      </c>
    </row>
    <row r="56" spans="1:7" ht="12.75">
      <c r="A56" s="37">
        <v>32</v>
      </c>
      <c r="B56" s="64"/>
      <c r="C56" s="64"/>
      <c r="D56" s="64"/>
      <c r="E56" s="64"/>
      <c r="F56" s="64">
        <v>76.5</v>
      </c>
      <c r="G56" s="64">
        <v>81.3</v>
      </c>
    </row>
    <row r="57" spans="1:7" ht="12.75">
      <c r="A57" s="37">
        <v>33</v>
      </c>
      <c r="B57" s="64"/>
      <c r="C57" s="64"/>
      <c r="D57" s="64"/>
      <c r="E57" s="64"/>
      <c r="F57" s="64">
        <v>78.8</v>
      </c>
      <c r="G57" s="64">
        <v>81.8</v>
      </c>
    </row>
    <row r="58" spans="1:7" ht="12.75">
      <c r="A58" s="62">
        <v>34</v>
      </c>
      <c r="B58" s="64"/>
      <c r="C58" s="64"/>
      <c r="D58" s="64"/>
      <c r="E58" s="64"/>
      <c r="F58" s="64">
        <v>81.2</v>
      </c>
      <c r="G58" s="64">
        <v>83.5</v>
      </c>
    </row>
    <row r="60" spans="1:7" ht="12.75">
      <c r="A60" s="32" t="s">
        <v>269</v>
      </c>
      <c r="B60" s="32"/>
      <c r="C60" s="32"/>
      <c r="D60" s="32"/>
      <c r="E60" s="32"/>
      <c r="F60" s="32"/>
      <c r="G60" s="32"/>
    </row>
    <row r="61" spans="1:7" ht="14.25">
      <c r="A61" s="57" t="s">
        <v>427</v>
      </c>
      <c r="B61" s="32"/>
      <c r="C61" s="32"/>
      <c r="D61" s="32"/>
      <c r="E61" s="32"/>
      <c r="F61" s="32"/>
      <c r="G61" s="32"/>
    </row>
    <row r="62" spans="1:7" ht="12.75">
      <c r="A62" s="32"/>
      <c r="B62" s="32"/>
      <c r="C62" s="32"/>
      <c r="D62" s="32"/>
      <c r="E62" s="32"/>
      <c r="F62" s="32"/>
      <c r="G62" s="32"/>
    </row>
    <row r="63" spans="1:7" ht="12.75">
      <c r="A63" s="34"/>
      <c r="B63" s="47" t="s">
        <v>105</v>
      </c>
      <c r="C63" s="47"/>
      <c r="D63" s="47"/>
      <c r="E63" s="47"/>
      <c r="F63" s="47"/>
      <c r="G63" s="47"/>
    </row>
    <row r="64" spans="1:7" ht="12.75">
      <c r="A64" s="18"/>
      <c r="B64" s="39" t="s">
        <v>106</v>
      </c>
      <c r="C64" s="39" t="s">
        <v>87</v>
      </c>
      <c r="D64" s="39" t="s">
        <v>88</v>
      </c>
      <c r="E64" s="39" t="s">
        <v>89</v>
      </c>
      <c r="F64" s="39" t="s">
        <v>90</v>
      </c>
      <c r="G64" s="39" t="s">
        <v>107</v>
      </c>
    </row>
    <row r="65" spans="2:7" ht="12.75">
      <c r="B65" s="60" t="s">
        <v>108</v>
      </c>
      <c r="C65" s="60"/>
      <c r="D65" s="60"/>
      <c r="E65" s="60"/>
      <c r="F65" s="60"/>
      <c r="G65" s="60"/>
    </row>
    <row r="66" spans="1:7" ht="12.75">
      <c r="A66" s="18"/>
      <c r="B66" s="39" t="s">
        <v>109</v>
      </c>
      <c r="C66" s="39" t="s">
        <v>110</v>
      </c>
      <c r="D66" s="39" t="s">
        <v>111</v>
      </c>
      <c r="E66" s="39" t="s">
        <v>112</v>
      </c>
      <c r="F66" s="39" t="s">
        <v>113</v>
      </c>
      <c r="G66" s="39" t="s">
        <v>114</v>
      </c>
    </row>
    <row r="67" spans="1:7" ht="12.75">
      <c r="A67" s="37"/>
      <c r="B67" s="27"/>
      <c r="C67" s="27"/>
      <c r="D67" s="27"/>
      <c r="E67" s="27"/>
      <c r="F67" s="27"/>
      <c r="G67" s="27"/>
    </row>
    <row r="68" spans="1:7" ht="12.75">
      <c r="A68" s="62">
        <v>35</v>
      </c>
      <c r="B68" s="27"/>
      <c r="C68" s="27"/>
      <c r="D68" s="27"/>
      <c r="E68" s="27"/>
      <c r="F68" s="27"/>
      <c r="G68" s="107">
        <v>84</v>
      </c>
    </row>
    <row r="69" spans="1:7" ht="12.75">
      <c r="A69" s="62">
        <v>36</v>
      </c>
      <c r="B69" s="27"/>
      <c r="C69" s="27"/>
      <c r="D69" s="27"/>
      <c r="E69" s="27"/>
      <c r="F69" s="27"/>
      <c r="G69" s="107">
        <v>85.1</v>
      </c>
    </row>
    <row r="70" spans="1:7" ht="12.75">
      <c r="A70" s="62">
        <v>37</v>
      </c>
      <c r="B70" s="27"/>
      <c r="C70" s="27"/>
      <c r="D70" s="27"/>
      <c r="E70" s="27"/>
      <c r="F70" s="27"/>
      <c r="G70" s="107">
        <v>86</v>
      </c>
    </row>
    <row r="71" spans="1:7" ht="12.75">
      <c r="A71" s="62">
        <v>38</v>
      </c>
      <c r="B71" s="27"/>
      <c r="C71" s="27"/>
      <c r="D71" s="27"/>
      <c r="E71" s="27"/>
      <c r="F71" s="27"/>
      <c r="G71" s="107">
        <v>86</v>
      </c>
    </row>
    <row r="72" spans="1:7" ht="12.75">
      <c r="A72" s="62">
        <v>39</v>
      </c>
      <c r="B72" s="27"/>
      <c r="C72" s="27"/>
      <c r="D72" s="27"/>
      <c r="E72" s="27"/>
      <c r="F72" s="27"/>
      <c r="G72" s="107">
        <v>86</v>
      </c>
    </row>
    <row r="73" spans="1:7" ht="12.75">
      <c r="A73" s="38" t="s">
        <v>142</v>
      </c>
      <c r="B73" s="112">
        <v>112</v>
      </c>
      <c r="C73" s="112">
        <v>566</v>
      </c>
      <c r="D73" s="112">
        <v>482</v>
      </c>
      <c r="E73" s="112">
        <v>390</v>
      </c>
      <c r="F73" s="112">
        <v>292</v>
      </c>
      <c r="G73" s="112">
        <v>162</v>
      </c>
    </row>
    <row r="76" ht="12.75">
      <c r="A76" s="33" t="s">
        <v>426</v>
      </c>
    </row>
    <row r="77" spans="1:7" ht="12.75">
      <c r="A77" s="37">
        <v>15</v>
      </c>
      <c r="C77" s="107" t="s">
        <v>61</v>
      </c>
      <c r="D77" s="107" t="s">
        <v>61</v>
      </c>
      <c r="E77" s="107" t="s">
        <v>61</v>
      </c>
      <c r="F77" s="107" t="s">
        <v>61</v>
      </c>
      <c r="G77" s="107" t="s">
        <v>61</v>
      </c>
    </row>
    <row r="78" spans="1:7" ht="12.75">
      <c r="A78" s="37">
        <v>16</v>
      </c>
      <c r="C78" s="107"/>
      <c r="D78" s="107" t="s">
        <v>61</v>
      </c>
      <c r="E78" s="107" t="s">
        <v>61</v>
      </c>
      <c r="F78" s="107" t="s">
        <v>61</v>
      </c>
      <c r="G78" s="107" t="s">
        <v>61</v>
      </c>
    </row>
    <row r="79" spans="1:7" ht="12.75">
      <c r="A79" s="37">
        <v>17</v>
      </c>
      <c r="C79" s="107"/>
      <c r="D79" s="107" t="s">
        <v>61</v>
      </c>
      <c r="E79" s="107" t="s">
        <v>61</v>
      </c>
      <c r="F79" s="107" t="s">
        <v>61</v>
      </c>
      <c r="G79" s="107">
        <v>2.7</v>
      </c>
    </row>
    <row r="80" spans="1:7" ht="12.75">
      <c r="A80" s="37">
        <v>18</v>
      </c>
      <c r="C80" s="107"/>
      <c r="D80" s="107" t="s">
        <v>61</v>
      </c>
      <c r="E80" s="107" t="s">
        <v>61</v>
      </c>
      <c r="F80" s="107">
        <v>0.3</v>
      </c>
      <c r="G80" s="107">
        <v>3.8</v>
      </c>
    </row>
    <row r="81" spans="1:7" ht="12.75">
      <c r="A81" s="37">
        <v>19</v>
      </c>
      <c r="C81" s="107"/>
      <c r="D81" s="107" t="s">
        <v>61</v>
      </c>
      <c r="E81" s="107" t="s">
        <v>61</v>
      </c>
      <c r="F81" s="107">
        <v>0.3</v>
      </c>
      <c r="G81" s="107">
        <v>3.8</v>
      </c>
    </row>
    <row r="82" spans="1:7" ht="12.75">
      <c r="A82" s="37">
        <v>20</v>
      </c>
      <c r="C82" s="107"/>
      <c r="D82" s="107" t="s">
        <v>61</v>
      </c>
      <c r="E82" s="107" t="s">
        <v>61</v>
      </c>
      <c r="F82" s="107">
        <v>0.8</v>
      </c>
      <c r="G82" s="107">
        <v>4.4</v>
      </c>
    </row>
    <row r="83" spans="1:7" ht="12.75">
      <c r="A83" s="37">
        <v>21</v>
      </c>
      <c r="C83" s="107"/>
      <c r="D83" s="107" t="s">
        <v>61</v>
      </c>
      <c r="E83" s="107">
        <v>1.1</v>
      </c>
      <c r="F83" s="107">
        <v>3.1</v>
      </c>
      <c r="G83" s="107">
        <v>6.7</v>
      </c>
    </row>
    <row r="84" spans="1:7" ht="12.75">
      <c r="A84" s="37">
        <v>22</v>
      </c>
      <c r="C84" s="107"/>
      <c r="D84" s="107" t="s">
        <v>61</v>
      </c>
      <c r="E84" s="107">
        <v>1.5</v>
      </c>
      <c r="F84" s="107">
        <v>4.1</v>
      </c>
      <c r="G84" s="107">
        <v>7.5</v>
      </c>
    </row>
    <row r="85" spans="1:7" ht="12.75">
      <c r="A85" s="37">
        <v>23</v>
      </c>
      <c r="C85" s="107"/>
      <c r="D85" s="107" t="s">
        <v>61</v>
      </c>
      <c r="E85" s="107">
        <v>2.6</v>
      </c>
      <c r="F85" s="107">
        <v>7.4</v>
      </c>
      <c r="G85" s="107">
        <v>9.6</v>
      </c>
    </row>
    <row r="86" spans="1:7" ht="12.75">
      <c r="A86" s="37">
        <v>24</v>
      </c>
      <c r="C86" s="107"/>
      <c r="D86" s="107">
        <v>1.3</v>
      </c>
      <c r="E86" s="107">
        <v>4.6</v>
      </c>
      <c r="F86" s="107">
        <v>9.3</v>
      </c>
      <c r="G86" s="107">
        <v>14.3</v>
      </c>
    </row>
    <row r="87" spans="1:7" ht="12.75">
      <c r="A87" s="37">
        <v>25</v>
      </c>
      <c r="C87" s="107"/>
      <c r="D87" s="107"/>
      <c r="E87" s="107">
        <v>6.3</v>
      </c>
      <c r="F87" s="107">
        <v>11.7</v>
      </c>
      <c r="G87" s="107">
        <v>18.1</v>
      </c>
    </row>
    <row r="88" spans="1:7" ht="12.75">
      <c r="A88" s="37">
        <v>26</v>
      </c>
      <c r="C88" s="107"/>
      <c r="D88" s="107"/>
      <c r="E88" s="107">
        <v>12.1</v>
      </c>
      <c r="F88" s="107">
        <v>17.7</v>
      </c>
      <c r="G88" s="107">
        <v>22.7</v>
      </c>
    </row>
    <row r="89" spans="1:7" ht="12.75">
      <c r="A89" s="37">
        <v>27</v>
      </c>
      <c r="C89" s="107"/>
      <c r="D89" s="107"/>
      <c r="E89" s="107">
        <v>17.5</v>
      </c>
      <c r="F89" s="107">
        <v>23.7</v>
      </c>
      <c r="G89" s="107">
        <v>26.2</v>
      </c>
    </row>
    <row r="90" spans="1:7" ht="12.75">
      <c r="A90" s="37">
        <v>28</v>
      </c>
      <c r="C90" s="107"/>
      <c r="D90" s="107"/>
      <c r="E90" s="107">
        <v>21.8</v>
      </c>
      <c r="F90" s="107">
        <v>31.7</v>
      </c>
      <c r="G90" s="107">
        <v>33.1</v>
      </c>
    </row>
    <row r="91" spans="1:7" ht="12.75">
      <c r="A91" s="37">
        <v>29</v>
      </c>
      <c r="C91" s="107"/>
      <c r="D91" s="107"/>
      <c r="E91" s="107">
        <v>30.9</v>
      </c>
      <c r="F91" s="107">
        <v>40.2</v>
      </c>
      <c r="G91" s="107">
        <v>38</v>
      </c>
    </row>
    <row r="92" spans="1:7" ht="12.75">
      <c r="A92" s="37">
        <v>30</v>
      </c>
      <c r="C92" s="107"/>
      <c r="D92" s="107"/>
      <c r="E92" s="107"/>
      <c r="F92" s="107">
        <v>46.4</v>
      </c>
      <c r="G92" s="107">
        <v>43.7</v>
      </c>
    </row>
    <row r="93" spans="1:7" ht="12.75">
      <c r="A93" s="37">
        <v>31</v>
      </c>
      <c r="C93" s="107"/>
      <c r="D93" s="107"/>
      <c r="E93" s="107"/>
      <c r="F93" s="107">
        <v>50.7</v>
      </c>
      <c r="G93" s="107">
        <v>48.1</v>
      </c>
    </row>
    <row r="94" spans="1:7" ht="12.75">
      <c r="A94" s="37">
        <v>32</v>
      </c>
      <c r="C94" s="107"/>
      <c r="D94" s="107"/>
      <c r="E94" s="107"/>
      <c r="F94" s="107">
        <v>57</v>
      </c>
      <c r="G94" s="107">
        <v>49.1</v>
      </c>
    </row>
    <row r="95" spans="1:7" ht="12.75">
      <c r="A95" s="37">
        <v>33</v>
      </c>
      <c r="C95" s="107"/>
      <c r="D95" s="107"/>
      <c r="E95" s="107"/>
      <c r="F95" s="107">
        <v>60.1</v>
      </c>
      <c r="G95" s="107">
        <v>51.2</v>
      </c>
    </row>
    <row r="96" spans="1:7" ht="12.75">
      <c r="A96" s="37">
        <v>34</v>
      </c>
      <c r="C96" s="107"/>
      <c r="D96" s="107"/>
      <c r="E96" s="107"/>
      <c r="F96" s="107">
        <v>61.8</v>
      </c>
      <c r="G96" s="107">
        <v>55.8</v>
      </c>
    </row>
    <row r="97" spans="1:7" ht="12.75">
      <c r="A97" s="37">
        <v>35</v>
      </c>
      <c r="C97" s="107"/>
      <c r="D97" s="107"/>
      <c r="E97" s="107"/>
      <c r="F97" s="107"/>
      <c r="G97" s="107">
        <v>58.4</v>
      </c>
    </row>
    <row r="98" spans="1:7" ht="12.75">
      <c r="A98" s="37">
        <v>36</v>
      </c>
      <c r="C98" s="107"/>
      <c r="D98" s="107"/>
      <c r="E98" s="107"/>
      <c r="F98" s="107"/>
      <c r="G98" s="107">
        <v>60.3</v>
      </c>
    </row>
    <row r="99" spans="1:7" ht="12.75">
      <c r="A99" s="37">
        <v>37</v>
      </c>
      <c r="C99" s="107"/>
      <c r="D99" s="107"/>
      <c r="E99" s="107"/>
      <c r="F99" s="107"/>
      <c r="G99" s="107">
        <v>60.3</v>
      </c>
    </row>
    <row r="100" spans="1:7" ht="12.75">
      <c r="A100" s="37">
        <v>38</v>
      </c>
      <c r="C100" s="107"/>
      <c r="D100" s="107"/>
      <c r="E100" s="107"/>
      <c r="F100" s="107"/>
      <c r="G100" s="107">
        <v>62.3</v>
      </c>
    </row>
    <row r="101" spans="1:7" ht="12.75">
      <c r="A101" s="37">
        <v>39</v>
      </c>
      <c r="C101" s="107"/>
      <c r="D101" s="107"/>
      <c r="E101" s="107"/>
      <c r="F101" s="107"/>
      <c r="G101" s="107">
        <v>62.3</v>
      </c>
    </row>
    <row r="102" ht="12.75">
      <c r="A102" s="37"/>
    </row>
    <row r="103" spans="1:7" ht="12.75">
      <c r="A103" s="38" t="s">
        <v>142</v>
      </c>
      <c r="B103" s="39" t="s">
        <v>61</v>
      </c>
      <c r="C103" s="18">
        <v>69</v>
      </c>
      <c r="D103" s="18">
        <v>191</v>
      </c>
      <c r="E103" s="18">
        <v>181</v>
      </c>
      <c r="F103" s="18">
        <v>178</v>
      </c>
      <c r="G103" s="18">
        <v>103</v>
      </c>
    </row>
    <row r="104" spans="1:7" ht="12.75">
      <c r="A104" s="36"/>
      <c r="B104" s="36"/>
      <c r="C104" s="36"/>
      <c r="D104" s="36"/>
      <c r="E104" s="36"/>
      <c r="F104" s="36"/>
      <c r="G104" s="36"/>
    </row>
    <row r="105" ht="14.25">
      <c r="A105" s="53" t="s">
        <v>557</v>
      </c>
    </row>
    <row r="106" ht="12.75">
      <c r="A106" s="9" t="s">
        <v>554</v>
      </c>
    </row>
    <row r="107" ht="12.75">
      <c r="A107" s="9" t="s">
        <v>555</v>
      </c>
    </row>
    <row r="108" ht="12.75">
      <c r="A108" s="9" t="s">
        <v>556</v>
      </c>
    </row>
    <row r="110" ht="12.75">
      <c r="A110" s="9" t="s">
        <v>558</v>
      </c>
    </row>
    <row r="111" ht="12.75">
      <c r="A111" s="9" t="s">
        <v>559</v>
      </c>
    </row>
    <row r="112" ht="12.75">
      <c r="A112" s="9" t="s">
        <v>560</v>
      </c>
    </row>
    <row r="113" ht="12.75">
      <c r="A113" s="9" t="s">
        <v>561</v>
      </c>
    </row>
  </sheetData>
  <printOptions gridLines="1" horizontalCentered="1"/>
  <pageMargins left="0.7874015748031497" right="0.7874015748031497" top="0.984251968503937" bottom="0.984251968503937" header="0.5118110236220472" footer="0.5118110236220472"/>
  <pageSetup orientation="portrait" paperSize="9" scale="91" r:id="rId1"/>
  <headerFooter alignWithMargins="0">
    <oddHeader>&amp;C&amp;"Arial,Regular"Fertility and Family Surveys</oddHeader>
  </headerFooter>
  <rowBreaks count="1" manualBreakCount="1">
    <brk id="5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0" style="9" customWidth="1"/>
    <col min="2" max="12" width="8.83203125" style="9" customWidth="1"/>
    <col min="13" max="56" width="10.83203125" style="9" customWidth="1"/>
    <col min="57" max="16384" width="101.83203125" style="9" customWidth="1"/>
  </cols>
  <sheetData>
    <row r="1" spans="1:11" ht="12.75">
      <c r="A1" s="32" t="s">
        <v>67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2.75">
      <c r="A2" s="32" t="s">
        <v>505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2.75">
      <c r="A3" s="32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2.75">
      <c r="A4" s="178"/>
      <c r="B4" s="178">
        <v>1950</v>
      </c>
      <c r="C4" s="178">
        <v>1955</v>
      </c>
      <c r="D4" s="178">
        <v>1960</v>
      </c>
      <c r="E4" s="178">
        <v>1965</v>
      </c>
      <c r="F4" s="178">
        <v>1970</v>
      </c>
      <c r="G4" s="178">
        <v>1975</v>
      </c>
      <c r="H4" s="178">
        <v>1980</v>
      </c>
      <c r="I4" s="178">
        <v>1985</v>
      </c>
      <c r="J4" s="178">
        <v>1990</v>
      </c>
      <c r="K4" s="178">
        <v>1995</v>
      </c>
    </row>
    <row r="6" spans="1:11" ht="12.75">
      <c r="A6" s="33" t="s">
        <v>487</v>
      </c>
      <c r="B6" s="9">
        <v>10027</v>
      </c>
      <c r="C6" s="9">
        <v>10680</v>
      </c>
      <c r="D6" s="9">
        <v>11417</v>
      </c>
      <c r="E6" s="9">
        <v>12212</v>
      </c>
      <c r="F6" s="9">
        <v>12958</v>
      </c>
      <c r="G6" s="9">
        <v>13599</v>
      </c>
      <c r="H6" s="9">
        <v>14091</v>
      </c>
      <c r="I6" s="9">
        <v>14454</v>
      </c>
      <c r="J6" s="9">
        <v>14893</v>
      </c>
      <c r="K6" s="9">
        <v>15424</v>
      </c>
    </row>
    <row r="7" ht="12.75">
      <c r="A7" s="33" t="s">
        <v>488</v>
      </c>
    </row>
    <row r="8" spans="1:11" ht="12.75">
      <c r="A8" s="9" t="s">
        <v>68</v>
      </c>
      <c r="B8" s="64">
        <v>29.20151877378694</v>
      </c>
      <c r="C8" s="64">
        <v>29.875534912237548</v>
      </c>
      <c r="D8" s="64">
        <v>29.98834045384293</v>
      </c>
      <c r="E8" s="64">
        <v>28.36297660983393</v>
      </c>
      <c r="F8" s="64">
        <v>27.38890881281371</v>
      </c>
      <c r="G8" s="64">
        <v>25.617048550006132</v>
      </c>
      <c r="H8" s="64">
        <v>22.596812408248265</v>
      </c>
      <c r="I8" s="64">
        <v>19.719385162399483</v>
      </c>
      <c r="J8" s="64">
        <v>18.22968279358558</v>
      </c>
      <c r="K8" s="64">
        <v>18.4</v>
      </c>
    </row>
    <row r="9" spans="1:11" ht="12.75">
      <c r="A9" s="9" t="s">
        <v>69</v>
      </c>
      <c r="B9" s="64">
        <v>7.685363975029653</v>
      </c>
      <c r="C9" s="64">
        <v>8.33304385205912</v>
      </c>
      <c r="D9" s="64">
        <v>8.92352924792599</v>
      </c>
      <c r="E9" s="64">
        <v>9.519393979939354</v>
      </c>
      <c r="F9" s="64">
        <v>10.11740503908858</v>
      </c>
      <c r="G9" s="64">
        <v>10.731753267056359</v>
      </c>
      <c r="H9" s="64">
        <v>11.463504329780667</v>
      </c>
      <c r="I9" s="64">
        <v>11.967386090596175</v>
      </c>
      <c r="J9" s="64">
        <v>12.79580010816129</v>
      </c>
      <c r="K9" s="64">
        <v>13.2</v>
      </c>
    </row>
    <row r="10" spans="1:11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2" spans="1:11" ht="12.75">
      <c r="A12" s="33" t="s">
        <v>489</v>
      </c>
      <c r="B12" s="83">
        <v>3.097</v>
      </c>
      <c r="C12" s="83">
        <v>3.033</v>
      </c>
      <c r="D12" s="83">
        <v>3.122</v>
      </c>
      <c r="E12" s="83">
        <v>3.039</v>
      </c>
      <c r="F12" s="83">
        <v>2.57124</v>
      </c>
      <c r="G12" s="81">
        <v>1.6633</v>
      </c>
      <c r="H12" s="83">
        <v>1.6015</v>
      </c>
      <c r="I12" s="83">
        <v>1.51087</v>
      </c>
      <c r="J12" s="83">
        <v>1.617</v>
      </c>
      <c r="K12" s="83">
        <v>1.53</v>
      </c>
    </row>
    <row r="13" spans="1:11" ht="12.75">
      <c r="A13" s="33" t="s">
        <v>490</v>
      </c>
      <c r="B13" s="105">
        <v>26.4</v>
      </c>
      <c r="C13" s="105">
        <v>26.1</v>
      </c>
      <c r="D13" s="105">
        <v>25.6</v>
      </c>
      <c r="E13" s="105">
        <v>24.7</v>
      </c>
      <c r="F13" s="105">
        <v>24.3</v>
      </c>
      <c r="G13" s="61">
        <v>25</v>
      </c>
      <c r="H13" s="105">
        <v>25.6</v>
      </c>
      <c r="I13" s="105">
        <v>26.5</v>
      </c>
      <c r="J13" s="105">
        <v>27.6</v>
      </c>
      <c r="K13" s="105">
        <v>28.6</v>
      </c>
    </row>
    <row r="14" spans="1:11" ht="12.75">
      <c r="A14" s="33" t="s">
        <v>491</v>
      </c>
      <c r="B14" s="15">
        <v>27.2</v>
      </c>
      <c r="C14" s="15">
        <v>29.9</v>
      </c>
      <c r="D14" s="15">
        <v>31.1</v>
      </c>
      <c r="E14" s="15">
        <v>35.3</v>
      </c>
      <c r="F14" s="15">
        <v>39</v>
      </c>
      <c r="G14" s="61">
        <v>43.8</v>
      </c>
      <c r="H14" s="15">
        <v>43.1</v>
      </c>
      <c r="I14" s="15">
        <v>44</v>
      </c>
      <c r="J14" s="15">
        <v>45.0771601040588</v>
      </c>
      <c r="K14" s="15">
        <v>44.6</v>
      </c>
    </row>
    <row r="15" ht="12.75">
      <c r="A15" s="9" t="s">
        <v>70</v>
      </c>
    </row>
    <row r="16" ht="12.75">
      <c r="A16" s="33" t="s">
        <v>492</v>
      </c>
    </row>
    <row r="17" spans="1:11" ht="14.25">
      <c r="A17" s="9" t="s">
        <v>493</v>
      </c>
      <c r="B17" s="15">
        <v>11.1</v>
      </c>
      <c r="C17" s="15">
        <v>11.8</v>
      </c>
      <c r="D17" s="15">
        <v>11.1</v>
      </c>
      <c r="E17" s="15">
        <v>10.9</v>
      </c>
      <c r="F17" s="15">
        <v>12.1</v>
      </c>
      <c r="G17" s="15">
        <v>19</v>
      </c>
      <c r="H17" s="15">
        <v>21</v>
      </c>
      <c r="I17" s="15">
        <v>25.8</v>
      </c>
      <c r="J17" s="15">
        <v>30.6</v>
      </c>
      <c r="K17" s="15">
        <v>33.3</v>
      </c>
    </row>
    <row r="18" ht="12.75">
      <c r="A18" s="33" t="s">
        <v>494</v>
      </c>
    </row>
    <row r="19" spans="1:11" ht="12.75">
      <c r="A19" s="9" t="s">
        <v>71</v>
      </c>
      <c r="B19" s="15">
        <v>1.5</v>
      </c>
      <c r="C19" s="15">
        <v>1.2</v>
      </c>
      <c r="D19" s="15">
        <v>1.4</v>
      </c>
      <c r="E19" s="15">
        <v>1.8</v>
      </c>
      <c r="F19" s="15">
        <v>2.1</v>
      </c>
      <c r="G19" s="15">
        <v>2.1</v>
      </c>
      <c r="H19" s="15">
        <v>4.1</v>
      </c>
      <c r="I19" s="15">
        <v>8.3</v>
      </c>
      <c r="J19" s="15">
        <v>11.37827393731215</v>
      </c>
      <c r="K19" s="15">
        <v>15.5</v>
      </c>
    </row>
    <row r="20" spans="1:11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2" spans="1:11" ht="12.75">
      <c r="A22" s="33" t="s">
        <v>495</v>
      </c>
      <c r="B22" s="105">
        <v>25.6</v>
      </c>
      <c r="C22" s="105">
        <v>25.1</v>
      </c>
      <c r="D22" s="105">
        <v>24.3</v>
      </c>
      <c r="E22" s="105">
        <v>23.3</v>
      </c>
      <c r="F22" s="105">
        <v>22.7</v>
      </c>
      <c r="G22" s="105">
        <v>22.6</v>
      </c>
      <c r="H22" s="105">
        <v>23.1</v>
      </c>
      <c r="I22" s="105">
        <v>24.4</v>
      </c>
      <c r="J22" s="105">
        <v>25.9</v>
      </c>
      <c r="K22" s="105">
        <v>27.4</v>
      </c>
    </row>
    <row r="23" spans="1:11" ht="12.75">
      <c r="A23" s="33" t="s">
        <v>496</v>
      </c>
      <c r="B23" s="83">
        <v>0.95</v>
      </c>
      <c r="C23" s="83">
        <v>1.0690776023186812</v>
      </c>
      <c r="D23" s="83">
        <v>1.0369926055960361</v>
      </c>
      <c r="E23" s="83">
        <v>1.0800762458931767</v>
      </c>
      <c r="F23" s="83">
        <v>1.06</v>
      </c>
      <c r="G23" s="83">
        <v>0.8257399728257997</v>
      </c>
      <c r="H23" s="83">
        <v>0.6760670478754661</v>
      </c>
      <c r="I23" s="83">
        <v>0.5737973868098133</v>
      </c>
      <c r="J23" s="83">
        <v>0.66</v>
      </c>
      <c r="K23" s="83">
        <v>0.53</v>
      </c>
    </row>
    <row r="24" spans="1:11" ht="12.75">
      <c r="A24" s="33" t="s">
        <v>497</v>
      </c>
      <c r="B24" s="15">
        <v>30.1</v>
      </c>
      <c r="C24" s="15">
        <v>23.4</v>
      </c>
      <c r="D24" s="15">
        <v>22</v>
      </c>
      <c r="E24" s="15">
        <v>22.2</v>
      </c>
      <c r="F24" s="15">
        <v>33.5</v>
      </c>
      <c r="G24" s="15">
        <v>60.5</v>
      </c>
      <c r="H24" s="15">
        <v>75.2</v>
      </c>
      <c r="I24" s="15">
        <v>99.3</v>
      </c>
      <c r="J24" s="15">
        <v>81.6</v>
      </c>
      <c r="K24" s="15">
        <v>97</v>
      </c>
    </row>
    <row r="25" ht="12.75">
      <c r="A25" s="33" t="s">
        <v>498</v>
      </c>
    </row>
    <row r="26" spans="1:11" ht="12.75">
      <c r="A26" s="9" t="s">
        <v>72</v>
      </c>
      <c r="B26" s="27" t="s">
        <v>22</v>
      </c>
      <c r="C26" s="27" t="s">
        <v>22</v>
      </c>
      <c r="D26" s="27" t="s">
        <v>22</v>
      </c>
      <c r="E26" s="27" t="s">
        <v>22</v>
      </c>
      <c r="F26" s="27" t="s">
        <v>22</v>
      </c>
      <c r="G26" s="27" t="s">
        <v>22</v>
      </c>
      <c r="H26" s="27" t="s">
        <v>22</v>
      </c>
      <c r="I26" s="15">
        <v>3.595433243326424</v>
      </c>
      <c r="J26" s="15">
        <v>5.6</v>
      </c>
      <c r="K26" s="15">
        <v>7.7</v>
      </c>
    </row>
    <row r="27" spans="1:11" ht="12.75">
      <c r="A27" s="18"/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2:11" ht="12.75"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ht="12.75">
      <c r="A29" s="33" t="s">
        <v>499</v>
      </c>
    </row>
    <row r="30" spans="1:11" ht="12.75">
      <c r="A30" s="9" t="s">
        <v>73</v>
      </c>
      <c r="B30" s="15">
        <v>70.41</v>
      </c>
      <c r="C30" s="15">
        <v>71.05</v>
      </c>
      <c r="D30" s="15">
        <v>71.51</v>
      </c>
      <c r="E30" s="15">
        <v>71.12</v>
      </c>
      <c r="F30" s="15">
        <v>70.81</v>
      </c>
      <c r="G30" s="15">
        <v>71.45</v>
      </c>
      <c r="H30" s="15">
        <v>72.47</v>
      </c>
      <c r="I30" s="15">
        <v>73.07</v>
      </c>
      <c r="J30" s="15">
        <v>73.84</v>
      </c>
      <c r="K30" s="15">
        <v>74.58</v>
      </c>
    </row>
    <row r="31" spans="1:11" ht="12.75">
      <c r="A31" s="9" t="s">
        <v>74</v>
      </c>
      <c r="B31" s="15">
        <v>72.67</v>
      </c>
      <c r="C31" s="15">
        <v>74.19</v>
      </c>
      <c r="D31" s="15">
        <v>75.38</v>
      </c>
      <c r="E31" s="15">
        <v>76.14</v>
      </c>
      <c r="F31" s="15">
        <v>76.5</v>
      </c>
      <c r="G31" s="15">
        <v>77.7</v>
      </c>
      <c r="H31" s="15">
        <v>79.18</v>
      </c>
      <c r="I31" s="15">
        <v>79.66</v>
      </c>
      <c r="J31" s="15">
        <v>80.11</v>
      </c>
      <c r="K31" s="15">
        <v>80.4</v>
      </c>
    </row>
    <row r="32" spans="1:11" ht="12.75">
      <c r="A32" s="33" t="s">
        <v>500</v>
      </c>
      <c r="B32" s="15">
        <v>26.7</v>
      </c>
      <c r="C32" s="15">
        <v>21.6</v>
      </c>
      <c r="D32" s="15">
        <v>17.9</v>
      </c>
      <c r="E32" s="15">
        <v>14.4</v>
      </c>
      <c r="F32" s="15">
        <v>12.7</v>
      </c>
      <c r="G32" s="15">
        <v>10.6</v>
      </c>
      <c r="H32" s="15">
        <v>8.6</v>
      </c>
      <c r="I32" s="15">
        <v>8</v>
      </c>
      <c r="J32" s="15">
        <v>7.1</v>
      </c>
      <c r="K32" s="15">
        <v>5.5</v>
      </c>
    </row>
    <row r="33" spans="1:11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5" spans="1:11" ht="12.75">
      <c r="A35" s="33" t="s">
        <v>501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ht="12.75">
      <c r="A36" s="9" t="s">
        <v>75</v>
      </c>
      <c r="B36" s="179">
        <v>2668.3846153846152</v>
      </c>
      <c r="C36" s="180" t="s">
        <v>22</v>
      </c>
      <c r="D36" s="179">
        <v>3125.3076923076924</v>
      </c>
      <c r="E36" s="179">
        <v>3419</v>
      </c>
      <c r="F36" s="179">
        <v>3890</v>
      </c>
      <c r="G36" s="179">
        <v>4454</v>
      </c>
      <c r="H36" s="179">
        <v>4911</v>
      </c>
      <c r="I36" s="179">
        <v>5494</v>
      </c>
      <c r="J36" s="179">
        <v>6061</v>
      </c>
      <c r="K36" s="179">
        <v>6516</v>
      </c>
    </row>
    <row r="37" ht="12.75">
      <c r="A37" s="33" t="s">
        <v>502</v>
      </c>
    </row>
    <row r="38" spans="1:11" ht="12.75">
      <c r="A38" s="9" t="s">
        <v>76</v>
      </c>
      <c r="B38" s="15">
        <f>(285000/2577+3*D38)/13</f>
        <v>11.222140866734444</v>
      </c>
      <c r="C38" s="180" t="s">
        <v>22</v>
      </c>
      <c r="D38" s="15">
        <f>36600/3111</f>
        <v>11.764705882352942</v>
      </c>
      <c r="E38" s="15">
        <f>48400/3419</f>
        <v>14.15618601930389</v>
      </c>
      <c r="F38" s="15">
        <f>64400/3890</f>
        <v>16.555269922879177</v>
      </c>
      <c r="G38" s="15">
        <f>84200/4454</f>
        <v>18.904355635383926</v>
      </c>
      <c r="H38" s="15">
        <f>104200/4911</f>
        <v>21.217674608022804</v>
      </c>
      <c r="I38" s="15">
        <f>144900/5494</f>
        <v>26.374226428831452</v>
      </c>
      <c r="J38" s="15">
        <v>29.9</v>
      </c>
      <c r="K38" s="15">
        <v>31.4</v>
      </c>
    </row>
    <row r="39" ht="12.75">
      <c r="A39" s="33" t="s">
        <v>503</v>
      </c>
    </row>
    <row r="40" spans="1:11" ht="12.75">
      <c r="A40" s="9" t="s">
        <v>77</v>
      </c>
      <c r="B40" s="83">
        <v>3.65</v>
      </c>
      <c r="C40" s="180" t="s">
        <v>22</v>
      </c>
      <c r="D40" s="83">
        <v>3.58</v>
      </c>
      <c r="E40" s="83">
        <v>3.49</v>
      </c>
      <c r="F40" s="83">
        <v>3.25</v>
      </c>
      <c r="G40" s="83">
        <v>2.99</v>
      </c>
      <c r="H40" s="83">
        <v>2.81</v>
      </c>
      <c r="I40" s="83">
        <v>2.58</v>
      </c>
      <c r="J40" s="83">
        <v>2.42</v>
      </c>
      <c r="K40" s="83">
        <v>2.34</v>
      </c>
    </row>
    <row r="41" spans="1:11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2:11" ht="12.75"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ht="14.25">
      <c r="A43" s="182" t="s">
        <v>539</v>
      </c>
    </row>
    <row r="44" ht="12.75">
      <c r="A44" s="9" t="s">
        <v>78</v>
      </c>
    </row>
    <row r="45" spans="2:11" ht="12.75">
      <c r="B45" s="60"/>
      <c r="C45" s="60"/>
      <c r="D45" s="60"/>
      <c r="E45" s="60"/>
      <c r="F45" s="60"/>
      <c r="G45" s="60"/>
      <c r="H45" s="60"/>
      <c r="I45" s="60"/>
      <c r="J45" s="60"/>
      <c r="K45" s="60"/>
    </row>
    <row r="46" spans="2:11" ht="12.75"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ht="12.75">
      <c r="A47" s="33"/>
    </row>
    <row r="48" spans="2:11" ht="12.75"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2:11" ht="12.75">
      <c r="B49" s="83"/>
      <c r="C49" s="180"/>
      <c r="D49" s="83"/>
      <c r="E49" s="83"/>
      <c r="F49" s="83"/>
      <c r="G49" s="83"/>
      <c r="H49" s="83"/>
      <c r="I49" s="83"/>
      <c r="J49" s="83"/>
      <c r="K49" s="83"/>
    </row>
  </sheetData>
  <printOptions gridLines="1" horizontalCentered="1"/>
  <pageMargins left="0.7874015748031497" right="0.7874015748031497" top="0.984251968503937" bottom="0.984251968503937" header="0.5118110236220472" footer="0.5118110236220472"/>
  <pageSetup orientation="portrait" paperSize="9" scale="74" r:id="rId1"/>
  <headerFooter alignWithMargins="0">
    <oddHeader>&amp;C&amp;"Arial,Regular"Fertility and Family Surveys</oddHeader>
  </headerFooter>
  <rowBreaks count="1" manualBreakCount="1">
    <brk id="43" max="6553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120"/>
  <sheetViews>
    <sheetView zoomScale="75" zoomScaleNormal="75" workbookViewId="0" topLeftCell="A1">
      <selection activeCell="A1" sqref="A1:G1"/>
    </sheetView>
  </sheetViews>
  <sheetFormatPr defaultColWidth="9.33203125" defaultRowHeight="12.75"/>
  <cols>
    <col min="1" max="1" width="40.66015625" style="9" customWidth="1"/>
    <col min="2" max="51" width="10.83203125" style="9" customWidth="1"/>
    <col min="52" max="16384" width="101.83203125" style="9" customWidth="1"/>
  </cols>
  <sheetData>
    <row r="1" spans="1:7" s="33" customFormat="1" ht="12.75">
      <c r="A1" s="184" t="s">
        <v>270</v>
      </c>
      <c r="B1" s="186"/>
      <c r="C1" s="186"/>
      <c r="D1" s="186"/>
      <c r="E1" s="186"/>
      <c r="F1" s="186"/>
      <c r="G1" s="186"/>
    </row>
    <row r="2" spans="1:7" s="33" customFormat="1" ht="14.25">
      <c r="A2" s="184" t="s">
        <v>521</v>
      </c>
      <c r="B2" s="185"/>
      <c r="C2" s="185"/>
      <c r="D2" s="185"/>
      <c r="E2" s="185"/>
      <c r="F2" s="185"/>
      <c r="G2" s="185"/>
    </row>
    <row r="3" spans="1:7" s="33" customFormat="1" ht="12.75">
      <c r="A3" s="32"/>
      <c r="B3" s="32"/>
      <c r="C3" s="32"/>
      <c r="D3" s="32"/>
      <c r="E3" s="32"/>
      <c r="F3" s="32"/>
      <c r="G3" s="32"/>
    </row>
    <row r="4" spans="1:7" ht="12.75">
      <c r="A4" s="34"/>
      <c r="B4" s="47" t="s">
        <v>105</v>
      </c>
      <c r="C4" s="47"/>
      <c r="D4" s="47"/>
      <c r="E4" s="47"/>
      <c r="F4" s="47"/>
      <c r="G4" s="47"/>
    </row>
    <row r="5" spans="1:7" ht="12.75">
      <c r="A5" s="18"/>
      <c r="B5" s="39" t="s">
        <v>106</v>
      </c>
      <c r="C5" s="39" t="s">
        <v>87</v>
      </c>
      <c r="D5" s="39" t="s">
        <v>88</v>
      </c>
      <c r="E5" s="39" t="s">
        <v>89</v>
      </c>
      <c r="F5" s="39" t="s">
        <v>90</v>
      </c>
      <c r="G5" s="39" t="s">
        <v>107</v>
      </c>
    </row>
    <row r="6" spans="2:7" ht="12.75">
      <c r="B6" s="60" t="s">
        <v>108</v>
      </c>
      <c r="C6" s="60"/>
      <c r="D6" s="60"/>
      <c r="E6" s="60"/>
      <c r="F6" s="60"/>
      <c r="G6" s="60"/>
    </row>
    <row r="7" spans="1:7" ht="12.75">
      <c r="A7" s="18"/>
      <c r="B7" s="39" t="s">
        <v>109</v>
      </c>
      <c r="C7" s="39" t="s">
        <v>110</v>
      </c>
      <c r="D7" s="39" t="s">
        <v>111</v>
      </c>
      <c r="E7" s="39" t="s">
        <v>112</v>
      </c>
      <c r="F7" s="39" t="s">
        <v>113</v>
      </c>
      <c r="G7" s="39" t="s">
        <v>114</v>
      </c>
    </row>
    <row r="8" spans="1:7" ht="12.75">
      <c r="A8" s="36"/>
      <c r="B8" s="36"/>
      <c r="C8" s="36"/>
      <c r="D8" s="36"/>
      <c r="E8" s="36"/>
      <c r="F8" s="36"/>
      <c r="G8" s="36"/>
    </row>
    <row r="9" ht="12.75">
      <c r="A9" s="33" t="s">
        <v>423</v>
      </c>
    </row>
    <row r="10" spans="1:7" ht="12.75">
      <c r="A10" s="37">
        <v>15</v>
      </c>
      <c r="B10" s="65" t="s">
        <v>61</v>
      </c>
      <c r="C10" s="65" t="s">
        <v>61</v>
      </c>
      <c r="D10" s="65">
        <v>0.2</v>
      </c>
      <c r="E10" s="65">
        <v>1.9</v>
      </c>
      <c r="F10" s="65" t="s">
        <v>61</v>
      </c>
      <c r="G10" s="65" t="s">
        <v>61</v>
      </c>
    </row>
    <row r="11" spans="1:7" ht="12.75">
      <c r="A11" s="37">
        <v>16</v>
      </c>
      <c r="B11" s="107"/>
      <c r="C11" s="65" t="s">
        <v>61</v>
      </c>
      <c r="D11" s="107">
        <v>0.2</v>
      </c>
      <c r="E11" s="107">
        <v>1.9</v>
      </c>
      <c r="F11" s="107" t="s">
        <v>61</v>
      </c>
      <c r="G11" s="107" t="s">
        <v>61</v>
      </c>
    </row>
    <row r="12" spans="1:7" ht="12.75">
      <c r="A12" s="37">
        <v>17</v>
      </c>
      <c r="B12" s="107"/>
      <c r="C12" s="65">
        <v>0.3</v>
      </c>
      <c r="D12" s="107">
        <v>0.2</v>
      </c>
      <c r="E12" s="107">
        <v>1.9</v>
      </c>
      <c r="F12" s="107" t="s">
        <v>61</v>
      </c>
      <c r="G12" s="107" t="s">
        <v>61</v>
      </c>
    </row>
    <row r="13" spans="1:7" ht="12.75">
      <c r="A13" s="37">
        <v>18</v>
      </c>
      <c r="B13" s="107"/>
      <c r="C13" s="65">
        <v>0.6</v>
      </c>
      <c r="D13" s="107">
        <v>0.6</v>
      </c>
      <c r="E13" s="107">
        <v>2.2</v>
      </c>
      <c r="F13" s="107">
        <v>1.4</v>
      </c>
      <c r="G13" s="107">
        <v>0.8</v>
      </c>
    </row>
    <row r="14" spans="1:7" ht="12.75">
      <c r="A14" s="37">
        <v>19</v>
      </c>
      <c r="B14" s="107"/>
      <c r="C14" s="65">
        <v>0.6</v>
      </c>
      <c r="D14" s="107">
        <v>2.1</v>
      </c>
      <c r="E14" s="107">
        <v>2.2</v>
      </c>
      <c r="F14" s="107">
        <v>1.9</v>
      </c>
      <c r="G14" s="107">
        <v>2.6</v>
      </c>
    </row>
    <row r="15" spans="1:7" ht="12.75">
      <c r="A15" s="37">
        <v>20</v>
      </c>
      <c r="B15" s="107"/>
      <c r="C15" s="107"/>
      <c r="D15" s="107">
        <v>3.2</v>
      </c>
      <c r="E15" s="107">
        <v>3.9</v>
      </c>
      <c r="F15" s="107">
        <v>3.5</v>
      </c>
      <c r="G15" s="107">
        <v>5.3</v>
      </c>
    </row>
    <row r="16" spans="1:7" ht="12.75">
      <c r="A16" s="37">
        <v>21</v>
      </c>
      <c r="B16" s="107"/>
      <c r="C16" s="107"/>
      <c r="D16" s="107">
        <v>5</v>
      </c>
      <c r="E16" s="107">
        <v>5.4</v>
      </c>
      <c r="F16" s="107">
        <v>5.8</v>
      </c>
      <c r="G16" s="107">
        <v>8</v>
      </c>
    </row>
    <row r="17" spans="1:7" ht="12.75">
      <c r="A17" s="37">
        <v>22</v>
      </c>
      <c r="B17" s="107"/>
      <c r="C17" s="107"/>
      <c r="D17" s="107">
        <v>7.6</v>
      </c>
      <c r="E17" s="107">
        <v>7.8</v>
      </c>
      <c r="F17" s="107">
        <v>9.7</v>
      </c>
      <c r="G17" s="107">
        <v>12.8</v>
      </c>
    </row>
    <row r="18" spans="1:7" ht="12.75">
      <c r="A18" s="37">
        <v>23</v>
      </c>
      <c r="B18" s="107"/>
      <c r="C18" s="107"/>
      <c r="D18" s="107">
        <v>13.7</v>
      </c>
      <c r="E18" s="107">
        <v>13.9</v>
      </c>
      <c r="F18" s="107">
        <v>15.7</v>
      </c>
      <c r="G18" s="107">
        <v>19</v>
      </c>
    </row>
    <row r="19" spans="1:7" ht="12.75">
      <c r="A19" s="37">
        <v>24</v>
      </c>
      <c r="B19" s="107"/>
      <c r="C19" s="107"/>
      <c r="D19" s="107">
        <v>18.5</v>
      </c>
      <c r="E19" s="107">
        <v>18.3</v>
      </c>
      <c r="F19" s="107">
        <v>20.9</v>
      </c>
      <c r="G19" s="107">
        <v>24.6</v>
      </c>
    </row>
    <row r="20" spans="1:7" ht="12.75">
      <c r="A20" s="37">
        <v>25</v>
      </c>
      <c r="B20" s="107"/>
      <c r="C20" s="107"/>
      <c r="D20" s="107"/>
      <c r="E20" s="107">
        <v>23.9</v>
      </c>
      <c r="F20" s="107">
        <v>27.8</v>
      </c>
      <c r="G20" s="107">
        <v>30.6</v>
      </c>
    </row>
    <row r="21" spans="1:7" ht="12.75">
      <c r="A21" s="37">
        <v>26</v>
      </c>
      <c r="B21" s="107"/>
      <c r="C21" s="107"/>
      <c r="D21" s="107"/>
      <c r="E21" s="107">
        <v>30.9</v>
      </c>
      <c r="F21" s="107">
        <v>33.4</v>
      </c>
      <c r="G21" s="107">
        <v>39</v>
      </c>
    </row>
    <row r="22" spans="1:7" ht="12.75">
      <c r="A22" s="37">
        <v>27</v>
      </c>
      <c r="B22" s="107"/>
      <c r="C22" s="107"/>
      <c r="D22" s="107"/>
      <c r="E22" s="107">
        <v>37.3</v>
      </c>
      <c r="F22" s="107">
        <v>39.5</v>
      </c>
      <c r="G22" s="107">
        <v>45.8</v>
      </c>
    </row>
    <row r="23" spans="1:7" ht="12.75">
      <c r="A23" s="37">
        <v>28</v>
      </c>
      <c r="B23" s="107"/>
      <c r="C23" s="107"/>
      <c r="D23" s="107"/>
      <c r="E23" s="107">
        <v>43</v>
      </c>
      <c r="F23" s="107">
        <v>45.6</v>
      </c>
      <c r="G23" s="107">
        <v>49.8</v>
      </c>
    </row>
    <row r="24" spans="1:7" ht="12.75">
      <c r="A24" s="37">
        <v>29</v>
      </c>
      <c r="B24" s="107"/>
      <c r="C24" s="107"/>
      <c r="D24" s="107"/>
      <c r="E24" s="107">
        <v>48.8</v>
      </c>
      <c r="F24" s="107">
        <v>50.8</v>
      </c>
      <c r="G24" s="107">
        <v>56.4</v>
      </c>
    </row>
    <row r="25" spans="1:7" ht="12.75">
      <c r="A25" s="37">
        <v>30</v>
      </c>
      <c r="B25" s="107"/>
      <c r="C25" s="107"/>
      <c r="D25" s="107"/>
      <c r="E25" s="107"/>
      <c r="F25" s="107">
        <v>53.9</v>
      </c>
      <c r="G25" s="107">
        <v>60.3</v>
      </c>
    </row>
    <row r="26" spans="1:7" ht="12.75">
      <c r="A26" s="37">
        <v>31</v>
      </c>
      <c r="B26" s="107"/>
      <c r="C26" s="107"/>
      <c r="D26" s="107"/>
      <c r="E26" s="107"/>
      <c r="F26" s="107">
        <v>57.7</v>
      </c>
      <c r="G26" s="107">
        <v>64.8</v>
      </c>
    </row>
    <row r="27" spans="1:7" ht="12.75">
      <c r="A27" s="37">
        <v>32</v>
      </c>
      <c r="B27" s="107"/>
      <c r="C27" s="107"/>
      <c r="D27" s="107"/>
      <c r="E27" s="107"/>
      <c r="F27" s="107">
        <v>62.1</v>
      </c>
      <c r="G27" s="107">
        <v>66.8</v>
      </c>
    </row>
    <row r="28" spans="1:7" ht="12.75">
      <c r="A28" s="37">
        <v>33</v>
      </c>
      <c r="B28" s="107"/>
      <c r="C28" s="107"/>
      <c r="D28" s="107"/>
      <c r="E28" s="107"/>
      <c r="F28" s="107">
        <v>66</v>
      </c>
      <c r="G28" s="107">
        <v>68.4</v>
      </c>
    </row>
    <row r="29" spans="1:7" ht="12.75">
      <c r="A29" s="37">
        <v>34</v>
      </c>
      <c r="B29" s="107"/>
      <c r="C29" s="107"/>
      <c r="D29" s="107"/>
      <c r="E29" s="107"/>
      <c r="F29" s="107">
        <v>68.1</v>
      </c>
      <c r="G29" s="107">
        <v>70.1</v>
      </c>
    </row>
    <row r="30" spans="1:7" ht="12.75">
      <c r="A30" s="37">
        <v>35</v>
      </c>
      <c r="B30" s="107"/>
      <c r="C30" s="107"/>
      <c r="D30" s="107"/>
      <c r="E30" s="107"/>
      <c r="F30" s="107"/>
      <c r="G30" s="107">
        <v>70.6</v>
      </c>
    </row>
    <row r="31" spans="1:7" ht="12.75">
      <c r="A31" s="37">
        <v>36</v>
      </c>
      <c r="B31" s="107"/>
      <c r="C31" s="107"/>
      <c r="D31" s="107"/>
      <c r="E31" s="107"/>
      <c r="F31" s="107"/>
      <c r="G31" s="107">
        <v>72.1</v>
      </c>
    </row>
    <row r="32" spans="1:7" ht="12.75">
      <c r="A32" s="37">
        <v>37</v>
      </c>
      <c r="B32" s="107"/>
      <c r="C32" s="107"/>
      <c r="D32" s="107"/>
      <c r="E32" s="107"/>
      <c r="F32" s="107"/>
      <c r="G32" s="107">
        <v>73.1</v>
      </c>
    </row>
    <row r="33" spans="1:7" ht="12.75">
      <c r="A33" s="37">
        <v>38</v>
      </c>
      <c r="B33" s="107"/>
      <c r="C33" s="107"/>
      <c r="D33" s="107"/>
      <c r="E33" s="107"/>
      <c r="F33" s="107"/>
      <c r="G33" s="107">
        <v>74.1</v>
      </c>
    </row>
    <row r="34" spans="1:7" ht="12.75">
      <c r="A34" s="37">
        <v>39</v>
      </c>
      <c r="B34" s="107"/>
      <c r="C34" s="107"/>
      <c r="D34" s="107"/>
      <c r="E34" s="107"/>
      <c r="F34" s="107"/>
      <c r="G34" s="107">
        <v>76.1</v>
      </c>
    </row>
    <row r="35" ht="12.75">
      <c r="A35" s="37"/>
    </row>
    <row r="36" spans="1:7" ht="12.75">
      <c r="A36" s="38" t="s">
        <v>142</v>
      </c>
      <c r="B36" s="58">
        <v>128</v>
      </c>
      <c r="C36" s="58">
        <v>264</v>
      </c>
      <c r="D36" s="58">
        <v>234</v>
      </c>
      <c r="E36" s="58">
        <v>252</v>
      </c>
      <c r="F36" s="58">
        <v>218</v>
      </c>
      <c r="G36" s="58">
        <v>154</v>
      </c>
    </row>
    <row r="38" ht="12.75">
      <c r="A38" s="33" t="s">
        <v>424</v>
      </c>
    </row>
    <row r="39" spans="1:7" ht="12.75">
      <c r="A39" s="37">
        <v>15</v>
      </c>
      <c r="B39" s="65" t="s">
        <v>61</v>
      </c>
      <c r="C39" s="65" t="s">
        <v>61</v>
      </c>
      <c r="D39" s="65" t="s">
        <v>61</v>
      </c>
      <c r="E39" s="65" t="s">
        <v>61</v>
      </c>
      <c r="F39" s="65" t="s">
        <v>61</v>
      </c>
      <c r="G39" s="65" t="s">
        <v>61</v>
      </c>
    </row>
    <row r="40" spans="1:7" ht="12.75">
      <c r="A40" s="37">
        <v>16</v>
      </c>
      <c r="B40" s="107"/>
      <c r="C40" s="107"/>
      <c r="D40" s="107" t="s">
        <v>61</v>
      </c>
      <c r="E40" s="107" t="s">
        <v>61</v>
      </c>
      <c r="F40" s="107" t="s">
        <v>61</v>
      </c>
      <c r="G40" s="107" t="s">
        <v>61</v>
      </c>
    </row>
    <row r="41" spans="1:7" ht="12.75">
      <c r="A41" s="37">
        <v>17</v>
      </c>
      <c r="B41" s="107"/>
      <c r="C41" s="107"/>
      <c r="D41" s="107" t="s">
        <v>61</v>
      </c>
      <c r="E41" s="107" t="s">
        <v>61</v>
      </c>
      <c r="F41" s="107" t="s">
        <v>61</v>
      </c>
      <c r="G41" s="107" t="s">
        <v>61</v>
      </c>
    </row>
    <row r="42" spans="1:7" ht="12.75">
      <c r="A42" s="37">
        <v>18</v>
      </c>
      <c r="B42" s="107"/>
      <c r="C42" s="107"/>
      <c r="D42" s="107" t="s">
        <v>61</v>
      </c>
      <c r="E42" s="107" t="s">
        <v>61</v>
      </c>
      <c r="F42" s="107" t="s">
        <v>61</v>
      </c>
      <c r="G42" s="107" t="s">
        <v>61</v>
      </c>
    </row>
    <row r="43" spans="1:7" ht="12.75">
      <c r="A43" s="37">
        <v>19</v>
      </c>
      <c r="B43" s="107"/>
      <c r="C43" s="107"/>
      <c r="D43" s="107" t="s">
        <v>61</v>
      </c>
      <c r="E43" s="107" t="s">
        <v>61</v>
      </c>
      <c r="F43" s="107">
        <v>1.2</v>
      </c>
      <c r="G43" s="107">
        <v>0.5</v>
      </c>
    </row>
    <row r="44" spans="1:7" ht="12.75">
      <c r="A44" s="37">
        <v>20</v>
      </c>
      <c r="B44" s="107"/>
      <c r="C44" s="107"/>
      <c r="D44" s="107" t="s">
        <v>61</v>
      </c>
      <c r="E44" s="107" t="s">
        <v>61</v>
      </c>
      <c r="F44" s="107">
        <v>1.2</v>
      </c>
      <c r="G44" s="107">
        <v>3.8</v>
      </c>
    </row>
    <row r="45" spans="1:7" ht="12.75">
      <c r="A45" s="37">
        <v>21</v>
      </c>
      <c r="B45" s="107"/>
      <c r="C45" s="107"/>
      <c r="D45" s="107">
        <v>0.4</v>
      </c>
      <c r="E45" s="107">
        <v>1</v>
      </c>
      <c r="F45" s="107">
        <v>3.4</v>
      </c>
      <c r="G45" s="107">
        <v>7.1</v>
      </c>
    </row>
    <row r="46" spans="1:7" ht="12.75">
      <c r="A46" s="37">
        <v>22</v>
      </c>
      <c r="B46" s="107"/>
      <c r="C46" s="107"/>
      <c r="D46" s="107">
        <v>2.2</v>
      </c>
      <c r="E46" s="107">
        <v>3</v>
      </c>
      <c r="F46" s="107">
        <v>5.9</v>
      </c>
      <c r="G46" s="107">
        <v>9.8</v>
      </c>
    </row>
    <row r="47" spans="1:7" ht="12.75">
      <c r="A47" s="37">
        <v>23</v>
      </c>
      <c r="B47" s="107"/>
      <c r="C47" s="107"/>
      <c r="D47" s="107">
        <v>3.2</v>
      </c>
      <c r="E47" s="107">
        <v>5</v>
      </c>
      <c r="F47" s="107">
        <v>8.1</v>
      </c>
      <c r="G47" s="107">
        <v>15.5</v>
      </c>
    </row>
    <row r="48" spans="1:7" ht="12.75">
      <c r="A48" s="37">
        <v>24</v>
      </c>
      <c r="B48" s="107"/>
      <c r="C48" s="107"/>
      <c r="D48" s="107">
        <v>4.9</v>
      </c>
      <c r="E48" s="107">
        <v>6.4</v>
      </c>
      <c r="F48" s="107">
        <v>12.7</v>
      </c>
      <c r="G48" s="107">
        <v>22.3</v>
      </c>
    </row>
    <row r="49" spans="1:7" ht="12.75">
      <c r="A49" s="37">
        <v>25</v>
      </c>
      <c r="B49" s="107"/>
      <c r="C49" s="107"/>
      <c r="D49" s="107"/>
      <c r="E49" s="107">
        <v>11.2</v>
      </c>
      <c r="F49" s="107">
        <v>17.8</v>
      </c>
      <c r="G49" s="107">
        <v>34.8</v>
      </c>
    </row>
    <row r="50" spans="1:7" ht="12.75">
      <c r="A50" s="37">
        <v>26</v>
      </c>
      <c r="B50" s="107"/>
      <c r="C50" s="107"/>
      <c r="D50" s="107"/>
      <c r="E50" s="107">
        <v>16.7</v>
      </c>
      <c r="F50" s="107">
        <v>24.1</v>
      </c>
      <c r="G50" s="107">
        <v>41.2</v>
      </c>
    </row>
    <row r="51" spans="1:7" ht="12.75">
      <c r="A51" s="37">
        <v>27</v>
      </c>
      <c r="B51" s="107"/>
      <c r="C51" s="107"/>
      <c r="D51" s="107"/>
      <c r="E51" s="107">
        <v>22.4</v>
      </c>
      <c r="F51" s="107">
        <v>32.1</v>
      </c>
      <c r="G51" s="107">
        <v>50.4</v>
      </c>
    </row>
    <row r="52" spans="1:7" ht="12.75">
      <c r="A52" s="37">
        <v>28</v>
      </c>
      <c r="B52" s="107"/>
      <c r="C52" s="107"/>
      <c r="D52" s="107"/>
      <c r="E52" s="107">
        <v>30.4</v>
      </c>
      <c r="F52" s="107">
        <v>38.5</v>
      </c>
      <c r="G52" s="107">
        <v>55.1</v>
      </c>
    </row>
    <row r="53" spans="1:7" ht="12.75">
      <c r="A53" s="37">
        <v>29</v>
      </c>
      <c r="B53" s="107"/>
      <c r="C53" s="107"/>
      <c r="D53" s="107"/>
      <c r="E53" s="107">
        <v>36</v>
      </c>
      <c r="F53" s="107">
        <v>46.1</v>
      </c>
      <c r="G53" s="107">
        <v>59.9</v>
      </c>
    </row>
    <row r="54" spans="1:7" ht="12.75">
      <c r="A54" s="37">
        <v>30</v>
      </c>
      <c r="B54" s="107"/>
      <c r="C54" s="107"/>
      <c r="D54" s="107"/>
      <c r="E54" s="107"/>
      <c r="F54" s="107">
        <v>53.2</v>
      </c>
      <c r="G54" s="107">
        <v>63.9</v>
      </c>
    </row>
    <row r="55" spans="1:7" ht="12.75">
      <c r="A55" s="37">
        <v>31</v>
      </c>
      <c r="B55" s="107"/>
      <c r="C55" s="107"/>
      <c r="D55" s="107"/>
      <c r="E55" s="107"/>
      <c r="F55" s="107">
        <v>58.2</v>
      </c>
      <c r="G55" s="107">
        <v>71.2</v>
      </c>
    </row>
    <row r="56" spans="1:7" ht="12.75">
      <c r="A56" s="37">
        <v>32</v>
      </c>
      <c r="B56" s="107"/>
      <c r="C56" s="107"/>
      <c r="D56" s="107"/>
      <c r="E56" s="107"/>
      <c r="F56" s="107">
        <v>63.6</v>
      </c>
      <c r="G56" s="107">
        <v>74.9</v>
      </c>
    </row>
    <row r="57" spans="1:7" ht="12.75">
      <c r="A57" s="37">
        <v>33</v>
      </c>
      <c r="B57" s="107"/>
      <c r="C57" s="107"/>
      <c r="D57" s="107"/>
      <c r="E57" s="107"/>
      <c r="F57" s="107">
        <v>66.9</v>
      </c>
      <c r="G57" s="107">
        <v>75.7</v>
      </c>
    </row>
    <row r="58" spans="1:7" ht="12.75">
      <c r="A58" s="62">
        <v>34</v>
      </c>
      <c r="B58" s="107"/>
      <c r="C58" s="107"/>
      <c r="D58" s="107"/>
      <c r="E58" s="107"/>
      <c r="F58" s="107">
        <v>70.4</v>
      </c>
      <c r="G58" s="107">
        <v>77.9</v>
      </c>
    </row>
    <row r="59" spans="1:7" s="36" customFormat="1" ht="12.75">
      <c r="A59" s="38"/>
      <c r="B59" s="18"/>
      <c r="C59" s="18"/>
      <c r="D59" s="18"/>
      <c r="E59" s="18"/>
      <c r="F59" s="18"/>
      <c r="G59" s="18"/>
    </row>
    <row r="60" s="36" customFormat="1" ht="12.75">
      <c r="A60" s="62"/>
    </row>
    <row r="61" spans="1:7" ht="12.75">
      <c r="A61" s="32" t="s">
        <v>271</v>
      </c>
      <c r="B61" s="32"/>
      <c r="C61" s="32"/>
      <c r="D61" s="32"/>
      <c r="E61" s="32"/>
      <c r="F61" s="32"/>
      <c r="G61" s="32"/>
    </row>
    <row r="62" spans="1:7" ht="14.25">
      <c r="A62" s="57" t="s">
        <v>425</v>
      </c>
      <c r="B62" s="32"/>
      <c r="C62" s="32"/>
      <c r="D62" s="32"/>
      <c r="E62" s="32"/>
      <c r="F62" s="32"/>
      <c r="G62" s="32"/>
    </row>
    <row r="63" spans="1:7" ht="12.75">
      <c r="A63" s="32"/>
      <c r="B63" s="32"/>
      <c r="C63" s="32"/>
      <c r="D63" s="32"/>
      <c r="E63" s="32"/>
      <c r="F63" s="32"/>
      <c r="G63" s="32"/>
    </row>
    <row r="64" spans="1:7" ht="12.75">
      <c r="A64" s="34"/>
      <c r="B64" s="47" t="s">
        <v>105</v>
      </c>
      <c r="C64" s="47"/>
      <c r="D64" s="47"/>
      <c r="E64" s="47"/>
      <c r="F64" s="47"/>
      <c r="G64" s="47"/>
    </row>
    <row r="65" spans="1:7" ht="12.75">
      <c r="A65" s="18"/>
      <c r="B65" s="39" t="s">
        <v>106</v>
      </c>
      <c r="C65" s="39" t="s">
        <v>87</v>
      </c>
      <c r="D65" s="39" t="s">
        <v>88</v>
      </c>
      <c r="E65" s="39" t="s">
        <v>89</v>
      </c>
      <c r="F65" s="39" t="s">
        <v>90</v>
      </c>
      <c r="G65" s="39" t="s">
        <v>107</v>
      </c>
    </row>
    <row r="66" spans="2:7" ht="12.75">
      <c r="B66" s="60" t="s">
        <v>108</v>
      </c>
      <c r="C66" s="60"/>
      <c r="D66" s="60"/>
      <c r="E66" s="60"/>
      <c r="F66" s="60"/>
      <c r="G66" s="60"/>
    </row>
    <row r="67" spans="1:7" ht="12.75">
      <c r="A67" s="18"/>
      <c r="B67" s="39" t="s">
        <v>109</v>
      </c>
      <c r="C67" s="39" t="s">
        <v>110</v>
      </c>
      <c r="D67" s="39" t="s">
        <v>111</v>
      </c>
      <c r="E67" s="39" t="s">
        <v>112</v>
      </c>
      <c r="F67" s="39" t="s">
        <v>113</v>
      </c>
      <c r="G67" s="39" t="s">
        <v>114</v>
      </c>
    </row>
    <row r="68" spans="1:7" ht="12.75">
      <c r="A68" s="36"/>
      <c r="B68" s="36"/>
      <c r="C68" s="36"/>
      <c r="D68" s="36"/>
      <c r="E68" s="36"/>
      <c r="F68" s="36"/>
      <c r="G68" s="36"/>
    </row>
    <row r="69" spans="1:8" ht="12.75">
      <c r="A69" s="62">
        <v>35</v>
      </c>
      <c r="G69" s="64">
        <v>79.1</v>
      </c>
      <c r="H69" s="62"/>
    </row>
    <row r="70" spans="1:8" ht="12.75">
      <c r="A70" s="62">
        <v>36</v>
      </c>
      <c r="G70" s="64">
        <v>81</v>
      </c>
      <c r="H70" s="62"/>
    </row>
    <row r="71" spans="1:8" ht="12.75">
      <c r="A71" s="62">
        <v>37</v>
      </c>
      <c r="G71" s="64">
        <v>82.1</v>
      </c>
      <c r="H71" s="62"/>
    </row>
    <row r="72" spans="1:8" ht="12.75">
      <c r="A72" s="62">
        <v>38</v>
      </c>
      <c r="G72" s="64">
        <v>82.1</v>
      </c>
      <c r="H72" s="62"/>
    </row>
    <row r="73" spans="1:8" ht="12.75">
      <c r="A73" s="62">
        <v>39</v>
      </c>
      <c r="G73" s="64">
        <v>82.1</v>
      </c>
      <c r="H73" s="62"/>
    </row>
    <row r="74" spans="1:8" ht="12.75">
      <c r="A74" s="38" t="s">
        <v>142</v>
      </c>
      <c r="B74" s="108">
        <v>92</v>
      </c>
      <c r="C74" s="108">
        <v>424</v>
      </c>
      <c r="D74" s="108">
        <v>366</v>
      </c>
      <c r="E74" s="108">
        <v>313</v>
      </c>
      <c r="F74" s="108">
        <v>259</v>
      </c>
      <c r="G74" s="108">
        <v>180</v>
      </c>
      <c r="H74" s="62"/>
    </row>
    <row r="75" spans="1:8" ht="12.75">
      <c r="A75" s="25"/>
      <c r="H75" s="36"/>
    </row>
    <row r="76" ht="12.75">
      <c r="A76" s="33" t="s">
        <v>426</v>
      </c>
    </row>
    <row r="77" spans="1:7" ht="12.75">
      <c r="A77" s="37">
        <v>15</v>
      </c>
      <c r="C77" s="65" t="s">
        <v>61</v>
      </c>
      <c r="D77" s="107" t="s">
        <v>61</v>
      </c>
      <c r="E77" s="107" t="s">
        <v>61</v>
      </c>
      <c r="F77" s="107" t="s">
        <v>61</v>
      </c>
      <c r="G77" s="107" t="s">
        <v>61</v>
      </c>
    </row>
    <row r="78" spans="1:7" ht="12.75">
      <c r="A78" s="37">
        <v>16</v>
      </c>
      <c r="C78" s="107"/>
      <c r="D78" s="107" t="s">
        <v>61</v>
      </c>
      <c r="E78" s="107" t="s">
        <v>61</v>
      </c>
      <c r="F78" s="107" t="s">
        <v>61</v>
      </c>
      <c r="G78" s="107" t="s">
        <v>61</v>
      </c>
    </row>
    <row r="79" spans="1:7" ht="12.75">
      <c r="A79" s="37">
        <v>17</v>
      </c>
      <c r="C79" s="107"/>
      <c r="D79" s="107" t="s">
        <v>61</v>
      </c>
      <c r="E79" s="107" t="s">
        <v>61</v>
      </c>
      <c r="F79" s="107" t="s">
        <v>61</v>
      </c>
      <c r="G79" s="107" t="s">
        <v>61</v>
      </c>
    </row>
    <row r="80" spans="1:7" ht="12.75">
      <c r="A80" s="37">
        <v>18</v>
      </c>
      <c r="C80" s="107"/>
      <c r="D80" s="107" t="s">
        <v>61</v>
      </c>
      <c r="E80" s="107" t="s">
        <v>61</v>
      </c>
      <c r="F80" s="107" t="s">
        <v>61</v>
      </c>
      <c r="G80" s="107" t="s">
        <v>61</v>
      </c>
    </row>
    <row r="81" spans="1:7" ht="12.75">
      <c r="A81" s="37">
        <v>19</v>
      </c>
      <c r="C81" s="107"/>
      <c r="D81" s="107" t="s">
        <v>61</v>
      </c>
      <c r="E81" s="107" t="s">
        <v>61</v>
      </c>
      <c r="F81" s="107" t="s">
        <v>61</v>
      </c>
      <c r="G81" s="107" t="s">
        <v>61</v>
      </c>
    </row>
    <row r="82" spans="1:7" ht="12.75">
      <c r="A82" s="37">
        <v>20</v>
      </c>
      <c r="C82" s="107"/>
      <c r="D82" s="107" t="s">
        <v>61</v>
      </c>
      <c r="E82" s="107" t="s">
        <v>61</v>
      </c>
      <c r="F82" s="107" t="s">
        <v>61</v>
      </c>
      <c r="G82" s="107" t="s">
        <v>61</v>
      </c>
    </row>
    <row r="83" spans="1:7" ht="12.75">
      <c r="A83" s="37">
        <v>21</v>
      </c>
      <c r="C83" s="107"/>
      <c r="D83" s="107" t="s">
        <v>61</v>
      </c>
      <c r="E83" s="107" t="s">
        <v>61</v>
      </c>
      <c r="F83" s="107" t="s">
        <v>61</v>
      </c>
      <c r="G83" s="107">
        <v>2.6</v>
      </c>
    </row>
    <row r="84" spans="1:7" ht="12.75">
      <c r="A84" s="37">
        <v>22</v>
      </c>
      <c r="C84" s="64"/>
      <c r="D84" s="64">
        <v>1.1</v>
      </c>
      <c r="E84" s="64">
        <v>0.8</v>
      </c>
      <c r="F84" s="64">
        <v>1</v>
      </c>
      <c r="G84" s="64">
        <v>4</v>
      </c>
    </row>
    <row r="85" spans="1:7" ht="12.75">
      <c r="A85" s="37">
        <v>23</v>
      </c>
      <c r="C85" s="64"/>
      <c r="D85" s="64">
        <v>1.5</v>
      </c>
      <c r="E85" s="64">
        <v>3.1</v>
      </c>
      <c r="F85" s="64">
        <v>1.6</v>
      </c>
      <c r="G85" s="64">
        <v>5.4</v>
      </c>
    </row>
    <row r="86" spans="1:7" ht="12.75">
      <c r="A86" s="37">
        <v>24</v>
      </c>
      <c r="C86" s="64"/>
      <c r="D86" s="64">
        <v>1.9</v>
      </c>
      <c r="E86" s="64">
        <v>4.8</v>
      </c>
      <c r="F86" s="64">
        <v>4.5</v>
      </c>
      <c r="G86" s="64">
        <v>8.2</v>
      </c>
    </row>
    <row r="87" spans="1:7" ht="12.75">
      <c r="A87" s="37">
        <v>25</v>
      </c>
      <c r="C87" s="64"/>
      <c r="D87" s="64"/>
      <c r="E87" s="64">
        <v>6.6</v>
      </c>
      <c r="F87" s="64">
        <v>8.4</v>
      </c>
      <c r="G87" s="64">
        <v>12.3</v>
      </c>
    </row>
    <row r="88" spans="1:7" ht="12.75">
      <c r="A88" s="37">
        <v>26</v>
      </c>
      <c r="C88" s="64"/>
      <c r="D88" s="64"/>
      <c r="E88" s="64">
        <v>10.9</v>
      </c>
      <c r="F88" s="64">
        <v>13.2</v>
      </c>
      <c r="G88" s="64">
        <v>17.3</v>
      </c>
    </row>
    <row r="89" spans="1:7" ht="12.75">
      <c r="A89" s="37">
        <v>27</v>
      </c>
      <c r="C89" s="64"/>
      <c r="D89" s="64"/>
      <c r="E89" s="64">
        <v>13.6</v>
      </c>
      <c r="F89" s="64">
        <v>22</v>
      </c>
      <c r="G89" s="64">
        <v>22.9</v>
      </c>
    </row>
    <row r="90" spans="1:7" ht="12.75">
      <c r="A90" s="37">
        <v>28</v>
      </c>
      <c r="C90" s="64"/>
      <c r="D90" s="64"/>
      <c r="E90" s="64">
        <v>17.5</v>
      </c>
      <c r="F90" s="64">
        <v>27.5</v>
      </c>
      <c r="G90" s="64">
        <v>28.8</v>
      </c>
    </row>
    <row r="91" spans="1:7" ht="12.75">
      <c r="A91" s="37">
        <v>29</v>
      </c>
      <c r="C91" s="64"/>
      <c r="D91" s="64"/>
      <c r="E91" s="64">
        <v>24.3</v>
      </c>
      <c r="F91" s="64">
        <v>32</v>
      </c>
      <c r="G91" s="64">
        <v>33.4</v>
      </c>
    </row>
    <row r="92" spans="1:7" ht="12.75">
      <c r="A92" s="37">
        <v>30</v>
      </c>
      <c r="C92" s="64"/>
      <c r="D92" s="64"/>
      <c r="E92" s="64"/>
      <c r="F92" s="64">
        <v>38.7</v>
      </c>
      <c r="G92" s="64">
        <v>39.9</v>
      </c>
    </row>
    <row r="93" spans="1:7" ht="12.75">
      <c r="A93" s="37">
        <v>31</v>
      </c>
      <c r="C93" s="64"/>
      <c r="D93" s="64"/>
      <c r="E93" s="64"/>
      <c r="F93" s="64">
        <v>45</v>
      </c>
      <c r="G93" s="64">
        <v>48</v>
      </c>
    </row>
    <row r="94" spans="1:7" ht="12.75">
      <c r="A94" s="37">
        <v>32</v>
      </c>
      <c r="C94" s="64"/>
      <c r="D94" s="64"/>
      <c r="E94" s="64"/>
      <c r="F94" s="64">
        <v>48.9</v>
      </c>
      <c r="G94" s="64">
        <v>53.2</v>
      </c>
    </row>
    <row r="95" spans="1:7" ht="12.75">
      <c r="A95" s="37">
        <v>33</v>
      </c>
      <c r="C95" s="64"/>
      <c r="D95" s="64"/>
      <c r="E95" s="64"/>
      <c r="F95" s="64">
        <v>55.2</v>
      </c>
      <c r="G95" s="64">
        <v>53.8</v>
      </c>
    </row>
    <row r="96" spans="1:7" ht="12.75">
      <c r="A96" s="37">
        <v>34</v>
      </c>
      <c r="C96" s="64"/>
      <c r="D96" s="64"/>
      <c r="E96" s="64"/>
      <c r="F96" s="64">
        <v>58.8</v>
      </c>
      <c r="G96" s="64">
        <v>57.8</v>
      </c>
    </row>
    <row r="97" spans="1:7" ht="12.75">
      <c r="A97" s="37">
        <v>35</v>
      </c>
      <c r="C97" s="64"/>
      <c r="D97" s="64"/>
      <c r="E97" s="64"/>
      <c r="F97" s="64"/>
      <c r="G97" s="64">
        <v>61.9</v>
      </c>
    </row>
    <row r="98" spans="1:7" ht="12.75">
      <c r="A98" s="37">
        <v>36</v>
      </c>
      <c r="C98" s="64"/>
      <c r="D98" s="64"/>
      <c r="E98" s="64"/>
      <c r="F98" s="64"/>
      <c r="G98" s="64">
        <v>66.4</v>
      </c>
    </row>
    <row r="99" spans="1:7" ht="12.75">
      <c r="A99" s="37">
        <v>37</v>
      </c>
      <c r="C99" s="64"/>
      <c r="D99" s="64"/>
      <c r="E99" s="64"/>
      <c r="F99" s="64"/>
      <c r="G99" s="64">
        <v>67.2</v>
      </c>
    </row>
    <row r="100" spans="1:7" ht="12.75">
      <c r="A100" s="37">
        <v>38</v>
      </c>
      <c r="C100" s="64"/>
      <c r="D100" s="64"/>
      <c r="E100" s="64"/>
      <c r="F100" s="64"/>
      <c r="G100" s="64">
        <v>69.5</v>
      </c>
    </row>
    <row r="101" spans="1:7" ht="12.75">
      <c r="A101" s="37">
        <v>39</v>
      </c>
      <c r="C101" s="64"/>
      <c r="D101" s="64"/>
      <c r="E101" s="64"/>
      <c r="F101" s="64"/>
      <c r="G101" s="64">
        <v>70.3</v>
      </c>
    </row>
    <row r="102" ht="12.75">
      <c r="A102" s="37"/>
    </row>
    <row r="103" spans="1:7" ht="12.75">
      <c r="A103" s="38" t="s">
        <v>142</v>
      </c>
      <c r="B103" s="19" t="s">
        <v>61</v>
      </c>
      <c r="C103" s="58">
        <v>53</v>
      </c>
      <c r="D103" s="19">
        <v>192</v>
      </c>
      <c r="E103" s="19">
        <v>223</v>
      </c>
      <c r="F103" s="19">
        <v>224</v>
      </c>
      <c r="G103" s="19">
        <v>116</v>
      </c>
    </row>
    <row r="105" ht="14.25">
      <c r="A105" s="53" t="s">
        <v>557</v>
      </c>
    </row>
    <row r="106" ht="12.75">
      <c r="A106" s="9" t="s">
        <v>554</v>
      </c>
    </row>
    <row r="107" ht="12.75">
      <c r="A107" s="9" t="s">
        <v>555</v>
      </c>
    </row>
    <row r="108" ht="12.75">
      <c r="A108" s="9" t="s">
        <v>556</v>
      </c>
    </row>
    <row r="110" ht="12.75">
      <c r="A110" s="9" t="s">
        <v>558</v>
      </c>
    </row>
    <row r="111" ht="12.75">
      <c r="A111" s="9" t="s">
        <v>559</v>
      </c>
    </row>
    <row r="112" ht="12.75">
      <c r="A112" s="9" t="s">
        <v>560</v>
      </c>
    </row>
    <row r="113" ht="12.75">
      <c r="A113" s="9" t="s">
        <v>561</v>
      </c>
    </row>
    <row r="120" ht="12.75">
      <c r="A120" s="9" t="s">
        <v>78</v>
      </c>
    </row>
  </sheetData>
  <mergeCells count="2">
    <mergeCell ref="A1:G1"/>
    <mergeCell ref="A2:G2"/>
  </mergeCells>
  <printOptions gridLines="1" horizontalCentered="1"/>
  <pageMargins left="0.7874015748031497" right="0.7874015748031497" top="0.984251968503937" bottom="0.984251968503937" header="0.5118110236220472" footer="0.5118110236220472"/>
  <pageSetup orientation="portrait" paperSize="9" scale="89" r:id="rId1"/>
  <headerFooter alignWithMargins="0">
    <oddHeader>&amp;C&amp;"Arial,Regular"Fertility and Family Surveys</oddHeader>
  </headerFooter>
  <rowBreaks count="1" manualBreakCount="1">
    <brk id="60" max="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0.83203125" style="9" customWidth="1"/>
    <col min="2" max="9" width="8.83203125" style="9" customWidth="1"/>
    <col min="10" max="51" width="10.83203125" style="9" customWidth="1"/>
    <col min="52" max="16384" width="101.83203125" style="9" customWidth="1"/>
  </cols>
  <sheetData>
    <row r="1" spans="1:7" s="33" customFormat="1" ht="12.75">
      <c r="A1" s="32" t="s">
        <v>272</v>
      </c>
      <c r="B1" s="32"/>
      <c r="C1" s="32"/>
      <c r="D1" s="32"/>
      <c r="E1" s="32"/>
      <c r="F1" s="32"/>
      <c r="G1" s="32"/>
    </row>
    <row r="2" spans="1:7" s="33" customFormat="1" ht="12.75">
      <c r="A2" s="32" t="s">
        <v>522</v>
      </c>
      <c r="B2" s="32"/>
      <c r="C2" s="32"/>
      <c r="D2" s="32"/>
      <c r="E2" s="32"/>
      <c r="F2" s="32"/>
      <c r="G2" s="32"/>
    </row>
    <row r="3" spans="1:7" s="33" customFormat="1" ht="12.75">
      <c r="A3" s="32"/>
      <c r="B3" s="32"/>
      <c r="C3" s="32"/>
      <c r="D3" s="32"/>
      <c r="E3" s="32"/>
      <c r="F3" s="32"/>
      <c r="G3" s="32"/>
    </row>
    <row r="4" spans="1:7" ht="12.75">
      <c r="A4" s="34"/>
      <c r="B4" s="46" t="s">
        <v>105</v>
      </c>
      <c r="C4" s="46"/>
      <c r="D4" s="46"/>
      <c r="E4" s="46"/>
      <c r="F4" s="46"/>
      <c r="G4" s="46"/>
    </row>
    <row r="5" spans="1:7" ht="12.75">
      <c r="A5" s="18"/>
      <c r="B5" s="50" t="s">
        <v>106</v>
      </c>
      <c r="C5" s="50" t="s">
        <v>87</v>
      </c>
      <c r="D5" s="50" t="s">
        <v>88</v>
      </c>
      <c r="E5" s="50" t="s">
        <v>89</v>
      </c>
      <c r="F5" s="50" t="s">
        <v>90</v>
      </c>
      <c r="G5" s="50" t="s">
        <v>107</v>
      </c>
    </row>
    <row r="6" spans="2:7" ht="12.75">
      <c r="B6" s="25" t="s">
        <v>108</v>
      </c>
      <c r="C6" s="25"/>
      <c r="D6" s="25"/>
      <c r="E6" s="25"/>
      <c r="F6" s="25"/>
      <c r="G6" s="25"/>
    </row>
    <row r="7" spans="1:7" ht="12.75">
      <c r="A7" s="18"/>
      <c r="B7" s="50" t="s">
        <v>109</v>
      </c>
      <c r="C7" s="50" t="s">
        <v>110</v>
      </c>
      <c r="D7" s="50" t="s">
        <v>111</v>
      </c>
      <c r="E7" s="50" t="s">
        <v>112</v>
      </c>
      <c r="F7" s="50" t="s">
        <v>113</v>
      </c>
      <c r="G7" s="50" t="s">
        <v>114</v>
      </c>
    </row>
    <row r="8" spans="1:7" ht="12.75">
      <c r="A8" s="36"/>
      <c r="B8" s="36"/>
      <c r="C8" s="36"/>
      <c r="D8" s="36"/>
      <c r="E8" s="36"/>
      <c r="F8" s="36"/>
      <c r="G8" s="36"/>
    </row>
    <row r="9" spans="1:7" ht="14.25">
      <c r="A9" s="36" t="s">
        <v>417</v>
      </c>
      <c r="B9" s="36"/>
      <c r="C9" s="36"/>
      <c r="D9" s="36"/>
      <c r="E9" s="36"/>
      <c r="F9" s="36"/>
      <c r="G9" s="36"/>
    </row>
    <row r="10" spans="1:7" ht="14.25">
      <c r="A10" s="33" t="s">
        <v>418</v>
      </c>
      <c r="B10" s="93" t="s">
        <v>61</v>
      </c>
      <c r="C10" s="95">
        <v>1</v>
      </c>
      <c r="D10" s="95">
        <v>4</v>
      </c>
      <c r="E10" s="95">
        <v>17</v>
      </c>
      <c r="F10" s="95">
        <v>42</v>
      </c>
      <c r="G10" s="94">
        <v>58</v>
      </c>
    </row>
    <row r="11" spans="1:8" ht="12.75">
      <c r="A11" s="9" t="s">
        <v>273</v>
      </c>
      <c r="B11" s="93" t="s">
        <v>61</v>
      </c>
      <c r="C11" s="93" t="s">
        <v>61</v>
      </c>
      <c r="D11" s="93">
        <v>1</v>
      </c>
      <c r="E11" s="93">
        <v>2</v>
      </c>
      <c r="F11" s="93">
        <v>9</v>
      </c>
      <c r="G11" s="96">
        <v>17</v>
      </c>
      <c r="H11" s="97"/>
    </row>
    <row r="12" spans="1:8" ht="12.75">
      <c r="A12" s="9" t="s">
        <v>274</v>
      </c>
      <c r="B12" s="93" t="s">
        <v>61</v>
      </c>
      <c r="C12" s="93" t="s">
        <v>61</v>
      </c>
      <c r="D12" s="93">
        <v>1</v>
      </c>
      <c r="E12" s="93">
        <v>10</v>
      </c>
      <c r="F12" s="93">
        <v>23</v>
      </c>
      <c r="G12" s="96">
        <v>25</v>
      </c>
      <c r="H12" s="97"/>
    </row>
    <row r="13" spans="1:8" ht="12.75">
      <c r="A13" s="9" t="s">
        <v>275</v>
      </c>
      <c r="B13" s="93" t="s">
        <v>61</v>
      </c>
      <c r="C13" s="93">
        <v>1</v>
      </c>
      <c r="D13" s="93">
        <v>2</v>
      </c>
      <c r="E13" s="93">
        <v>5</v>
      </c>
      <c r="F13" s="93">
        <v>10</v>
      </c>
      <c r="G13" s="96">
        <v>16</v>
      </c>
      <c r="H13" s="97"/>
    </row>
    <row r="14" spans="2:8" ht="12.75">
      <c r="B14" s="93"/>
      <c r="C14" s="93"/>
      <c r="D14" s="93"/>
      <c r="E14" s="93"/>
      <c r="F14" s="93"/>
      <c r="G14" s="94"/>
      <c r="H14" s="97"/>
    </row>
    <row r="15" spans="1:7" ht="12.75">
      <c r="A15" s="33" t="s">
        <v>419</v>
      </c>
      <c r="B15" s="93">
        <v>1</v>
      </c>
      <c r="C15" s="93">
        <v>9</v>
      </c>
      <c r="D15" s="93">
        <v>16</v>
      </c>
      <c r="E15" s="93">
        <v>17</v>
      </c>
      <c r="F15" s="93">
        <v>7</v>
      </c>
      <c r="G15" s="94">
        <v>2</v>
      </c>
    </row>
    <row r="17" spans="1:7" ht="12.75">
      <c r="A17" s="33" t="s">
        <v>420</v>
      </c>
      <c r="B17" s="27"/>
      <c r="C17" s="27"/>
      <c r="D17" s="27"/>
      <c r="E17" s="27"/>
      <c r="F17" s="27"/>
      <c r="G17" s="27"/>
    </row>
    <row r="18" spans="1:7" ht="12.75">
      <c r="A18" s="9" t="s">
        <v>276</v>
      </c>
      <c r="B18" s="98">
        <v>92</v>
      </c>
      <c r="C18" s="98">
        <v>86</v>
      </c>
      <c r="D18" s="98">
        <v>77</v>
      </c>
      <c r="E18" s="94">
        <v>58</v>
      </c>
      <c r="F18" s="94">
        <v>46</v>
      </c>
      <c r="G18" s="94">
        <v>35</v>
      </c>
    </row>
    <row r="19" spans="1:7" ht="12.75">
      <c r="A19" s="9" t="s">
        <v>277</v>
      </c>
      <c r="B19" s="99">
        <v>88</v>
      </c>
      <c r="C19" s="99">
        <v>78</v>
      </c>
      <c r="D19" s="99">
        <v>65</v>
      </c>
      <c r="E19" s="93">
        <v>41</v>
      </c>
      <c r="F19" s="93">
        <v>28</v>
      </c>
      <c r="G19" s="94">
        <v>18</v>
      </c>
    </row>
    <row r="20" spans="1:7" ht="12.75">
      <c r="A20" s="9" t="s">
        <v>278</v>
      </c>
      <c r="B20" s="93" t="s">
        <v>61</v>
      </c>
      <c r="C20" s="99">
        <v>1</v>
      </c>
      <c r="D20" s="99">
        <v>2</v>
      </c>
      <c r="E20" s="93">
        <v>5</v>
      </c>
      <c r="F20" s="93">
        <v>6</v>
      </c>
      <c r="G20" s="94">
        <v>5</v>
      </c>
    </row>
    <row r="21" spans="1:7" ht="12.75">
      <c r="A21" s="9" t="s">
        <v>279</v>
      </c>
      <c r="B21" s="99">
        <v>4</v>
      </c>
      <c r="C21" s="99">
        <v>5</v>
      </c>
      <c r="D21" s="99">
        <v>8</v>
      </c>
      <c r="E21" s="93">
        <v>11</v>
      </c>
      <c r="F21" s="93">
        <v>8</v>
      </c>
      <c r="G21" s="100">
        <v>6</v>
      </c>
    </row>
    <row r="22" spans="1:7" ht="14.25">
      <c r="A22" s="9" t="s">
        <v>421</v>
      </c>
      <c r="B22" s="93" t="s">
        <v>61</v>
      </c>
      <c r="C22" s="99">
        <v>2</v>
      </c>
      <c r="D22" s="99">
        <v>2</v>
      </c>
      <c r="E22" s="93">
        <v>2</v>
      </c>
      <c r="F22" s="93">
        <v>4</v>
      </c>
      <c r="G22" s="100">
        <v>6</v>
      </c>
    </row>
    <row r="23" spans="1:7" ht="12.75">
      <c r="A23" s="33" t="s">
        <v>422</v>
      </c>
      <c r="B23" s="98"/>
      <c r="C23" s="98"/>
      <c r="D23" s="98"/>
      <c r="E23" s="101"/>
      <c r="F23" s="101"/>
      <c r="G23" s="101"/>
    </row>
    <row r="24" spans="1:7" ht="12.75">
      <c r="A24" s="9" t="s">
        <v>280</v>
      </c>
      <c r="B24" s="99">
        <v>7</v>
      </c>
      <c r="C24" s="99">
        <v>4</v>
      </c>
      <c r="D24" s="99">
        <v>2</v>
      </c>
      <c r="E24" s="93">
        <v>5</v>
      </c>
      <c r="F24" s="93">
        <v>7</v>
      </c>
      <c r="G24" s="100">
        <v>5</v>
      </c>
    </row>
    <row r="25" spans="2:7" ht="12.75">
      <c r="B25" s="27"/>
      <c r="C25" s="27"/>
      <c r="D25" s="27"/>
      <c r="E25" s="27"/>
      <c r="F25" s="27"/>
      <c r="G25" s="27"/>
    </row>
    <row r="26" spans="2:7" ht="12.75">
      <c r="B26" s="27"/>
      <c r="C26" s="27"/>
      <c r="D26" s="27"/>
      <c r="E26" s="27"/>
      <c r="F26" s="27"/>
      <c r="G26" s="27"/>
    </row>
    <row r="27" spans="1:7" ht="12.75">
      <c r="A27" s="9" t="s">
        <v>265</v>
      </c>
      <c r="B27" s="102">
        <f>100</f>
        <v>100</v>
      </c>
      <c r="C27" s="102">
        <f>100</f>
        <v>100</v>
      </c>
      <c r="D27" s="102">
        <f>100</f>
        <v>100</v>
      </c>
      <c r="E27" s="102">
        <f>100</f>
        <v>100</v>
      </c>
      <c r="F27" s="102">
        <f>100</f>
        <v>100</v>
      </c>
      <c r="G27" s="102">
        <f>100</f>
        <v>100</v>
      </c>
    </row>
    <row r="28" spans="1:7" ht="12.75">
      <c r="A28" s="32"/>
      <c r="B28" s="103"/>
      <c r="C28" s="103"/>
      <c r="D28" s="103"/>
      <c r="E28" s="103"/>
      <c r="F28" s="82"/>
      <c r="G28" s="82"/>
    </row>
    <row r="29" spans="1:7" ht="12.75">
      <c r="A29" s="18" t="s">
        <v>266</v>
      </c>
      <c r="B29" s="104">
        <v>138</v>
      </c>
      <c r="C29" s="104">
        <v>662</v>
      </c>
      <c r="D29" s="104">
        <v>801</v>
      </c>
      <c r="E29" s="104">
        <v>832</v>
      </c>
      <c r="F29" s="104">
        <v>758</v>
      </c>
      <c r="G29" s="104">
        <v>484</v>
      </c>
    </row>
    <row r="30" spans="2:7" ht="12.75">
      <c r="B30" s="27"/>
      <c r="C30" s="27"/>
      <c r="D30" s="27"/>
      <c r="E30" s="27"/>
      <c r="F30" s="27"/>
      <c r="G30" s="27"/>
    </row>
    <row r="31" spans="1:7" ht="14.25">
      <c r="A31" s="53" t="s">
        <v>563</v>
      </c>
      <c r="B31" s="27"/>
      <c r="C31" s="27"/>
      <c r="D31" s="27"/>
      <c r="E31" s="27"/>
      <c r="F31" s="27"/>
      <c r="G31" s="27"/>
    </row>
    <row r="32" ht="12.75">
      <c r="A32" s="9" t="s">
        <v>562</v>
      </c>
    </row>
    <row r="33" spans="1:10" ht="14.25">
      <c r="A33" s="53" t="s">
        <v>564</v>
      </c>
      <c r="H33" s="105"/>
      <c r="J33" s="105"/>
    </row>
    <row r="34" spans="1:10" ht="14.25">
      <c r="A34" s="53" t="s">
        <v>565</v>
      </c>
      <c r="H34" s="105"/>
      <c r="J34" s="105"/>
    </row>
    <row r="35" spans="8:10" ht="12.75">
      <c r="H35" s="105"/>
      <c r="J35" s="105"/>
    </row>
    <row r="37" spans="8:10" ht="12.75">
      <c r="H37" s="105"/>
      <c r="J37" s="105"/>
    </row>
    <row r="39" spans="1:10" ht="12.75">
      <c r="A39" s="56"/>
      <c r="H39" s="105"/>
      <c r="J39" s="105"/>
    </row>
    <row r="41" spans="1:10" ht="12.75">
      <c r="A41" s="106"/>
      <c r="B41" s="106"/>
      <c r="C41" s="106"/>
      <c r="H41" s="106"/>
      <c r="J41" s="52"/>
    </row>
    <row r="42" ht="12.75">
      <c r="A42" s="56"/>
    </row>
  </sheetData>
  <printOptions gridLines="1" horizontalCentered="1"/>
  <pageMargins left="0.7874015748031497" right="0.7874015748031497" top="0.984251968503937" bottom="0.984251968503937" header="0.5118110236220472" footer="0.5118110236220472"/>
  <pageSetup orientation="portrait" paperSize="9" scale="91" r:id="rId1"/>
  <headerFooter alignWithMargins="0">
    <oddHeader>&amp;C&amp;"Arial,Regular"Fertility and Family Surveys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25"/>
  <sheetViews>
    <sheetView zoomScale="75" zoomScaleNormal="75" workbookViewId="0" topLeftCell="A1">
      <selection activeCell="A1" sqref="A1:D1"/>
    </sheetView>
  </sheetViews>
  <sheetFormatPr defaultColWidth="9.33203125" defaultRowHeight="12.75"/>
  <cols>
    <col min="1" max="1" width="62.33203125" style="42" customWidth="1"/>
    <col min="2" max="56" width="10.83203125" style="42" customWidth="1"/>
    <col min="57" max="16384" width="101.83203125" style="42" customWidth="1"/>
  </cols>
  <sheetData>
    <row r="1" spans="1:4" ht="12.75">
      <c r="A1" s="187" t="s">
        <v>281</v>
      </c>
      <c r="B1" s="188"/>
      <c r="C1" s="188"/>
      <c r="D1" s="188"/>
    </row>
    <row r="2" spans="1:4" ht="14.25">
      <c r="A2" s="40" t="s">
        <v>412</v>
      </c>
      <c r="B2" s="86"/>
      <c r="C2" s="86"/>
      <c r="D2" s="86"/>
    </row>
    <row r="3" spans="1:4" ht="12.75">
      <c r="A3" s="40" t="s">
        <v>282</v>
      </c>
      <c r="B3" s="86"/>
      <c r="C3" s="86"/>
      <c r="D3" s="86"/>
    </row>
    <row r="5" spans="1:4" ht="12.75">
      <c r="A5" s="44"/>
      <c r="B5" s="44" t="s">
        <v>283</v>
      </c>
      <c r="C5" s="44" t="s">
        <v>284</v>
      </c>
      <c r="D5" s="44" t="s">
        <v>285</v>
      </c>
    </row>
    <row r="6" spans="1:4" ht="12.75">
      <c r="A6" s="87"/>
      <c r="B6" s="87"/>
      <c r="C6" s="42" t="s">
        <v>286</v>
      </c>
      <c r="D6" s="87" t="s">
        <v>286</v>
      </c>
    </row>
    <row r="7" spans="1:4" ht="14.25">
      <c r="A7" s="88"/>
      <c r="B7" s="42" t="s">
        <v>287</v>
      </c>
      <c r="C7" s="42" t="s">
        <v>288</v>
      </c>
      <c r="D7" s="42" t="s">
        <v>413</v>
      </c>
    </row>
    <row r="8" spans="1:4" ht="12.75">
      <c r="A8" s="41"/>
      <c r="B8" s="41"/>
      <c r="C8" s="41"/>
      <c r="D8" s="41"/>
    </row>
    <row r="9" spans="1:4" ht="12.75">
      <c r="A9" s="89" t="s">
        <v>289</v>
      </c>
      <c r="B9" s="89">
        <v>0.2</v>
      </c>
      <c r="C9" s="89"/>
      <c r="D9" s="89"/>
    </row>
    <row r="10" spans="1:4" ht="12.75">
      <c r="A10" s="89" t="s">
        <v>290</v>
      </c>
      <c r="B10" s="89">
        <v>11.6</v>
      </c>
      <c r="C10" s="90">
        <v>4</v>
      </c>
      <c r="D10" s="90">
        <v>39.2</v>
      </c>
    </row>
    <row r="11" spans="1:4" ht="12.75">
      <c r="A11" s="89" t="s">
        <v>291</v>
      </c>
      <c r="B11" s="89">
        <v>23.8</v>
      </c>
      <c r="C11" s="90">
        <v>7.1</v>
      </c>
      <c r="D11" s="90">
        <v>14.3</v>
      </c>
    </row>
    <row r="12" spans="1:4" ht="12.75">
      <c r="A12" s="89" t="s">
        <v>292</v>
      </c>
      <c r="B12" s="89">
        <v>24.6</v>
      </c>
      <c r="C12" s="90">
        <v>7.2</v>
      </c>
      <c r="D12" s="90">
        <v>5.6</v>
      </c>
    </row>
    <row r="13" spans="1:4" ht="12.75">
      <c r="A13" s="89" t="s">
        <v>293</v>
      </c>
      <c r="B13" s="89">
        <v>20.1</v>
      </c>
      <c r="C13" s="90">
        <v>6.2</v>
      </c>
      <c r="D13" s="90">
        <v>5.1</v>
      </c>
    </row>
    <row r="14" spans="1:4" ht="12.75">
      <c r="A14" s="89" t="s">
        <v>294</v>
      </c>
      <c r="B14" s="89">
        <v>13.7</v>
      </c>
      <c r="C14" s="90">
        <v>4.5</v>
      </c>
      <c r="D14" s="90">
        <v>11</v>
      </c>
    </row>
    <row r="15" spans="1:4" ht="12.75">
      <c r="A15" s="89" t="s">
        <v>295</v>
      </c>
      <c r="B15" s="89">
        <v>5.6</v>
      </c>
      <c r="C15" s="90">
        <v>1.8</v>
      </c>
      <c r="D15" s="90">
        <v>27</v>
      </c>
    </row>
    <row r="16" spans="1:4" ht="12.75">
      <c r="A16" s="89" t="s">
        <v>296</v>
      </c>
      <c r="B16" s="89">
        <v>0.4</v>
      </c>
      <c r="C16" s="90"/>
      <c r="D16" s="90"/>
    </row>
    <row r="17" spans="3:4" ht="12.75">
      <c r="C17" s="91"/>
      <c r="D17" s="91"/>
    </row>
    <row r="18" spans="1:4" ht="14.25">
      <c r="A18" s="89" t="s">
        <v>297</v>
      </c>
      <c r="B18" s="89">
        <v>100</v>
      </c>
      <c r="C18" s="90" t="s">
        <v>414</v>
      </c>
      <c r="D18" s="90" t="s">
        <v>415</v>
      </c>
    </row>
    <row r="19" spans="1:4" ht="12.75">
      <c r="A19" s="41"/>
      <c r="B19" s="41"/>
      <c r="C19" s="41"/>
      <c r="D19" s="41"/>
    </row>
    <row r="20" spans="1:4" ht="12.75">
      <c r="A20" s="89" t="s">
        <v>298</v>
      </c>
      <c r="B20" s="89"/>
      <c r="C20" s="89"/>
      <c r="D20" s="89"/>
    </row>
    <row r="21" spans="1:4" ht="12.75">
      <c r="A21" s="89" t="s">
        <v>299</v>
      </c>
      <c r="B21" s="89"/>
      <c r="C21" s="89"/>
      <c r="D21" s="89"/>
    </row>
    <row r="22" spans="1:4" ht="12.75">
      <c r="A22" s="89" t="s">
        <v>300</v>
      </c>
      <c r="B22" s="89"/>
      <c r="C22" s="89"/>
      <c r="D22" s="89"/>
    </row>
    <row r="23" spans="1:4" ht="12.75">
      <c r="A23" s="89" t="s">
        <v>301</v>
      </c>
      <c r="B23" s="89"/>
      <c r="C23" s="89"/>
      <c r="D23" s="89"/>
    </row>
    <row r="24" ht="12.75">
      <c r="A24" s="92" t="s">
        <v>416</v>
      </c>
    </row>
    <row r="25" ht="12.75">
      <c r="A25" s="92"/>
    </row>
  </sheetData>
  <mergeCells count="1">
    <mergeCell ref="A1:D1"/>
  </mergeCells>
  <printOptions gridLines="1" horizontalCentered="1"/>
  <pageMargins left="0.7874015748031497" right="0.7874015748031497" top="0.984251968503937" bottom="0.984251968503937" header="0.5118110236220472" footer="0.5118110236220472"/>
  <pageSetup orientation="portrait" paperSize="9" r:id="rId2"/>
  <headerFooter alignWithMargins="0">
    <oddHeader>&amp;C&amp;"Arial,Regular"Fertility and Family Surveys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71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9.66015625" style="9" customWidth="1"/>
    <col min="2" max="51" width="10.83203125" style="9" customWidth="1"/>
    <col min="52" max="16384" width="101.83203125" style="9" customWidth="1"/>
  </cols>
  <sheetData>
    <row r="1" spans="1:7" s="33" customFormat="1" ht="12.75">
      <c r="A1" s="32" t="s">
        <v>303</v>
      </c>
      <c r="B1" s="32"/>
      <c r="C1" s="32"/>
      <c r="D1" s="32"/>
      <c r="E1" s="32"/>
      <c r="F1" s="32"/>
      <c r="G1" s="32"/>
    </row>
    <row r="2" spans="1:7" s="33" customFormat="1" ht="12.75">
      <c r="A2" s="32" t="s">
        <v>523</v>
      </c>
      <c r="B2" s="32"/>
      <c r="C2" s="32"/>
      <c r="D2" s="32"/>
      <c r="E2" s="32"/>
      <c r="F2" s="32"/>
      <c r="G2" s="32"/>
    </row>
    <row r="4" spans="1:7" ht="12.75">
      <c r="A4" s="34"/>
      <c r="B4" s="47" t="s">
        <v>105</v>
      </c>
      <c r="C4" s="47"/>
      <c r="D4" s="47"/>
      <c r="E4" s="47"/>
      <c r="F4" s="47"/>
      <c r="G4" s="47"/>
    </row>
    <row r="5" spans="1:7" ht="12.75">
      <c r="A5" s="18"/>
      <c r="B5" s="39" t="s">
        <v>106</v>
      </c>
      <c r="C5" s="39" t="s">
        <v>87</v>
      </c>
      <c r="D5" s="39" t="s">
        <v>88</v>
      </c>
      <c r="E5" s="39" t="s">
        <v>89</v>
      </c>
      <c r="F5" s="39" t="s">
        <v>90</v>
      </c>
      <c r="G5" s="39" t="s">
        <v>107</v>
      </c>
    </row>
    <row r="6" spans="2:7" ht="12.75">
      <c r="B6" s="60" t="s">
        <v>108</v>
      </c>
      <c r="C6" s="60"/>
      <c r="D6" s="60"/>
      <c r="E6" s="60"/>
      <c r="F6" s="60"/>
      <c r="G6" s="60"/>
    </row>
    <row r="7" spans="1:7" ht="12.75">
      <c r="A7" s="18"/>
      <c r="B7" s="39" t="s">
        <v>109</v>
      </c>
      <c r="C7" s="39" t="s">
        <v>110</v>
      </c>
      <c r="D7" s="39" t="s">
        <v>111</v>
      </c>
      <c r="E7" s="39" t="s">
        <v>112</v>
      </c>
      <c r="F7" s="39" t="s">
        <v>113</v>
      </c>
      <c r="G7" s="39" t="s">
        <v>114</v>
      </c>
    </row>
    <row r="8" spans="1:7" ht="12.75">
      <c r="A8" s="36"/>
      <c r="B8" s="36"/>
      <c r="C8" s="36"/>
      <c r="D8" s="36"/>
      <c r="E8" s="36"/>
      <c r="F8" s="36"/>
      <c r="G8" s="36"/>
    </row>
    <row r="9" ht="12.75">
      <c r="A9" s="33" t="s">
        <v>405</v>
      </c>
    </row>
    <row r="10" spans="1:7" ht="12.75">
      <c r="A10" s="9" t="s">
        <v>304</v>
      </c>
      <c r="B10" s="7">
        <v>3</v>
      </c>
      <c r="C10" s="7">
        <v>5</v>
      </c>
      <c r="D10" s="7">
        <v>7</v>
      </c>
      <c r="E10" s="7">
        <v>9</v>
      </c>
      <c r="F10" s="7">
        <v>12</v>
      </c>
      <c r="G10" s="7">
        <v>13</v>
      </c>
    </row>
    <row r="11" spans="1:7" ht="12.75">
      <c r="A11" s="9" t="s">
        <v>305</v>
      </c>
      <c r="B11" s="7">
        <v>4</v>
      </c>
      <c r="C11" s="7">
        <v>4</v>
      </c>
      <c r="D11" s="7">
        <v>6</v>
      </c>
      <c r="E11" s="7">
        <v>9</v>
      </c>
      <c r="F11" s="7">
        <v>12</v>
      </c>
      <c r="G11" s="7">
        <v>13</v>
      </c>
    </row>
    <row r="12" spans="1:7" ht="12.75">
      <c r="A12" s="9" t="s">
        <v>130</v>
      </c>
      <c r="B12" s="7">
        <v>55</v>
      </c>
      <c r="C12" s="7">
        <v>52</v>
      </c>
      <c r="D12" s="7">
        <v>47</v>
      </c>
      <c r="E12" s="7">
        <v>44</v>
      </c>
      <c r="F12" s="7">
        <v>46</v>
      </c>
      <c r="G12" s="7">
        <v>49</v>
      </c>
    </row>
    <row r="13" spans="1:7" ht="12.75">
      <c r="A13" s="9" t="s">
        <v>131</v>
      </c>
      <c r="B13" s="7">
        <v>13</v>
      </c>
      <c r="C13" s="7">
        <v>20</v>
      </c>
      <c r="D13" s="7">
        <v>23</v>
      </c>
      <c r="E13" s="7">
        <v>21</v>
      </c>
      <c r="F13" s="7">
        <v>19</v>
      </c>
      <c r="G13" s="7">
        <v>16</v>
      </c>
    </row>
    <row r="14" spans="1:7" ht="12.75">
      <c r="A14" s="9" t="s">
        <v>132</v>
      </c>
      <c r="B14" s="7">
        <v>9</v>
      </c>
      <c r="C14" s="7">
        <v>9</v>
      </c>
      <c r="D14" s="7">
        <v>6</v>
      </c>
      <c r="E14" s="7">
        <v>7</v>
      </c>
      <c r="F14" s="7">
        <v>7</v>
      </c>
      <c r="G14" s="7">
        <v>7</v>
      </c>
    </row>
    <row r="15" spans="1:7" ht="12.75">
      <c r="A15" s="9" t="s">
        <v>306</v>
      </c>
      <c r="B15" s="7">
        <v>16</v>
      </c>
      <c r="C15" s="7">
        <v>10</v>
      </c>
      <c r="D15" s="7">
        <v>11</v>
      </c>
      <c r="E15" s="7">
        <v>11</v>
      </c>
      <c r="F15" s="7">
        <v>4</v>
      </c>
      <c r="G15" s="7">
        <v>1</v>
      </c>
    </row>
    <row r="16" spans="2:7" ht="12.75">
      <c r="B16" s="9" t="s">
        <v>302</v>
      </c>
      <c r="C16" s="9" t="s">
        <v>302</v>
      </c>
      <c r="D16" s="9" t="s">
        <v>302</v>
      </c>
      <c r="E16" s="9" t="s">
        <v>302</v>
      </c>
      <c r="F16" s="9" t="s">
        <v>302</v>
      </c>
      <c r="G16" s="9" t="s">
        <v>302</v>
      </c>
    </row>
    <row r="17" spans="1:7" ht="12.75">
      <c r="A17" s="9" t="s">
        <v>25</v>
      </c>
      <c r="B17" s="68">
        <v>100</v>
      </c>
      <c r="C17" s="68">
        <v>100</v>
      </c>
      <c r="D17" s="68">
        <v>100</v>
      </c>
      <c r="E17" s="68">
        <v>100</v>
      </c>
      <c r="F17" s="68">
        <v>100</v>
      </c>
      <c r="G17" s="68">
        <v>100</v>
      </c>
    </row>
    <row r="18" ht="12.75">
      <c r="F18" s="36"/>
    </row>
    <row r="19" spans="1:7" ht="12.75">
      <c r="A19" s="9" t="s">
        <v>159</v>
      </c>
      <c r="B19" s="7">
        <v>263</v>
      </c>
      <c r="C19" s="7">
        <v>914</v>
      </c>
      <c r="D19" s="7">
        <v>971</v>
      </c>
      <c r="E19" s="7">
        <v>947</v>
      </c>
      <c r="F19" s="7">
        <v>867</v>
      </c>
      <c r="G19" s="7">
        <v>553</v>
      </c>
    </row>
    <row r="21" ht="12.75">
      <c r="A21" s="33" t="s">
        <v>406</v>
      </c>
    </row>
    <row r="22" spans="1:7" ht="12.75">
      <c r="A22" s="9" t="s">
        <v>307</v>
      </c>
      <c r="B22" s="83">
        <v>2.27</v>
      </c>
      <c r="C22" s="83">
        <v>2.28</v>
      </c>
      <c r="D22" s="83">
        <v>2.19</v>
      </c>
      <c r="E22" s="83">
        <v>2.11</v>
      </c>
      <c r="F22" s="83">
        <v>1.98</v>
      </c>
      <c r="G22" s="83">
        <v>1.96</v>
      </c>
    </row>
    <row r="23" spans="1:7" ht="12.75">
      <c r="A23" s="18"/>
      <c r="B23" s="18"/>
      <c r="C23" s="18"/>
      <c r="D23" s="18"/>
      <c r="E23" s="18"/>
      <c r="F23" s="18"/>
      <c r="G23" s="18"/>
    </row>
    <row r="24" spans="1:7" ht="12.75">
      <c r="A24" s="36"/>
      <c r="B24" s="36"/>
      <c r="C24" s="36"/>
      <c r="D24" s="36"/>
      <c r="E24" s="36"/>
      <c r="F24" s="36"/>
      <c r="G24" s="36"/>
    </row>
    <row r="25" ht="14.25">
      <c r="A25" s="33" t="s">
        <v>411</v>
      </c>
    </row>
    <row r="26" ht="12.75">
      <c r="A26" s="33"/>
    </row>
    <row r="27" spans="1:7" ht="12.75">
      <c r="A27" s="9" t="s">
        <v>304</v>
      </c>
      <c r="B27" s="7">
        <v>3</v>
      </c>
      <c r="C27" s="7">
        <v>6</v>
      </c>
      <c r="D27" s="7">
        <v>10</v>
      </c>
      <c r="E27" s="7">
        <v>28</v>
      </c>
      <c r="F27" s="7">
        <v>71</v>
      </c>
      <c r="G27" s="7">
        <v>90</v>
      </c>
    </row>
    <row r="28" spans="1:7" ht="12.75">
      <c r="A28" s="9" t="s">
        <v>305</v>
      </c>
      <c r="B28" s="7">
        <v>4</v>
      </c>
      <c r="C28" s="7">
        <v>4</v>
      </c>
      <c r="D28" s="7">
        <v>6</v>
      </c>
      <c r="E28" s="7">
        <v>11</v>
      </c>
      <c r="F28" s="7">
        <v>13</v>
      </c>
      <c r="G28" s="10" t="s">
        <v>61</v>
      </c>
    </row>
    <row r="29" spans="1:7" ht="12.75">
      <c r="A29" s="9" t="s">
        <v>308</v>
      </c>
      <c r="B29" s="7">
        <v>55</v>
      </c>
      <c r="C29" s="7">
        <v>53</v>
      </c>
      <c r="D29" s="7">
        <v>47</v>
      </c>
      <c r="E29" s="7">
        <v>40</v>
      </c>
      <c r="F29" s="7">
        <v>10</v>
      </c>
      <c r="G29" s="7">
        <v>7</v>
      </c>
    </row>
    <row r="30" spans="1:7" ht="12.75">
      <c r="A30" s="9" t="s">
        <v>131</v>
      </c>
      <c r="B30" s="7">
        <v>14</v>
      </c>
      <c r="C30" s="7">
        <v>19</v>
      </c>
      <c r="D30" s="7">
        <v>21</v>
      </c>
      <c r="E30" s="7">
        <v>8</v>
      </c>
      <c r="F30" s="10" t="s">
        <v>61</v>
      </c>
      <c r="G30" s="10" t="s">
        <v>61</v>
      </c>
    </row>
    <row r="31" spans="1:7" ht="12.75">
      <c r="A31" s="9" t="s">
        <v>132</v>
      </c>
      <c r="B31" s="7">
        <v>9</v>
      </c>
      <c r="C31" s="7">
        <v>9</v>
      </c>
      <c r="D31" s="7">
        <v>4</v>
      </c>
      <c r="E31" s="7">
        <v>2</v>
      </c>
      <c r="F31" s="10" t="s">
        <v>61</v>
      </c>
      <c r="G31" s="10" t="s">
        <v>61</v>
      </c>
    </row>
    <row r="32" spans="1:7" ht="12.75">
      <c r="A32" s="9" t="s">
        <v>306</v>
      </c>
      <c r="B32" s="7">
        <v>15</v>
      </c>
      <c r="C32" s="7">
        <v>10</v>
      </c>
      <c r="D32" s="7">
        <v>12</v>
      </c>
      <c r="E32" s="7">
        <v>12</v>
      </c>
      <c r="F32" s="7">
        <v>6</v>
      </c>
      <c r="G32" s="7">
        <v>3</v>
      </c>
    </row>
    <row r="33" spans="2:7" ht="12.75">
      <c r="B33" s="9" t="s">
        <v>302</v>
      </c>
      <c r="C33" s="9" t="s">
        <v>302</v>
      </c>
      <c r="D33" s="9" t="s">
        <v>302</v>
      </c>
      <c r="E33" s="9" t="s">
        <v>302</v>
      </c>
      <c r="F33" s="9" t="s">
        <v>302</v>
      </c>
      <c r="G33" s="9" t="s">
        <v>302</v>
      </c>
    </row>
    <row r="34" spans="1:7" ht="12.75">
      <c r="A34" s="9" t="s">
        <v>25</v>
      </c>
      <c r="B34" s="68">
        <v>100</v>
      </c>
      <c r="C34" s="68">
        <v>100</v>
      </c>
      <c r="D34" s="68">
        <v>100</v>
      </c>
      <c r="E34" s="68">
        <v>100</v>
      </c>
      <c r="F34" s="68">
        <v>100</v>
      </c>
      <c r="G34" s="68">
        <v>100</v>
      </c>
    </row>
    <row r="36" spans="1:7" ht="12.75">
      <c r="A36" s="9" t="s">
        <v>159</v>
      </c>
      <c r="B36" s="7">
        <v>259</v>
      </c>
      <c r="C36" s="7">
        <v>839</v>
      </c>
      <c r="D36" s="7">
        <v>629</v>
      </c>
      <c r="E36" s="7">
        <v>297</v>
      </c>
      <c r="F36" s="7">
        <v>151</v>
      </c>
      <c r="G36" s="7">
        <v>82</v>
      </c>
    </row>
    <row r="38" ht="14.25">
      <c r="A38" s="33" t="s">
        <v>408</v>
      </c>
    </row>
    <row r="39" spans="1:7" ht="12.75">
      <c r="A39" s="9" t="s">
        <v>305</v>
      </c>
      <c r="C39" s="9">
        <v>5</v>
      </c>
      <c r="D39" s="9">
        <v>12</v>
      </c>
      <c r="E39" s="9">
        <v>24</v>
      </c>
      <c r="F39" s="9">
        <v>62</v>
      </c>
      <c r="G39" s="9">
        <v>87</v>
      </c>
    </row>
    <row r="40" spans="1:7" ht="12.75">
      <c r="A40" s="9" t="s">
        <v>130</v>
      </c>
      <c r="C40" s="9">
        <v>53</v>
      </c>
      <c r="D40" s="9">
        <v>51</v>
      </c>
      <c r="E40" s="9">
        <v>43</v>
      </c>
      <c r="F40" s="9">
        <v>26</v>
      </c>
      <c r="G40" s="9">
        <v>12</v>
      </c>
    </row>
    <row r="41" spans="1:7" ht="12.75">
      <c r="A41" s="9" t="s">
        <v>131</v>
      </c>
      <c r="C41" s="9">
        <v>27</v>
      </c>
      <c r="D41" s="9">
        <v>22</v>
      </c>
      <c r="E41" s="9">
        <v>19</v>
      </c>
      <c r="F41" s="10">
        <v>7</v>
      </c>
      <c r="G41" s="10" t="s">
        <v>61</v>
      </c>
    </row>
    <row r="42" spans="1:7" ht="12.75">
      <c r="A42" s="9" t="s">
        <v>132</v>
      </c>
      <c r="C42" s="9">
        <v>4</v>
      </c>
      <c r="D42" s="9">
        <v>7</v>
      </c>
      <c r="E42" s="9">
        <v>3</v>
      </c>
      <c r="F42" s="10" t="s">
        <v>61</v>
      </c>
      <c r="G42" s="10" t="s">
        <v>61</v>
      </c>
    </row>
    <row r="43" spans="1:7" ht="12.75">
      <c r="A43" s="9" t="s">
        <v>306</v>
      </c>
      <c r="C43" s="9">
        <v>11</v>
      </c>
      <c r="D43" s="9">
        <v>8</v>
      </c>
      <c r="E43" s="9">
        <v>12</v>
      </c>
      <c r="F43" s="9">
        <v>5</v>
      </c>
      <c r="G43" s="9">
        <v>1</v>
      </c>
    </row>
    <row r="44" spans="2:7" ht="12.75">
      <c r="B44" s="36" t="s">
        <v>302</v>
      </c>
      <c r="C44" s="9" t="s">
        <v>302</v>
      </c>
      <c r="D44" s="9" t="s">
        <v>302</v>
      </c>
      <c r="E44" s="9" t="s">
        <v>302</v>
      </c>
      <c r="F44" s="9" t="s">
        <v>302</v>
      </c>
      <c r="G44" s="9" t="s">
        <v>302</v>
      </c>
    </row>
    <row r="45" spans="1:7" ht="12.75">
      <c r="A45" s="9" t="s">
        <v>25</v>
      </c>
      <c r="B45" s="82"/>
      <c r="C45" s="68">
        <v>100</v>
      </c>
      <c r="D45" s="68">
        <v>100</v>
      </c>
      <c r="E45" s="68">
        <v>100</v>
      </c>
      <c r="F45" s="68">
        <v>100</v>
      </c>
      <c r="G45" s="68">
        <v>100</v>
      </c>
    </row>
    <row r="47" spans="1:7" ht="12.75">
      <c r="A47" s="9" t="s">
        <v>159</v>
      </c>
      <c r="B47" s="7">
        <v>4</v>
      </c>
      <c r="C47" s="7">
        <v>54</v>
      </c>
      <c r="D47" s="7">
        <v>177</v>
      </c>
      <c r="E47" s="7">
        <v>203</v>
      </c>
      <c r="F47" s="7">
        <v>142</v>
      </c>
      <c r="G47" s="7">
        <v>81</v>
      </c>
    </row>
    <row r="49" ht="14.25">
      <c r="A49" s="33" t="s">
        <v>409</v>
      </c>
    </row>
    <row r="50" spans="1:7" ht="12.75">
      <c r="A50" s="9" t="s">
        <v>130</v>
      </c>
      <c r="D50" s="9">
        <v>52</v>
      </c>
      <c r="E50" s="9">
        <v>69</v>
      </c>
      <c r="F50" s="9">
        <v>93</v>
      </c>
      <c r="G50" s="9">
        <v>98</v>
      </c>
    </row>
    <row r="51" spans="1:7" ht="12.75">
      <c r="A51" s="9" t="s">
        <v>131</v>
      </c>
      <c r="D51" s="9">
        <v>27</v>
      </c>
      <c r="E51" s="9">
        <v>18</v>
      </c>
      <c r="F51" s="9">
        <v>5</v>
      </c>
      <c r="G51" s="9">
        <v>1</v>
      </c>
    </row>
    <row r="52" spans="1:7" ht="12.75">
      <c r="A52" s="9" t="s">
        <v>132</v>
      </c>
      <c r="D52" s="9">
        <v>10</v>
      </c>
      <c r="E52" s="9">
        <v>4</v>
      </c>
      <c r="F52" s="9">
        <v>1</v>
      </c>
      <c r="G52" s="27" t="s">
        <v>61</v>
      </c>
    </row>
    <row r="53" spans="1:7" ht="12.75">
      <c r="A53" s="9" t="s">
        <v>306</v>
      </c>
      <c r="D53" s="9">
        <v>11</v>
      </c>
      <c r="E53" s="9">
        <v>9</v>
      </c>
      <c r="F53" s="9">
        <v>2</v>
      </c>
      <c r="G53" s="9">
        <v>1</v>
      </c>
    </row>
    <row r="54" spans="4:7" ht="12.75">
      <c r="D54" s="9" t="s">
        <v>302</v>
      </c>
      <c r="E54" s="9" t="s">
        <v>302</v>
      </c>
      <c r="F54" s="9" t="s">
        <v>302</v>
      </c>
      <c r="G54" s="9" t="s">
        <v>302</v>
      </c>
    </row>
    <row r="55" spans="1:7" ht="12.75">
      <c r="A55" s="9" t="s">
        <v>25</v>
      </c>
      <c r="B55" s="82"/>
      <c r="C55" s="82"/>
      <c r="D55" s="68">
        <v>100</v>
      </c>
      <c r="E55" s="68">
        <v>100</v>
      </c>
      <c r="F55" s="68">
        <v>100</v>
      </c>
      <c r="G55" s="68">
        <v>100</v>
      </c>
    </row>
    <row r="56" spans="2:3" ht="12.75">
      <c r="B56" s="36"/>
      <c r="C56" s="36"/>
    </row>
    <row r="57" spans="1:7" ht="12.75">
      <c r="A57" s="9" t="s">
        <v>159</v>
      </c>
      <c r="C57" s="9">
        <v>19</v>
      </c>
      <c r="D57" s="9">
        <v>131</v>
      </c>
      <c r="E57" s="9">
        <v>312</v>
      </c>
      <c r="F57" s="9">
        <v>370</v>
      </c>
      <c r="G57" s="9">
        <v>262</v>
      </c>
    </row>
    <row r="58" spans="2:7" ht="12.75">
      <c r="B58" s="9" t="s">
        <v>302</v>
      </c>
      <c r="C58" s="9" t="s">
        <v>302</v>
      </c>
      <c r="D58" s="9" t="s">
        <v>302</v>
      </c>
      <c r="E58" s="9" t="s">
        <v>302</v>
      </c>
      <c r="F58" s="9" t="s">
        <v>302</v>
      </c>
      <c r="G58" s="9" t="s">
        <v>302</v>
      </c>
    </row>
    <row r="59" ht="14.25">
      <c r="A59" s="33" t="s">
        <v>410</v>
      </c>
    </row>
    <row r="60" spans="1:7" ht="12.75">
      <c r="A60" s="9" t="s">
        <v>131</v>
      </c>
      <c r="E60" s="9">
        <v>77</v>
      </c>
      <c r="F60" s="9">
        <v>89</v>
      </c>
      <c r="G60" s="9">
        <v>95</v>
      </c>
    </row>
    <row r="61" spans="1:7" ht="12.75">
      <c r="A61" s="9" t="s">
        <v>132</v>
      </c>
      <c r="E61" s="9">
        <v>12</v>
      </c>
      <c r="F61" s="9">
        <v>6</v>
      </c>
      <c r="G61" s="9">
        <v>3</v>
      </c>
    </row>
    <row r="62" spans="1:7" ht="12.75">
      <c r="A62" s="9" t="s">
        <v>306</v>
      </c>
      <c r="E62" s="9">
        <v>11</v>
      </c>
      <c r="F62" s="9">
        <v>5</v>
      </c>
      <c r="G62" s="9">
        <v>2</v>
      </c>
    </row>
    <row r="63" spans="2:4" ht="12.75">
      <c r="B63" s="36"/>
      <c r="C63" s="36"/>
      <c r="D63" s="36"/>
    </row>
    <row r="64" spans="1:7" ht="12.75">
      <c r="A64" s="9" t="s">
        <v>25</v>
      </c>
      <c r="B64" s="82"/>
      <c r="C64" s="82"/>
      <c r="D64" s="82"/>
      <c r="E64" s="68">
        <v>100</v>
      </c>
      <c r="F64" s="68">
        <v>100</v>
      </c>
      <c r="G64" s="68">
        <v>100</v>
      </c>
    </row>
    <row r="66" spans="1:7" ht="12.75">
      <c r="A66" s="9" t="s">
        <v>159</v>
      </c>
      <c r="C66" s="9">
        <v>2</v>
      </c>
      <c r="D66" s="9">
        <v>29</v>
      </c>
      <c r="E66" s="9">
        <v>101</v>
      </c>
      <c r="F66" s="9">
        <v>149</v>
      </c>
      <c r="G66" s="9">
        <v>90</v>
      </c>
    </row>
    <row r="67" spans="1:7" ht="12.75">
      <c r="A67" s="18"/>
      <c r="B67" s="18"/>
      <c r="C67" s="18"/>
      <c r="D67" s="18"/>
      <c r="E67" s="18"/>
      <c r="F67" s="18"/>
      <c r="G67" s="18"/>
    </row>
    <row r="68" spans="1:5" ht="12.75">
      <c r="A68" s="36"/>
      <c r="B68" s="36"/>
      <c r="C68" s="36"/>
      <c r="D68" s="36"/>
      <c r="E68" s="36"/>
    </row>
    <row r="69" spans="1:5" ht="12.75">
      <c r="A69" s="36" t="s">
        <v>566</v>
      </c>
      <c r="B69" s="36"/>
      <c r="C69" s="36"/>
      <c r="D69" s="36"/>
      <c r="E69" s="36"/>
    </row>
    <row r="70" spans="1:5" ht="12.75">
      <c r="A70" s="36" t="s">
        <v>567</v>
      </c>
      <c r="B70" s="36"/>
      <c r="C70" s="36"/>
      <c r="D70" s="36"/>
      <c r="E70" s="36"/>
    </row>
    <row r="71" spans="1:5" ht="12.75">
      <c r="A71" s="36"/>
      <c r="B71" s="36"/>
      <c r="C71" s="36"/>
      <c r="D71" s="36"/>
      <c r="E71" s="36"/>
    </row>
  </sheetData>
  <printOptions gridLines="1" horizontalCentered="1"/>
  <pageMargins left="0.7874015748031497" right="0.7874015748031497" top="0.984251968503937" bottom="0.984251968503937" header="0.5118110236220472" footer="0.5118110236220472"/>
  <pageSetup orientation="portrait" paperSize="9" scale="76" r:id="rId1"/>
  <headerFooter alignWithMargins="0">
    <oddHeader>&amp;C&amp;"Arial,Regular"Fertility and Family Surveys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7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8.5" style="9" customWidth="1"/>
    <col min="2" max="51" width="10.83203125" style="9" customWidth="1"/>
    <col min="52" max="16384" width="101.83203125" style="9" customWidth="1"/>
  </cols>
  <sheetData>
    <row r="1" spans="1:7" s="33" customFormat="1" ht="12.75">
      <c r="A1" s="32" t="s">
        <v>309</v>
      </c>
      <c r="B1" s="32"/>
      <c r="C1" s="32"/>
      <c r="D1" s="32"/>
      <c r="E1" s="32"/>
      <c r="F1" s="32"/>
      <c r="G1" s="32"/>
    </row>
    <row r="2" spans="1:7" s="33" customFormat="1" ht="12.75">
      <c r="A2" s="32" t="s">
        <v>524</v>
      </c>
      <c r="B2" s="32"/>
      <c r="C2" s="32"/>
      <c r="D2" s="32"/>
      <c r="E2" s="32"/>
      <c r="F2" s="32"/>
      <c r="G2" s="32"/>
    </row>
    <row r="4" spans="1:7" ht="12.75">
      <c r="A4" s="34"/>
      <c r="B4" s="47" t="s">
        <v>105</v>
      </c>
      <c r="C4" s="47"/>
      <c r="D4" s="47"/>
      <c r="E4" s="47"/>
      <c r="F4" s="47"/>
      <c r="G4" s="47"/>
    </row>
    <row r="5" spans="1:7" ht="12.75">
      <c r="A5" s="18"/>
      <c r="B5" s="39" t="s">
        <v>106</v>
      </c>
      <c r="C5" s="39" t="s">
        <v>87</v>
      </c>
      <c r="D5" s="39" t="s">
        <v>88</v>
      </c>
      <c r="E5" s="39" t="s">
        <v>89</v>
      </c>
      <c r="F5" s="39" t="s">
        <v>90</v>
      </c>
      <c r="G5" s="39" t="s">
        <v>107</v>
      </c>
    </row>
    <row r="6" spans="2:7" ht="12.75">
      <c r="B6" s="60" t="s">
        <v>108</v>
      </c>
      <c r="C6" s="60"/>
      <c r="D6" s="60"/>
      <c r="E6" s="60"/>
      <c r="F6" s="60"/>
      <c r="G6" s="60"/>
    </row>
    <row r="7" spans="1:7" ht="12.75">
      <c r="A7" s="18"/>
      <c r="B7" s="39" t="s">
        <v>109</v>
      </c>
      <c r="C7" s="39" t="s">
        <v>110</v>
      </c>
      <c r="D7" s="39" t="s">
        <v>111</v>
      </c>
      <c r="E7" s="39" t="s">
        <v>112</v>
      </c>
      <c r="F7" s="39" t="s">
        <v>113</v>
      </c>
      <c r="G7" s="39" t="s">
        <v>114</v>
      </c>
    </row>
    <row r="8" spans="1:7" ht="12.75">
      <c r="A8" s="36"/>
      <c r="B8" s="36"/>
      <c r="C8" s="36"/>
      <c r="D8" s="36"/>
      <c r="E8" s="36"/>
      <c r="F8" s="36"/>
      <c r="G8" s="36"/>
    </row>
    <row r="9" ht="12.75">
      <c r="A9" s="33" t="s">
        <v>405</v>
      </c>
    </row>
    <row r="10" spans="1:7" ht="12.75">
      <c r="A10" s="9" t="s">
        <v>304</v>
      </c>
      <c r="B10" s="7">
        <v>5</v>
      </c>
      <c r="C10" s="7">
        <v>4</v>
      </c>
      <c r="D10" s="7">
        <v>5</v>
      </c>
      <c r="E10" s="7">
        <v>9</v>
      </c>
      <c r="F10" s="7">
        <v>12</v>
      </c>
      <c r="G10" s="7">
        <v>13</v>
      </c>
    </row>
    <row r="11" spans="1:7" ht="12.75">
      <c r="A11" s="9" t="s">
        <v>305</v>
      </c>
      <c r="B11" s="7">
        <v>3</v>
      </c>
      <c r="C11" s="7">
        <v>5</v>
      </c>
      <c r="D11" s="7">
        <v>6</v>
      </c>
      <c r="E11" s="7">
        <v>8</v>
      </c>
      <c r="F11" s="7">
        <v>10</v>
      </c>
      <c r="G11" s="7">
        <v>10</v>
      </c>
    </row>
    <row r="12" spans="1:7" ht="12.75">
      <c r="A12" s="9" t="s">
        <v>130</v>
      </c>
      <c r="B12" s="7">
        <v>57</v>
      </c>
      <c r="C12" s="7">
        <v>58</v>
      </c>
      <c r="D12" s="7">
        <v>51</v>
      </c>
      <c r="E12" s="7">
        <v>42</v>
      </c>
      <c r="F12" s="7">
        <v>45</v>
      </c>
      <c r="G12" s="7">
        <v>44</v>
      </c>
    </row>
    <row r="13" spans="1:7" ht="12.75">
      <c r="A13" s="9" t="s">
        <v>131</v>
      </c>
      <c r="B13" s="7">
        <v>13</v>
      </c>
      <c r="C13" s="7">
        <v>14</v>
      </c>
      <c r="D13" s="7">
        <v>17</v>
      </c>
      <c r="E13" s="7">
        <v>22</v>
      </c>
      <c r="F13" s="7">
        <v>18</v>
      </c>
      <c r="G13" s="7">
        <v>20</v>
      </c>
    </row>
    <row r="14" spans="1:7" ht="12.75">
      <c r="A14" s="9" t="s">
        <v>132</v>
      </c>
      <c r="B14" s="7">
        <v>5</v>
      </c>
      <c r="C14" s="7">
        <v>3</v>
      </c>
      <c r="D14" s="7">
        <v>6</v>
      </c>
      <c r="E14" s="7">
        <v>6</v>
      </c>
      <c r="F14" s="7">
        <v>7</v>
      </c>
      <c r="G14" s="7">
        <v>7</v>
      </c>
    </row>
    <row r="15" spans="1:7" ht="12.75">
      <c r="A15" s="9" t="s">
        <v>306</v>
      </c>
      <c r="B15" s="7">
        <v>17</v>
      </c>
      <c r="C15" s="7">
        <v>17</v>
      </c>
      <c r="D15" s="7">
        <v>14</v>
      </c>
      <c r="E15" s="7">
        <v>13</v>
      </c>
      <c r="F15" s="7">
        <v>8</v>
      </c>
      <c r="G15" s="7">
        <v>7</v>
      </c>
    </row>
    <row r="17" spans="1:7" ht="12.75">
      <c r="A17" s="9" t="s">
        <v>25</v>
      </c>
      <c r="B17" s="68">
        <v>100</v>
      </c>
      <c r="C17" s="68">
        <v>100</v>
      </c>
      <c r="D17" s="68">
        <v>100</v>
      </c>
      <c r="E17" s="68">
        <v>100</v>
      </c>
      <c r="F17" s="68">
        <v>100</v>
      </c>
      <c r="G17" s="68">
        <v>100</v>
      </c>
    </row>
    <row r="19" spans="1:7" ht="12.75">
      <c r="A19" s="9" t="s">
        <v>159</v>
      </c>
      <c r="B19" s="7">
        <v>220</v>
      </c>
      <c r="C19" s="7">
        <v>742</v>
      </c>
      <c r="D19" s="7">
        <v>796</v>
      </c>
      <c r="E19" s="7">
        <v>790</v>
      </c>
      <c r="F19" s="7">
        <v>702</v>
      </c>
      <c r="G19" s="7">
        <v>452</v>
      </c>
    </row>
    <row r="21" ht="12.75">
      <c r="A21" s="33" t="s">
        <v>406</v>
      </c>
    </row>
    <row r="22" spans="1:7" ht="12.75">
      <c r="A22" s="9" t="s">
        <v>307</v>
      </c>
      <c r="B22" s="81">
        <v>2.16</v>
      </c>
      <c r="C22" s="81">
        <v>2.1</v>
      </c>
      <c r="D22" s="81">
        <v>2.16</v>
      </c>
      <c r="E22" s="81">
        <v>2.11</v>
      </c>
      <c r="F22" s="81">
        <v>2</v>
      </c>
      <c r="G22" s="81">
        <v>2.04</v>
      </c>
    </row>
    <row r="23" spans="1:7" ht="12.75">
      <c r="A23" s="18"/>
      <c r="B23" s="18"/>
      <c r="C23" s="18"/>
      <c r="D23" s="18"/>
      <c r="E23" s="18"/>
      <c r="F23" s="18"/>
      <c r="G23" s="18"/>
    </row>
    <row r="24" spans="1:7" ht="12.75">
      <c r="A24" s="36"/>
      <c r="B24" s="36"/>
      <c r="C24" s="36"/>
      <c r="D24" s="36"/>
      <c r="E24" s="36"/>
      <c r="F24" s="36"/>
      <c r="G24" s="36"/>
    </row>
    <row r="25" ht="14.25">
      <c r="A25" s="33" t="s">
        <v>407</v>
      </c>
    </row>
    <row r="26" ht="12.75">
      <c r="A26" s="33"/>
    </row>
    <row r="27" spans="1:7" ht="12.75">
      <c r="A27" s="9" t="s">
        <v>304</v>
      </c>
      <c r="B27" s="7">
        <v>5</v>
      </c>
      <c r="C27" s="7">
        <v>4</v>
      </c>
      <c r="D27" s="7">
        <v>7</v>
      </c>
      <c r="E27" s="7">
        <v>18</v>
      </c>
      <c r="F27" s="7">
        <v>41</v>
      </c>
      <c r="G27" s="7">
        <v>58</v>
      </c>
    </row>
    <row r="28" spans="1:7" ht="12.75">
      <c r="A28" s="9" t="s">
        <v>305</v>
      </c>
      <c r="B28" s="7">
        <v>3</v>
      </c>
      <c r="C28" s="7">
        <v>4</v>
      </c>
      <c r="D28" s="7">
        <v>6</v>
      </c>
      <c r="E28" s="7">
        <v>11</v>
      </c>
      <c r="F28" s="7">
        <v>14</v>
      </c>
      <c r="G28" s="7">
        <v>11</v>
      </c>
    </row>
    <row r="29" spans="1:7" ht="12.75">
      <c r="A29" s="9" t="s">
        <v>308</v>
      </c>
      <c r="B29" s="7">
        <v>57</v>
      </c>
      <c r="C29" s="7">
        <v>58</v>
      </c>
      <c r="D29" s="7">
        <v>52</v>
      </c>
      <c r="E29" s="7">
        <v>40</v>
      </c>
      <c r="F29" s="7">
        <v>24</v>
      </c>
      <c r="G29" s="7">
        <v>10</v>
      </c>
    </row>
    <row r="30" spans="1:7" ht="12.75">
      <c r="A30" s="9" t="s">
        <v>131</v>
      </c>
      <c r="B30" s="7">
        <v>13</v>
      </c>
      <c r="C30" s="7">
        <v>14</v>
      </c>
      <c r="D30" s="7">
        <v>15</v>
      </c>
      <c r="E30" s="7">
        <v>13</v>
      </c>
      <c r="F30" s="7">
        <v>5</v>
      </c>
      <c r="G30" s="7">
        <v>2</v>
      </c>
    </row>
    <row r="31" spans="1:7" ht="12.75">
      <c r="A31" s="9" t="s">
        <v>132</v>
      </c>
      <c r="B31" s="7">
        <v>5</v>
      </c>
      <c r="C31" s="7">
        <v>3</v>
      </c>
      <c r="D31" s="7">
        <v>5</v>
      </c>
      <c r="E31" s="7">
        <v>2</v>
      </c>
      <c r="F31" s="10" t="s">
        <v>61</v>
      </c>
      <c r="G31" s="7">
        <v>1</v>
      </c>
    </row>
    <row r="32" spans="1:7" ht="12.75">
      <c r="A32" s="9" t="s">
        <v>306</v>
      </c>
      <c r="B32" s="7">
        <v>17</v>
      </c>
      <c r="C32" s="7">
        <v>17</v>
      </c>
      <c r="D32" s="7">
        <v>15</v>
      </c>
      <c r="E32" s="7">
        <v>16</v>
      </c>
      <c r="F32" s="7">
        <v>17</v>
      </c>
      <c r="G32" s="7">
        <v>19</v>
      </c>
    </row>
    <row r="34" spans="1:7" ht="12.75">
      <c r="A34" s="9" t="s">
        <v>25</v>
      </c>
      <c r="B34" s="68">
        <v>100</v>
      </c>
      <c r="C34" s="68">
        <v>100</v>
      </c>
      <c r="D34" s="68">
        <v>100</v>
      </c>
      <c r="E34" s="68">
        <v>100</v>
      </c>
      <c r="F34" s="68">
        <v>100</v>
      </c>
      <c r="G34" s="68">
        <v>100</v>
      </c>
    </row>
    <row r="36" spans="1:7" ht="12.75">
      <c r="A36" s="9" t="s">
        <v>159</v>
      </c>
      <c r="B36" s="7">
        <v>220</v>
      </c>
      <c r="C36" s="7">
        <v>722</v>
      </c>
      <c r="D36" s="7">
        <v>656</v>
      </c>
      <c r="E36" s="7">
        <v>393</v>
      </c>
      <c r="F36" s="7">
        <v>197</v>
      </c>
      <c r="G36" s="7">
        <v>98</v>
      </c>
    </row>
    <row r="38" ht="14.25">
      <c r="A38" s="33" t="s">
        <v>408</v>
      </c>
    </row>
    <row r="39" spans="1:7" ht="12.75">
      <c r="A39" s="9" t="s">
        <v>305</v>
      </c>
      <c r="D39" s="9">
        <v>13</v>
      </c>
      <c r="E39" s="9">
        <v>15</v>
      </c>
      <c r="F39" s="9">
        <v>41</v>
      </c>
      <c r="G39" s="9">
        <v>58</v>
      </c>
    </row>
    <row r="40" spans="1:7" ht="12.75">
      <c r="A40" s="9" t="s">
        <v>130</v>
      </c>
      <c r="D40" s="9">
        <v>50</v>
      </c>
      <c r="E40" s="9">
        <v>45</v>
      </c>
      <c r="F40" s="9">
        <v>42</v>
      </c>
      <c r="G40" s="9">
        <v>26</v>
      </c>
    </row>
    <row r="41" spans="1:7" ht="12.75">
      <c r="A41" s="9" t="s">
        <v>131</v>
      </c>
      <c r="D41" s="9">
        <v>22</v>
      </c>
      <c r="E41" s="9">
        <v>25</v>
      </c>
      <c r="F41" s="9">
        <v>9</v>
      </c>
      <c r="G41" s="9">
        <v>3</v>
      </c>
    </row>
    <row r="42" spans="1:7" ht="12.75">
      <c r="A42" s="9" t="s">
        <v>132</v>
      </c>
      <c r="D42" s="9">
        <v>7</v>
      </c>
      <c r="E42" s="9">
        <v>5</v>
      </c>
      <c r="F42" s="9">
        <v>3</v>
      </c>
      <c r="G42" s="9">
        <v>2</v>
      </c>
    </row>
    <row r="43" spans="1:7" ht="12.75">
      <c r="A43" s="9" t="s">
        <v>306</v>
      </c>
      <c r="D43" s="9">
        <v>8</v>
      </c>
      <c r="E43" s="9">
        <v>10</v>
      </c>
      <c r="F43" s="9">
        <v>5</v>
      </c>
      <c r="G43" s="9">
        <v>12</v>
      </c>
    </row>
    <row r="45" spans="1:7" ht="12.75">
      <c r="A45" s="9" t="s">
        <v>25</v>
      </c>
      <c r="B45" s="82"/>
      <c r="C45" s="82"/>
      <c r="D45" s="68">
        <v>100</v>
      </c>
      <c r="E45" s="68">
        <v>100</v>
      </c>
      <c r="F45" s="68">
        <v>100</v>
      </c>
      <c r="G45" s="68">
        <v>100</v>
      </c>
    </row>
    <row r="47" spans="1:7" ht="12.75">
      <c r="A47" s="9" t="s">
        <v>159</v>
      </c>
      <c r="C47" s="9">
        <v>15</v>
      </c>
      <c r="D47" s="9">
        <v>84</v>
      </c>
      <c r="E47" s="9">
        <v>136</v>
      </c>
      <c r="F47" s="9">
        <v>112</v>
      </c>
      <c r="G47" s="9">
        <v>55</v>
      </c>
    </row>
    <row r="49" ht="14.25">
      <c r="A49" s="33" t="s">
        <v>409</v>
      </c>
    </row>
    <row r="50" spans="1:7" ht="12.75">
      <c r="A50" s="9" t="s">
        <v>130</v>
      </c>
      <c r="D50" s="9">
        <v>56</v>
      </c>
      <c r="E50" s="9">
        <v>64</v>
      </c>
      <c r="F50" s="9">
        <v>83</v>
      </c>
      <c r="G50" s="9">
        <v>95</v>
      </c>
    </row>
    <row r="51" spans="1:7" ht="12.75">
      <c r="A51" s="9" t="s">
        <v>131</v>
      </c>
      <c r="D51" s="9">
        <v>23</v>
      </c>
      <c r="E51" s="9">
        <v>25</v>
      </c>
      <c r="F51" s="9">
        <v>11</v>
      </c>
      <c r="G51" s="9">
        <v>4</v>
      </c>
    </row>
    <row r="52" spans="1:7" ht="12.75">
      <c r="A52" s="9" t="s">
        <v>132</v>
      </c>
      <c r="D52" s="9">
        <v>5</v>
      </c>
      <c r="E52" s="9">
        <v>3</v>
      </c>
      <c r="F52" s="9">
        <v>3</v>
      </c>
      <c r="G52" s="9">
        <v>1</v>
      </c>
    </row>
    <row r="53" spans="1:7" ht="12.75">
      <c r="A53" s="9" t="s">
        <v>306</v>
      </c>
      <c r="D53" s="9">
        <v>16</v>
      </c>
      <c r="E53" s="9">
        <v>7</v>
      </c>
      <c r="F53" s="9">
        <v>3</v>
      </c>
      <c r="G53" s="27" t="s">
        <v>61</v>
      </c>
    </row>
    <row r="55" spans="1:7" ht="12.75">
      <c r="A55" s="9" t="s">
        <v>25</v>
      </c>
      <c r="B55" s="82"/>
      <c r="C55" s="82"/>
      <c r="D55" s="68">
        <v>100</v>
      </c>
      <c r="E55" s="68">
        <v>100</v>
      </c>
      <c r="F55" s="68">
        <v>100</v>
      </c>
      <c r="G55" s="68">
        <v>100</v>
      </c>
    </row>
    <row r="57" spans="1:7" ht="12.75">
      <c r="A57" s="9" t="s">
        <v>159</v>
      </c>
      <c r="C57" s="9">
        <v>5</v>
      </c>
      <c r="D57" s="9">
        <v>49</v>
      </c>
      <c r="E57" s="9">
        <v>179</v>
      </c>
      <c r="F57" s="9">
        <v>270</v>
      </c>
      <c r="G57" s="9">
        <v>183</v>
      </c>
    </row>
    <row r="58" spans="2:7" ht="12.75">
      <c r="B58" s="9" t="s">
        <v>302</v>
      </c>
      <c r="D58" s="9" t="s">
        <v>302</v>
      </c>
      <c r="E58" s="9" t="s">
        <v>302</v>
      </c>
      <c r="F58" s="9" t="s">
        <v>302</v>
      </c>
      <c r="G58" s="9" t="s">
        <v>302</v>
      </c>
    </row>
    <row r="59" ht="14.25">
      <c r="A59" s="33" t="s">
        <v>410</v>
      </c>
    </row>
    <row r="60" spans="1:7" ht="12.75">
      <c r="A60" s="9" t="s">
        <v>131</v>
      </c>
      <c r="E60" s="9">
        <v>71</v>
      </c>
      <c r="F60" s="9">
        <v>86</v>
      </c>
      <c r="G60" s="9">
        <v>90</v>
      </c>
    </row>
    <row r="61" spans="1:7" ht="12.75">
      <c r="A61" s="9" t="s">
        <v>132</v>
      </c>
      <c r="E61" s="9">
        <v>19</v>
      </c>
      <c r="F61" s="9">
        <v>7</v>
      </c>
      <c r="G61" s="9">
        <v>8</v>
      </c>
    </row>
    <row r="62" spans="1:7" ht="12.75">
      <c r="A62" s="9" t="s">
        <v>306</v>
      </c>
      <c r="E62" s="9">
        <v>10</v>
      </c>
      <c r="F62" s="9">
        <v>7</v>
      </c>
      <c r="G62" s="9">
        <v>2</v>
      </c>
    </row>
    <row r="63" spans="2:4" ht="12.75">
      <c r="B63" s="36"/>
      <c r="C63" s="36"/>
      <c r="D63" s="36"/>
    </row>
    <row r="64" spans="1:7" ht="12.75">
      <c r="A64" s="9" t="s">
        <v>25</v>
      </c>
      <c r="B64" s="82"/>
      <c r="C64" s="82"/>
      <c r="D64" s="82"/>
      <c r="E64" s="68">
        <v>100</v>
      </c>
      <c r="F64" s="68">
        <v>100</v>
      </c>
      <c r="G64" s="68">
        <v>100</v>
      </c>
    </row>
    <row r="66" spans="1:7" ht="12.75">
      <c r="A66" s="9" t="s">
        <v>159</v>
      </c>
      <c r="D66" s="9">
        <v>8</v>
      </c>
      <c r="E66" s="9">
        <v>65</v>
      </c>
      <c r="F66" s="9">
        <v>91</v>
      </c>
      <c r="G66" s="9">
        <v>91</v>
      </c>
    </row>
    <row r="67" spans="1:7" ht="12.75">
      <c r="A67" s="18"/>
      <c r="B67" s="18"/>
      <c r="C67" s="18"/>
      <c r="D67" s="18"/>
      <c r="E67" s="18"/>
      <c r="F67" s="18"/>
      <c r="G67" s="18"/>
    </row>
    <row r="69" ht="14.25">
      <c r="A69" s="53" t="s">
        <v>0</v>
      </c>
    </row>
    <row r="70" ht="12.75">
      <c r="A70" s="9" t="s">
        <v>1</v>
      </c>
    </row>
  </sheetData>
  <printOptions gridLines="1" horizontalCentered="1"/>
  <pageMargins left="0.7874015748031497" right="0.7874015748031497" top="0.984251968503937" bottom="0.984251968503937" header="0.5118110236220472" footer="0.5118110236220472"/>
  <pageSetup orientation="portrait" paperSize="9" scale="76" r:id="rId1"/>
  <headerFooter alignWithMargins="0">
    <oddHeader>&amp;C&amp;"Arial,Regular"Fertility and Family Surveys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2.16015625" style="9" customWidth="1"/>
    <col min="2" max="12" width="8.83203125" style="9" customWidth="1"/>
    <col min="13" max="15" width="10.83203125" style="9" customWidth="1"/>
    <col min="16" max="16384" width="9.33203125" style="9" customWidth="1"/>
  </cols>
  <sheetData>
    <row r="1" spans="1:7" s="33" customFormat="1" ht="12.75">
      <c r="A1" s="32" t="s">
        <v>310</v>
      </c>
      <c r="B1" s="32"/>
      <c r="C1" s="32"/>
      <c r="D1" s="32"/>
      <c r="E1" s="32"/>
      <c r="F1" s="32"/>
      <c r="G1" s="32"/>
    </row>
    <row r="2" spans="1:7" s="33" customFormat="1" ht="12.75">
      <c r="A2" s="32" t="s">
        <v>311</v>
      </c>
      <c r="B2" s="32"/>
      <c r="C2" s="32"/>
      <c r="D2" s="32"/>
      <c r="E2" s="32"/>
      <c r="F2" s="32"/>
      <c r="G2" s="32"/>
    </row>
    <row r="3" spans="1:7" s="33" customFormat="1" ht="14.25">
      <c r="A3" s="32" t="s">
        <v>525</v>
      </c>
      <c r="B3" s="32"/>
      <c r="C3" s="32"/>
      <c r="D3" s="32"/>
      <c r="E3" s="32"/>
      <c r="F3" s="32"/>
      <c r="G3" s="63"/>
    </row>
    <row r="4" spans="1:7" s="33" customFormat="1" ht="12.75">
      <c r="A4" s="63"/>
      <c r="B4" s="63"/>
      <c r="C4" s="63"/>
      <c r="D4" s="63"/>
      <c r="E4" s="63"/>
      <c r="F4" s="63"/>
      <c r="G4" s="63"/>
    </row>
    <row r="5" spans="1:7" ht="12.75">
      <c r="A5" s="34"/>
      <c r="B5" s="47" t="s">
        <v>105</v>
      </c>
      <c r="C5" s="47"/>
      <c r="D5" s="47"/>
      <c r="E5" s="47"/>
      <c r="F5" s="47"/>
      <c r="G5" s="47"/>
    </row>
    <row r="6" spans="1:7" ht="12.75">
      <c r="A6" s="18"/>
      <c r="B6" s="39" t="s">
        <v>106</v>
      </c>
      <c r="C6" s="39" t="s">
        <v>87</v>
      </c>
      <c r="D6" s="39" t="s">
        <v>88</v>
      </c>
      <c r="E6" s="39" t="s">
        <v>89</v>
      </c>
      <c r="F6" s="39" t="s">
        <v>90</v>
      </c>
      <c r="G6" s="39" t="s">
        <v>107</v>
      </c>
    </row>
    <row r="7" spans="2:7" ht="12.75">
      <c r="B7" s="60" t="s">
        <v>108</v>
      </c>
      <c r="C7" s="60"/>
      <c r="D7" s="60"/>
      <c r="E7" s="60"/>
      <c r="F7" s="60"/>
      <c r="G7" s="60"/>
    </row>
    <row r="8" spans="1:7" ht="12.75">
      <c r="A8" s="18"/>
      <c r="B8" s="39" t="s">
        <v>109</v>
      </c>
      <c r="C8" s="39" t="s">
        <v>110</v>
      </c>
      <c r="D8" s="39" t="s">
        <v>111</v>
      </c>
      <c r="E8" s="39" t="s">
        <v>112</v>
      </c>
      <c r="F8" s="39" t="s">
        <v>113</v>
      </c>
      <c r="G8" s="39" t="s">
        <v>114</v>
      </c>
    </row>
    <row r="9" spans="1:7" ht="12.75">
      <c r="A9" s="36"/>
      <c r="B9" s="36"/>
      <c r="C9" s="36"/>
      <c r="D9" s="36"/>
      <c r="E9" s="36"/>
      <c r="F9" s="36"/>
      <c r="G9" s="36"/>
    </row>
    <row r="10" ht="12.75">
      <c r="A10" s="33" t="s">
        <v>402</v>
      </c>
    </row>
    <row r="11" spans="1:7" ht="12.75">
      <c r="A11" s="37" t="s">
        <v>312</v>
      </c>
      <c r="B11" s="71">
        <v>2.33</v>
      </c>
      <c r="C11" s="71">
        <v>2.21</v>
      </c>
      <c r="D11" s="71">
        <v>2.21</v>
      </c>
      <c r="E11" s="71">
        <v>2.13</v>
      </c>
      <c r="F11" s="71">
        <v>2.05</v>
      </c>
      <c r="G11" s="71">
        <v>2.11</v>
      </c>
    </row>
    <row r="12" spans="1:7" ht="12.75">
      <c r="A12" s="72" t="str">
        <f>"            3"</f>
        <v>            3</v>
      </c>
      <c r="B12" s="71">
        <v>2.28</v>
      </c>
      <c r="C12" s="71">
        <v>2.29</v>
      </c>
      <c r="D12" s="71">
        <v>2.24</v>
      </c>
      <c r="E12" s="71">
        <v>2.23</v>
      </c>
      <c r="F12" s="71">
        <v>2</v>
      </c>
      <c r="G12" s="71">
        <v>2.03</v>
      </c>
    </row>
    <row r="13" spans="1:7" ht="12.75">
      <c r="A13" s="72" t="str">
        <f>"           4"</f>
        <v>           4</v>
      </c>
      <c r="B13" s="71">
        <v>2.12</v>
      </c>
      <c r="C13" s="71">
        <v>2.3</v>
      </c>
      <c r="D13" s="71">
        <v>2.07</v>
      </c>
      <c r="E13" s="71">
        <v>1.87</v>
      </c>
      <c r="F13" s="71">
        <v>1.78</v>
      </c>
      <c r="G13" s="71">
        <v>1.5</v>
      </c>
    </row>
    <row r="14" spans="1:7" ht="12.75">
      <c r="A14" s="73"/>
      <c r="B14" s="74"/>
      <c r="C14" s="74"/>
      <c r="D14" s="74"/>
      <c r="E14" s="74"/>
      <c r="F14" s="74"/>
      <c r="G14" s="74"/>
    </row>
    <row r="15" spans="1:7" ht="12.75">
      <c r="A15" s="33" t="s">
        <v>403</v>
      </c>
      <c r="B15" s="74"/>
      <c r="C15" s="74"/>
      <c r="D15" s="74"/>
      <c r="E15" s="74"/>
      <c r="F15" s="74"/>
      <c r="G15" s="74"/>
    </row>
    <row r="16" spans="1:7" ht="12.75">
      <c r="A16" s="37" t="s">
        <v>312</v>
      </c>
      <c r="B16" s="71">
        <v>0.04</v>
      </c>
      <c r="C16" s="71">
        <v>0.31</v>
      </c>
      <c r="D16" s="71">
        <v>0.97</v>
      </c>
      <c r="E16" s="71">
        <v>1.61</v>
      </c>
      <c r="F16" s="71">
        <v>1.92</v>
      </c>
      <c r="G16" s="71">
        <v>2.07</v>
      </c>
    </row>
    <row r="17" spans="1:7" ht="12.75">
      <c r="A17" s="72" t="str">
        <f>"            3"</f>
        <v>            3</v>
      </c>
      <c r="B17" s="75" t="s">
        <v>61</v>
      </c>
      <c r="C17" s="71">
        <v>0.08</v>
      </c>
      <c r="D17" s="71">
        <v>0.5</v>
      </c>
      <c r="E17" s="71">
        <v>1.41</v>
      </c>
      <c r="F17" s="71">
        <v>1.88</v>
      </c>
      <c r="G17" s="71">
        <v>1.97</v>
      </c>
    </row>
    <row r="18" spans="1:7" ht="12.75">
      <c r="A18" s="72" t="str">
        <f>"           4"</f>
        <v>           4</v>
      </c>
      <c r="B18" s="75" t="s">
        <v>61</v>
      </c>
      <c r="C18" s="71">
        <v>0.01</v>
      </c>
      <c r="D18" s="71">
        <v>0.17</v>
      </c>
      <c r="E18" s="71">
        <v>0.76</v>
      </c>
      <c r="F18" s="71">
        <v>1.46</v>
      </c>
      <c r="G18" s="71">
        <v>1.4</v>
      </c>
    </row>
    <row r="19" spans="1:7" ht="12.75">
      <c r="A19" s="73"/>
      <c r="B19" s="78"/>
      <c r="C19" s="74"/>
      <c r="D19" s="74"/>
      <c r="E19" s="74"/>
      <c r="F19" s="74"/>
      <c r="G19" s="74"/>
    </row>
    <row r="20" spans="1:7" ht="12.75">
      <c r="A20" s="33" t="s">
        <v>404</v>
      </c>
      <c r="B20" s="74"/>
      <c r="C20" s="74"/>
      <c r="D20" s="74"/>
      <c r="E20" s="74"/>
      <c r="F20" s="74"/>
      <c r="G20" s="74"/>
    </row>
    <row r="21" spans="1:7" ht="12.75">
      <c r="A21" s="37" t="s">
        <v>312</v>
      </c>
      <c r="B21" s="71">
        <v>2.29</v>
      </c>
      <c r="C21" s="71">
        <v>1.9</v>
      </c>
      <c r="D21" s="71">
        <v>1.23</v>
      </c>
      <c r="E21" s="71">
        <v>0.51</v>
      </c>
      <c r="F21" s="71">
        <v>0.14</v>
      </c>
      <c r="G21" s="71">
        <v>0.04</v>
      </c>
    </row>
    <row r="22" spans="1:7" ht="12.75">
      <c r="A22" s="72" t="str">
        <f>"            3"</f>
        <v>            3</v>
      </c>
      <c r="B22" s="71">
        <v>2.28</v>
      </c>
      <c r="C22" s="71">
        <v>2.22</v>
      </c>
      <c r="D22" s="71">
        <v>1.74</v>
      </c>
      <c r="E22" s="71">
        <v>0.82</v>
      </c>
      <c r="F22" s="71">
        <v>0.12</v>
      </c>
      <c r="G22" s="71">
        <v>0.06</v>
      </c>
    </row>
    <row r="23" spans="1:7" ht="12.75">
      <c r="A23" s="72" t="str">
        <f>"           4"</f>
        <v>           4</v>
      </c>
      <c r="B23" s="71">
        <v>2.12</v>
      </c>
      <c r="C23" s="71">
        <v>2.29</v>
      </c>
      <c r="D23" s="71">
        <v>1.9</v>
      </c>
      <c r="E23" s="71">
        <v>1.1</v>
      </c>
      <c r="F23" s="71">
        <v>0.32</v>
      </c>
      <c r="G23" s="71">
        <v>0.1</v>
      </c>
    </row>
    <row r="24" spans="1:7" ht="12.75">
      <c r="A24" s="79"/>
      <c r="B24" s="18"/>
      <c r="C24" s="18"/>
      <c r="D24" s="18"/>
      <c r="E24" s="18"/>
      <c r="F24" s="18"/>
      <c r="G24" s="18"/>
    </row>
    <row r="25" spans="1:7" ht="12.75">
      <c r="A25" s="80"/>
      <c r="B25" s="36"/>
      <c r="C25" s="36"/>
      <c r="D25" s="36"/>
      <c r="E25" s="36"/>
      <c r="F25" s="36"/>
      <c r="G25" s="36"/>
    </row>
  </sheetData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&amp;C&amp;"Arial,Regular"Fertility and Family Surveys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3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0.66015625" style="9" customWidth="1"/>
    <col min="2" max="12" width="8.83203125" style="9" customWidth="1"/>
    <col min="13" max="51" width="10.83203125" style="9" customWidth="1"/>
    <col min="52" max="16384" width="101.83203125" style="9" customWidth="1"/>
  </cols>
  <sheetData>
    <row r="1" spans="1:7" ht="12.75">
      <c r="A1" s="32" t="s">
        <v>313</v>
      </c>
      <c r="B1" s="60"/>
      <c r="C1" s="60"/>
      <c r="D1" s="60"/>
      <c r="E1" s="60"/>
      <c r="F1" s="60"/>
      <c r="G1" s="60"/>
    </row>
    <row r="2" spans="1:7" ht="12.75">
      <c r="A2" s="32" t="s">
        <v>311</v>
      </c>
      <c r="B2" s="32"/>
      <c r="C2" s="32"/>
      <c r="D2" s="32"/>
      <c r="E2" s="32"/>
      <c r="F2" s="32"/>
      <c r="G2" s="32"/>
    </row>
    <row r="3" spans="1:7" ht="14.25">
      <c r="A3" s="32" t="s">
        <v>526</v>
      </c>
      <c r="B3" s="32"/>
      <c r="C3" s="32"/>
      <c r="D3" s="32"/>
      <c r="E3" s="32"/>
      <c r="F3" s="32"/>
      <c r="G3" s="32"/>
    </row>
    <row r="4" spans="1:7" ht="12.75">
      <c r="A4" s="32"/>
      <c r="B4" s="32"/>
      <c r="C4" s="32"/>
      <c r="D4" s="32"/>
      <c r="E4" s="32"/>
      <c r="F4" s="32"/>
      <c r="G4" s="32"/>
    </row>
    <row r="5" spans="1:7" ht="12.75">
      <c r="A5" s="63"/>
      <c r="B5" s="63"/>
      <c r="C5" s="63"/>
      <c r="D5" s="63"/>
      <c r="E5" s="63"/>
      <c r="F5" s="63"/>
      <c r="G5" s="63"/>
    </row>
    <row r="6" spans="1:7" ht="12.75">
      <c r="A6" s="34"/>
      <c r="B6" s="47" t="s">
        <v>105</v>
      </c>
      <c r="C6" s="47"/>
      <c r="D6" s="47"/>
      <c r="E6" s="47"/>
      <c r="F6" s="47"/>
      <c r="G6" s="47"/>
    </row>
    <row r="7" spans="1:7" ht="12.75">
      <c r="A7" s="18"/>
      <c r="B7" s="39" t="s">
        <v>106</v>
      </c>
      <c r="C7" s="39" t="s">
        <v>87</v>
      </c>
      <c r="D7" s="39" t="s">
        <v>88</v>
      </c>
      <c r="E7" s="39" t="s">
        <v>89</v>
      </c>
      <c r="F7" s="39" t="s">
        <v>90</v>
      </c>
      <c r="G7" s="39" t="s">
        <v>107</v>
      </c>
    </row>
    <row r="8" spans="2:7" ht="12.75">
      <c r="B8" s="60" t="s">
        <v>108</v>
      </c>
      <c r="C8" s="60"/>
      <c r="D8" s="60"/>
      <c r="E8" s="60"/>
      <c r="F8" s="60"/>
      <c r="G8" s="60"/>
    </row>
    <row r="9" spans="1:7" ht="12.75">
      <c r="A9" s="18"/>
      <c r="B9" s="39" t="s">
        <v>109</v>
      </c>
      <c r="C9" s="39" t="s">
        <v>110</v>
      </c>
      <c r="D9" s="39" t="s">
        <v>111</v>
      </c>
      <c r="E9" s="39" t="s">
        <v>112</v>
      </c>
      <c r="F9" s="39" t="s">
        <v>113</v>
      </c>
      <c r="G9" s="39" t="s">
        <v>114</v>
      </c>
    </row>
    <row r="10" spans="1:7" ht="12.75">
      <c r="A10" s="36"/>
      <c r="B10" s="36"/>
      <c r="C10" s="36"/>
      <c r="D10" s="36"/>
      <c r="E10" s="36"/>
      <c r="F10" s="36"/>
      <c r="G10" s="36"/>
    </row>
    <row r="11" ht="12.75">
      <c r="A11" s="33" t="s">
        <v>402</v>
      </c>
    </row>
    <row r="12" spans="1:7" ht="12.75">
      <c r="A12" s="37" t="s">
        <v>312</v>
      </c>
      <c r="B12" s="71">
        <v>1.98</v>
      </c>
      <c r="C12" s="71">
        <v>2.2</v>
      </c>
      <c r="D12" s="71">
        <v>2.07</v>
      </c>
      <c r="E12" s="71">
        <v>2.12</v>
      </c>
      <c r="F12" s="71">
        <v>1.88</v>
      </c>
      <c r="G12" s="71">
        <v>1.91</v>
      </c>
    </row>
    <row r="13" spans="1:7" ht="12.75">
      <c r="A13" s="72" t="str">
        <f>"            3"</f>
        <v>            3</v>
      </c>
      <c r="B13" s="71">
        <v>2.16</v>
      </c>
      <c r="C13" s="71">
        <v>2.03</v>
      </c>
      <c r="D13" s="71">
        <v>2.06</v>
      </c>
      <c r="E13" s="71">
        <v>2.02</v>
      </c>
      <c r="F13" s="71">
        <v>2.03</v>
      </c>
      <c r="G13" s="71">
        <v>2.25</v>
      </c>
    </row>
    <row r="14" spans="1:7" ht="12.75">
      <c r="A14" s="72" t="str">
        <f>"           4"</f>
        <v>           4</v>
      </c>
      <c r="B14" s="71">
        <v>2.31</v>
      </c>
      <c r="C14" s="71">
        <v>2.14</v>
      </c>
      <c r="D14" s="71">
        <v>2.32</v>
      </c>
      <c r="E14" s="71">
        <v>2.2</v>
      </c>
      <c r="F14" s="71">
        <v>2.09</v>
      </c>
      <c r="G14" s="71">
        <v>1.87</v>
      </c>
    </row>
    <row r="15" spans="1:7" ht="12.75">
      <c r="A15" s="73"/>
      <c r="B15" s="74"/>
      <c r="C15" s="74"/>
      <c r="D15" s="74"/>
      <c r="E15" s="74"/>
      <c r="F15" s="74"/>
      <c r="G15" s="74"/>
    </row>
    <row r="16" spans="1:7" ht="12.75">
      <c r="A16" s="33" t="s">
        <v>403</v>
      </c>
      <c r="B16" s="74"/>
      <c r="C16" s="74"/>
      <c r="D16" s="74"/>
      <c r="E16" s="74"/>
      <c r="F16" s="74"/>
      <c r="G16" s="74"/>
    </row>
    <row r="17" spans="1:7" ht="12.75">
      <c r="A17" s="37" t="s">
        <v>312</v>
      </c>
      <c r="B17" s="75" t="s">
        <v>61</v>
      </c>
      <c r="C17" s="71">
        <v>0.1</v>
      </c>
      <c r="D17" s="71">
        <v>0.47</v>
      </c>
      <c r="E17" s="71">
        <v>1.29</v>
      </c>
      <c r="F17" s="71">
        <v>1.42</v>
      </c>
      <c r="G17" s="71">
        <v>1.72</v>
      </c>
    </row>
    <row r="18" spans="1:7" ht="12.75">
      <c r="A18" s="72" t="str">
        <f>"            3"</f>
        <v>            3</v>
      </c>
      <c r="B18" s="75" t="s">
        <v>61</v>
      </c>
      <c r="C18" s="71">
        <v>0.02</v>
      </c>
      <c r="D18" s="71">
        <v>0.26</v>
      </c>
      <c r="E18" s="71">
        <v>0.98</v>
      </c>
      <c r="F18" s="71">
        <v>1.67</v>
      </c>
      <c r="G18" s="71">
        <v>2.09</v>
      </c>
    </row>
    <row r="19" spans="1:7" ht="12.75">
      <c r="A19" s="72" t="str">
        <f>"           4"</f>
        <v>           4</v>
      </c>
      <c r="B19" s="75" t="s">
        <v>61</v>
      </c>
      <c r="C19" s="71">
        <v>0.01</v>
      </c>
      <c r="D19" s="71">
        <v>0.1</v>
      </c>
      <c r="E19" s="71">
        <v>0.75</v>
      </c>
      <c r="F19" s="71">
        <v>1.56</v>
      </c>
      <c r="G19" s="71">
        <v>1.68</v>
      </c>
    </row>
    <row r="20" spans="1:7" ht="12.75">
      <c r="A20" s="73"/>
      <c r="B20" s="74"/>
      <c r="C20" s="74"/>
      <c r="D20" s="74"/>
      <c r="E20" s="74"/>
      <c r="F20" s="74"/>
      <c r="G20" s="74"/>
    </row>
    <row r="21" spans="1:7" ht="12.75">
      <c r="A21" s="33" t="s">
        <v>404</v>
      </c>
      <c r="B21" s="74"/>
      <c r="C21" s="74"/>
      <c r="D21" s="74"/>
      <c r="E21" s="74"/>
      <c r="F21" s="74"/>
      <c r="G21" s="74"/>
    </row>
    <row r="22" spans="1:7" ht="12.75">
      <c r="A22" s="37" t="s">
        <v>312</v>
      </c>
      <c r="B22" s="71">
        <v>1.98</v>
      </c>
      <c r="C22" s="71">
        <v>2.1</v>
      </c>
      <c r="D22" s="71">
        <v>1.6</v>
      </c>
      <c r="E22" s="71">
        <v>0.83</v>
      </c>
      <c r="F22" s="71">
        <v>0.46</v>
      </c>
      <c r="G22" s="71">
        <v>0.2</v>
      </c>
    </row>
    <row r="23" spans="1:7" ht="12.75">
      <c r="A23" s="72" t="str">
        <f>"            3"</f>
        <v>            3</v>
      </c>
      <c r="B23" s="71">
        <v>2.16</v>
      </c>
      <c r="C23" s="71">
        <v>2.01</v>
      </c>
      <c r="D23" s="71">
        <v>1.8</v>
      </c>
      <c r="E23" s="71">
        <v>1.05</v>
      </c>
      <c r="F23" s="71">
        <v>0.36</v>
      </c>
      <c r="G23" s="71">
        <v>0.16</v>
      </c>
    </row>
    <row r="24" spans="1:7" ht="12.75">
      <c r="A24" s="76" t="str">
        <f>"           4"</f>
        <v>           4</v>
      </c>
      <c r="B24" s="77">
        <v>2.31</v>
      </c>
      <c r="C24" s="77">
        <v>2.12</v>
      </c>
      <c r="D24" s="77">
        <v>2.22</v>
      </c>
      <c r="E24" s="77">
        <v>1.45</v>
      </c>
      <c r="F24" s="77">
        <v>0.52</v>
      </c>
      <c r="G24" s="77">
        <v>0.19</v>
      </c>
    </row>
    <row r="25" spans="1:7" ht="12.75">
      <c r="A25" s="8"/>
      <c r="E25" s="36"/>
      <c r="F25" s="36"/>
      <c r="G25" s="36"/>
    </row>
    <row r="26" ht="14.25">
      <c r="A26" s="181" t="s">
        <v>10</v>
      </c>
    </row>
    <row r="27" ht="12.75">
      <c r="A27" s="9" t="s">
        <v>2</v>
      </c>
    </row>
    <row r="28" ht="12.75">
      <c r="A28" s="9" t="s">
        <v>3</v>
      </c>
    </row>
    <row r="29" ht="12.75">
      <c r="A29" s="9" t="s">
        <v>4</v>
      </c>
    </row>
    <row r="31" ht="12.75">
      <c r="A31" s="9" t="s">
        <v>5</v>
      </c>
    </row>
    <row r="32" ht="12.75">
      <c r="A32" s="9" t="s">
        <v>6</v>
      </c>
    </row>
    <row r="33" ht="12.75">
      <c r="A33" s="9" t="s">
        <v>7</v>
      </c>
    </row>
    <row r="34" ht="12.75">
      <c r="A34" s="9" t="s">
        <v>8</v>
      </c>
    </row>
    <row r="35" ht="12.75">
      <c r="A35" s="9" t="s">
        <v>9</v>
      </c>
    </row>
  </sheetData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&amp;C&amp;"Arial,Regular"Fertility and Family Surveys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Q6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0" style="9" customWidth="1"/>
    <col min="2" max="10" width="8.83203125" style="9" customWidth="1"/>
    <col min="11" max="51" width="10.83203125" style="9" customWidth="1"/>
    <col min="52" max="16384" width="101.83203125" style="9" customWidth="1"/>
  </cols>
  <sheetData>
    <row r="1" spans="1:7" s="33" customFormat="1" ht="12.75">
      <c r="A1" s="32" t="s">
        <v>314</v>
      </c>
      <c r="B1" s="32"/>
      <c r="C1" s="32"/>
      <c r="D1" s="32"/>
      <c r="E1" s="32"/>
      <c r="F1" s="32"/>
      <c r="G1" s="32"/>
    </row>
    <row r="2" spans="1:7" s="33" customFormat="1" ht="12.75">
      <c r="A2" s="32" t="s">
        <v>527</v>
      </c>
      <c r="B2" s="32"/>
      <c r="C2" s="32"/>
      <c r="D2" s="32"/>
      <c r="E2" s="32"/>
      <c r="F2" s="32"/>
      <c r="G2" s="32"/>
    </row>
    <row r="3" s="33" customFormat="1" ht="12.75"/>
    <row r="4" spans="1:7" ht="12.75">
      <c r="A4" s="34"/>
      <c r="B4" s="47" t="s">
        <v>105</v>
      </c>
      <c r="C4" s="47"/>
      <c r="D4" s="47"/>
      <c r="E4" s="47"/>
      <c r="F4" s="47"/>
      <c r="G4" s="47"/>
    </row>
    <row r="5" spans="1:7" ht="12.75">
      <c r="A5" s="18"/>
      <c r="B5" s="39" t="s">
        <v>106</v>
      </c>
      <c r="C5" s="39" t="s">
        <v>87</v>
      </c>
      <c r="D5" s="39" t="s">
        <v>88</v>
      </c>
      <c r="E5" s="39" t="s">
        <v>89</v>
      </c>
      <c r="F5" s="39" t="s">
        <v>90</v>
      </c>
      <c r="G5" s="39" t="s">
        <v>107</v>
      </c>
    </row>
    <row r="6" spans="2:7" ht="12.75">
      <c r="B6" s="60" t="s">
        <v>108</v>
      </c>
      <c r="C6" s="60"/>
      <c r="D6" s="60"/>
      <c r="E6" s="60"/>
      <c r="F6" s="60"/>
      <c r="G6" s="60"/>
    </row>
    <row r="7" spans="1:7" ht="12.75">
      <c r="A7" s="18"/>
      <c r="B7" s="39" t="s">
        <v>109</v>
      </c>
      <c r="C7" s="39" t="s">
        <v>110</v>
      </c>
      <c r="D7" s="39" t="s">
        <v>111</v>
      </c>
      <c r="E7" s="39" t="s">
        <v>112</v>
      </c>
      <c r="F7" s="39" t="s">
        <v>113</v>
      </c>
      <c r="G7" s="39" t="s">
        <v>114</v>
      </c>
    </row>
    <row r="8" spans="1:7" ht="12.75">
      <c r="A8" s="36"/>
      <c r="B8" s="36"/>
      <c r="C8" s="36"/>
      <c r="D8" s="36"/>
      <c r="E8" s="36"/>
      <c r="F8" s="36"/>
      <c r="G8" s="36"/>
    </row>
    <row r="9" ht="12.75">
      <c r="A9" s="9" t="s">
        <v>315</v>
      </c>
    </row>
    <row r="10" ht="12.75">
      <c r="A10" s="9" t="s">
        <v>316</v>
      </c>
    </row>
    <row r="11" ht="12.75">
      <c r="A11" s="8" t="s">
        <v>317</v>
      </c>
    </row>
    <row r="12" spans="1:7" ht="12.75">
      <c r="A12" s="9" t="s">
        <v>318</v>
      </c>
      <c r="B12" s="7">
        <v>20</v>
      </c>
      <c r="C12" s="7">
        <v>26</v>
      </c>
      <c r="D12" s="7">
        <v>26</v>
      </c>
      <c r="E12" s="7">
        <v>25</v>
      </c>
      <c r="F12" s="7">
        <v>20</v>
      </c>
      <c r="G12" s="7">
        <v>18</v>
      </c>
    </row>
    <row r="13" spans="1:7" ht="12.75">
      <c r="A13" s="9" t="s">
        <v>319</v>
      </c>
      <c r="B13" s="7">
        <v>76</v>
      </c>
      <c r="C13" s="7">
        <v>72</v>
      </c>
      <c r="D13" s="7">
        <v>72</v>
      </c>
      <c r="E13" s="7">
        <v>74</v>
      </c>
      <c r="F13" s="7">
        <v>76</v>
      </c>
      <c r="G13" s="7">
        <v>80</v>
      </c>
    </row>
    <row r="14" spans="1:7" ht="12.75">
      <c r="A14" s="9" t="s">
        <v>320</v>
      </c>
      <c r="B14" s="7">
        <v>4</v>
      </c>
      <c r="C14" s="7">
        <v>2</v>
      </c>
      <c r="D14" s="7">
        <v>2</v>
      </c>
      <c r="E14" s="7">
        <v>1</v>
      </c>
      <c r="F14" s="7">
        <v>4</v>
      </c>
      <c r="G14" s="7">
        <v>2</v>
      </c>
    </row>
    <row r="15" spans="2:7" ht="12.75">
      <c r="B15" s="7"/>
      <c r="C15" s="7"/>
      <c r="D15" s="7"/>
      <c r="E15" s="7"/>
      <c r="F15" s="7"/>
      <c r="G15" s="7"/>
    </row>
    <row r="16" spans="1:251" ht="12.75">
      <c r="A16" s="9" t="s">
        <v>321</v>
      </c>
      <c r="B16" s="7"/>
      <c r="C16" s="7"/>
      <c r="D16" s="7"/>
      <c r="E16" s="7"/>
      <c r="F16" s="7"/>
      <c r="G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O16" s="7"/>
      <c r="IP16" s="7"/>
      <c r="IQ16" s="7"/>
    </row>
    <row r="17" spans="1:251" ht="12.75">
      <c r="A17" s="9" t="s">
        <v>318</v>
      </c>
      <c r="B17" s="7">
        <v>63</v>
      </c>
      <c r="C17" s="7">
        <v>65</v>
      </c>
      <c r="D17" s="7">
        <v>56</v>
      </c>
      <c r="E17" s="7">
        <v>48</v>
      </c>
      <c r="F17" s="7">
        <v>49</v>
      </c>
      <c r="G17" s="7">
        <v>47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O17" s="7"/>
      <c r="IP17" s="7"/>
      <c r="IQ17" s="7"/>
    </row>
    <row r="18" spans="1:251" ht="12.75">
      <c r="A18" s="9" t="s">
        <v>319</v>
      </c>
      <c r="B18" s="7">
        <v>30</v>
      </c>
      <c r="C18" s="7">
        <v>28</v>
      </c>
      <c r="D18" s="7">
        <v>39</v>
      </c>
      <c r="E18" s="7">
        <v>46</v>
      </c>
      <c r="F18" s="7">
        <v>46</v>
      </c>
      <c r="G18" s="7">
        <v>48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O18" s="7"/>
      <c r="IP18" s="7"/>
      <c r="IQ18" s="7"/>
    </row>
    <row r="19" spans="1:251" ht="12.75">
      <c r="A19" s="9" t="s">
        <v>320</v>
      </c>
      <c r="B19" s="7">
        <v>7</v>
      </c>
      <c r="C19" s="7">
        <v>7</v>
      </c>
      <c r="D19" s="7">
        <v>5</v>
      </c>
      <c r="E19" s="7">
        <v>6</v>
      </c>
      <c r="F19" s="7">
        <v>5</v>
      </c>
      <c r="G19" s="7">
        <v>5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O19" s="7"/>
      <c r="IP19" s="7"/>
      <c r="IQ19" s="7"/>
    </row>
    <row r="20" spans="2:251" ht="12.75">
      <c r="B20" s="7"/>
      <c r="C20" s="7"/>
      <c r="D20" s="7"/>
      <c r="E20" s="7"/>
      <c r="F20" s="7"/>
      <c r="G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O20" s="7"/>
      <c r="IP20" s="7"/>
      <c r="IQ20" s="7"/>
    </row>
    <row r="21" spans="1:251" ht="12.75">
      <c r="A21" s="9" t="s">
        <v>322</v>
      </c>
      <c r="B21" s="7"/>
      <c r="C21" s="7"/>
      <c r="D21" s="7"/>
      <c r="E21" s="7"/>
      <c r="F21" s="7"/>
      <c r="G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O21" s="7"/>
      <c r="IP21" s="7"/>
      <c r="IQ21" s="7"/>
    </row>
    <row r="22" spans="1:251" ht="12.75">
      <c r="A22" s="9" t="s">
        <v>318</v>
      </c>
      <c r="B22" s="7">
        <v>21</v>
      </c>
      <c r="C22" s="7">
        <v>19</v>
      </c>
      <c r="D22" s="7">
        <v>20</v>
      </c>
      <c r="E22" s="7">
        <v>24</v>
      </c>
      <c r="F22" s="7">
        <v>24</v>
      </c>
      <c r="G22" s="7">
        <v>25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O22" s="7"/>
      <c r="IP22" s="7"/>
      <c r="IQ22" s="7"/>
    </row>
    <row r="23" spans="1:251" ht="12.75">
      <c r="A23" s="9" t="s">
        <v>319</v>
      </c>
      <c r="B23" s="7">
        <v>63</v>
      </c>
      <c r="C23" s="7">
        <v>66</v>
      </c>
      <c r="D23" s="7">
        <v>71</v>
      </c>
      <c r="E23" s="7">
        <v>68</v>
      </c>
      <c r="F23" s="7">
        <v>68</v>
      </c>
      <c r="G23" s="7">
        <v>66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O23" s="7"/>
      <c r="IP23" s="7"/>
      <c r="IQ23" s="7"/>
    </row>
    <row r="24" spans="1:251" ht="12.75">
      <c r="A24" s="9" t="s">
        <v>320</v>
      </c>
      <c r="B24" s="7">
        <v>16</v>
      </c>
      <c r="C24" s="7">
        <v>15</v>
      </c>
      <c r="D24" s="7">
        <v>9</v>
      </c>
      <c r="E24" s="7">
        <v>8</v>
      </c>
      <c r="F24" s="7">
        <v>8</v>
      </c>
      <c r="G24" s="7">
        <v>9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O24" s="7"/>
      <c r="IP24" s="7"/>
      <c r="IQ24" s="7"/>
    </row>
    <row r="25" spans="2:251" ht="12.75">
      <c r="B25" s="7"/>
      <c r="C25" s="7"/>
      <c r="D25" s="7"/>
      <c r="E25" s="7"/>
      <c r="F25" s="7"/>
      <c r="G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O25" s="7"/>
      <c r="IP25" s="7"/>
      <c r="IQ25" s="7"/>
    </row>
    <row r="26" spans="2:251" ht="12.75">
      <c r="B26" s="7"/>
      <c r="C26" s="7"/>
      <c r="D26" s="7"/>
      <c r="E26" s="7"/>
      <c r="F26" s="7"/>
      <c r="G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O26" s="7"/>
      <c r="IP26" s="7"/>
      <c r="IQ26" s="7"/>
    </row>
    <row r="27" spans="1:251" ht="12.75">
      <c r="A27" s="9" t="s">
        <v>323</v>
      </c>
      <c r="B27" s="7"/>
      <c r="C27" s="7"/>
      <c r="D27" s="7"/>
      <c r="E27" s="7"/>
      <c r="F27" s="7"/>
      <c r="G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O27" s="7"/>
      <c r="IP27" s="7"/>
      <c r="IQ27" s="7"/>
    </row>
    <row r="28" spans="1:251" ht="12.75">
      <c r="A28" s="9" t="s">
        <v>318</v>
      </c>
      <c r="B28" s="7">
        <v>27</v>
      </c>
      <c r="C28" s="7">
        <v>19</v>
      </c>
      <c r="D28" s="7">
        <v>16</v>
      </c>
      <c r="E28" s="7">
        <v>18</v>
      </c>
      <c r="F28" s="7">
        <v>19</v>
      </c>
      <c r="G28" s="7">
        <v>22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O28" s="7"/>
      <c r="IP28" s="7"/>
      <c r="IQ28" s="7"/>
    </row>
    <row r="29" spans="1:251" ht="12.75">
      <c r="A29" s="9" t="s">
        <v>319</v>
      </c>
      <c r="B29" s="7">
        <v>70</v>
      </c>
      <c r="C29" s="7">
        <v>78</v>
      </c>
      <c r="D29" s="7">
        <v>83</v>
      </c>
      <c r="E29" s="7">
        <v>80</v>
      </c>
      <c r="F29" s="7">
        <v>79</v>
      </c>
      <c r="G29" s="7">
        <v>76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O29" s="7"/>
      <c r="IP29" s="7"/>
      <c r="IQ29" s="7"/>
    </row>
    <row r="30" spans="1:251" ht="12.75">
      <c r="A30" s="9" t="s">
        <v>320</v>
      </c>
      <c r="B30" s="7">
        <v>3</v>
      </c>
      <c r="C30" s="7">
        <v>3</v>
      </c>
      <c r="D30" s="7">
        <v>1</v>
      </c>
      <c r="E30" s="7">
        <v>2</v>
      </c>
      <c r="F30" s="7">
        <v>2</v>
      </c>
      <c r="G30" s="7">
        <v>2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O30" s="7"/>
      <c r="IP30" s="7"/>
      <c r="IQ30" s="7"/>
    </row>
    <row r="31" spans="2:251" ht="12.75">
      <c r="B31" s="7"/>
      <c r="C31" s="7"/>
      <c r="D31" s="7"/>
      <c r="E31" s="7"/>
      <c r="F31" s="7"/>
      <c r="G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O31" s="7"/>
      <c r="IP31" s="7"/>
      <c r="IQ31" s="7"/>
    </row>
    <row r="32" spans="1:251" ht="12.75">
      <c r="A32" s="9" t="s">
        <v>324</v>
      </c>
      <c r="B32" s="7"/>
      <c r="C32" s="7"/>
      <c r="D32" s="7"/>
      <c r="E32" s="7"/>
      <c r="F32" s="7"/>
      <c r="G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O32" s="7"/>
      <c r="IP32" s="7"/>
      <c r="IQ32" s="7"/>
    </row>
    <row r="33" spans="1:251" ht="12.75">
      <c r="A33" s="9" t="s">
        <v>325</v>
      </c>
      <c r="B33" s="7"/>
      <c r="C33" s="7"/>
      <c r="D33" s="7"/>
      <c r="E33" s="7"/>
      <c r="F33" s="7"/>
      <c r="G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O33" s="7"/>
      <c r="IP33" s="7"/>
      <c r="IQ33" s="7"/>
    </row>
    <row r="34" spans="1:251" ht="12.75">
      <c r="A34" s="9" t="s">
        <v>318</v>
      </c>
      <c r="B34" s="7">
        <v>13</v>
      </c>
      <c r="C34" s="7">
        <v>14</v>
      </c>
      <c r="D34" s="7">
        <v>15</v>
      </c>
      <c r="E34" s="7">
        <v>16</v>
      </c>
      <c r="F34" s="7">
        <v>18</v>
      </c>
      <c r="G34" s="7">
        <v>19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O34" s="7"/>
      <c r="IP34" s="7"/>
      <c r="IQ34" s="7"/>
    </row>
    <row r="35" spans="1:251" ht="12.75">
      <c r="A35" s="9" t="s">
        <v>319</v>
      </c>
      <c r="B35" s="7">
        <v>86</v>
      </c>
      <c r="C35" s="7">
        <v>84</v>
      </c>
      <c r="D35" s="7">
        <v>83</v>
      </c>
      <c r="E35" s="7">
        <v>82</v>
      </c>
      <c r="F35" s="7">
        <v>80</v>
      </c>
      <c r="G35" s="7">
        <v>78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O35" s="7"/>
      <c r="IP35" s="7"/>
      <c r="IQ35" s="7"/>
    </row>
    <row r="36" spans="1:251" ht="12.75">
      <c r="A36" s="9" t="s">
        <v>320</v>
      </c>
      <c r="B36" s="7">
        <v>1</v>
      </c>
      <c r="C36" s="7">
        <v>2</v>
      </c>
      <c r="D36" s="7">
        <v>1</v>
      </c>
      <c r="E36" s="7">
        <v>2</v>
      </c>
      <c r="F36" s="7">
        <v>2</v>
      </c>
      <c r="G36" s="7">
        <v>2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O36" s="7"/>
      <c r="IP36" s="7"/>
      <c r="IQ36" s="7"/>
    </row>
    <row r="37" spans="2:251" ht="12.75">
      <c r="B37" s="7"/>
      <c r="C37" s="7"/>
      <c r="D37" s="7"/>
      <c r="E37" s="7"/>
      <c r="F37" s="7"/>
      <c r="G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O37" s="7"/>
      <c r="IP37" s="7"/>
      <c r="IQ37" s="7"/>
    </row>
    <row r="38" spans="1:251" ht="12.75">
      <c r="A38" s="9" t="s">
        <v>326</v>
      </c>
      <c r="B38" s="7"/>
      <c r="C38" s="7"/>
      <c r="D38" s="7"/>
      <c r="E38" s="7"/>
      <c r="F38" s="7"/>
      <c r="G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O38" s="7"/>
      <c r="IP38" s="7"/>
      <c r="IQ38" s="7"/>
    </row>
    <row r="39" spans="1:251" ht="12.75">
      <c r="A39" s="9" t="s">
        <v>318</v>
      </c>
      <c r="B39" s="7">
        <v>22</v>
      </c>
      <c r="C39" s="7">
        <v>17</v>
      </c>
      <c r="D39" s="7">
        <v>20</v>
      </c>
      <c r="E39" s="7">
        <v>25</v>
      </c>
      <c r="F39" s="7">
        <v>27</v>
      </c>
      <c r="G39" s="7">
        <v>21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O39" s="7"/>
      <c r="IP39" s="7"/>
      <c r="IQ39" s="7"/>
    </row>
    <row r="40" spans="1:251" ht="12.75">
      <c r="A40" s="9" t="s">
        <v>319</v>
      </c>
      <c r="B40" s="7">
        <v>71</v>
      </c>
      <c r="C40" s="7">
        <v>73</v>
      </c>
      <c r="D40" s="7">
        <v>73</v>
      </c>
      <c r="E40" s="7">
        <v>71</v>
      </c>
      <c r="F40" s="7">
        <v>67</v>
      </c>
      <c r="G40" s="7">
        <v>73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O40" s="7"/>
      <c r="IP40" s="7"/>
      <c r="IQ40" s="7"/>
    </row>
    <row r="41" spans="1:251" ht="12.75">
      <c r="A41" s="9" t="s">
        <v>320</v>
      </c>
      <c r="B41" s="7">
        <v>8</v>
      </c>
      <c r="C41" s="7">
        <v>10</v>
      </c>
      <c r="D41" s="7">
        <v>7</v>
      </c>
      <c r="E41" s="7">
        <v>4</v>
      </c>
      <c r="F41" s="7">
        <v>6</v>
      </c>
      <c r="G41" s="7">
        <v>6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O41" s="7"/>
      <c r="IP41" s="7"/>
      <c r="IQ41" s="7"/>
    </row>
    <row r="42" spans="2:251" ht="12.75">
      <c r="B42" s="7"/>
      <c r="C42" s="7"/>
      <c r="D42" s="7"/>
      <c r="E42" s="7"/>
      <c r="F42" s="7"/>
      <c r="G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O42" s="7"/>
      <c r="IP42" s="7"/>
      <c r="IQ42" s="7"/>
    </row>
    <row r="43" spans="1:251" ht="12.75">
      <c r="A43" s="9" t="s">
        <v>56</v>
      </c>
      <c r="B43" s="7">
        <v>100</v>
      </c>
      <c r="C43" s="7">
        <v>100</v>
      </c>
      <c r="D43" s="7">
        <v>100</v>
      </c>
      <c r="E43" s="7">
        <v>100</v>
      </c>
      <c r="F43" s="7">
        <v>100</v>
      </c>
      <c r="G43" s="7">
        <v>100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O43" s="7"/>
      <c r="IP43" s="7"/>
      <c r="IQ43" s="7"/>
    </row>
    <row r="44" spans="2:251" ht="12.75">
      <c r="B44" s="7"/>
      <c r="C44" s="7"/>
      <c r="D44" s="7"/>
      <c r="E44" s="7"/>
      <c r="F44" s="7"/>
      <c r="G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O44" s="7"/>
      <c r="IP44" s="7"/>
      <c r="IQ44" s="7"/>
    </row>
    <row r="45" spans="1:251" ht="12.75">
      <c r="A45" s="18" t="s">
        <v>137</v>
      </c>
      <c r="B45" s="58">
        <v>263</v>
      </c>
      <c r="C45" s="58">
        <v>914</v>
      </c>
      <c r="D45" s="58">
        <v>974</v>
      </c>
      <c r="E45" s="58">
        <v>947</v>
      </c>
      <c r="F45" s="58">
        <v>867</v>
      </c>
      <c r="G45" s="58">
        <v>553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O45" s="7"/>
      <c r="IP45" s="7"/>
      <c r="IQ45" s="7"/>
    </row>
    <row r="46" spans="9:251" ht="12.75"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O46" s="7"/>
      <c r="IP46" s="7"/>
      <c r="IQ46" s="7"/>
    </row>
    <row r="47" spans="2:251" ht="12.75">
      <c r="B47" s="7"/>
      <c r="C47" s="7"/>
      <c r="D47" s="7"/>
      <c r="E47" s="7"/>
      <c r="F47" s="7"/>
      <c r="G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O47" s="7"/>
      <c r="IP47" s="7"/>
      <c r="IQ47" s="7"/>
    </row>
    <row r="48" spans="2:251" ht="12.75">
      <c r="B48" s="7"/>
      <c r="C48" s="7"/>
      <c r="D48" s="7"/>
      <c r="E48" s="7"/>
      <c r="F48" s="7"/>
      <c r="G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O48" s="7"/>
      <c r="IP48" s="7"/>
      <c r="IQ48" s="7"/>
    </row>
    <row r="49" spans="2:251" ht="12.75">
      <c r="B49" s="7"/>
      <c r="C49" s="7"/>
      <c r="D49" s="7"/>
      <c r="E49" s="7"/>
      <c r="F49" s="7"/>
      <c r="G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O49" s="7"/>
      <c r="IP49" s="7"/>
      <c r="IQ49" s="7"/>
    </row>
    <row r="50" spans="2:251" ht="12.75">
      <c r="B50" s="7"/>
      <c r="C50" s="7"/>
      <c r="D50" s="7"/>
      <c r="E50" s="7"/>
      <c r="F50" s="7"/>
      <c r="G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O50" s="7"/>
      <c r="IP50" s="7"/>
      <c r="IQ50" s="7"/>
    </row>
    <row r="51" spans="2:251" ht="12.75">
      <c r="B51" s="7"/>
      <c r="C51" s="7"/>
      <c r="D51" s="7"/>
      <c r="E51" s="7"/>
      <c r="F51" s="7"/>
      <c r="G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O51" s="7"/>
      <c r="IP51" s="7"/>
      <c r="IQ51" s="7"/>
    </row>
    <row r="52" spans="2:251" ht="12.75">
      <c r="B52" s="7"/>
      <c r="C52" s="7"/>
      <c r="D52" s="7"/>
      <c r="E52" s="7"/>
      <c r="F52" s="7"/>
      <c r="G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O52" s="7"/>
      <c r="IP52" s="7"/>
      <c r="IQ52" s="7"/>
    </row>
    <row r="53" spans="2:251" ht="12.75">
      <c r="B53" s="7"/>
      <c r="C53" s="7"/>
      <c r="D53" s="7"/>
      <c r="E53" s="7"/>
      <c r="F53" s="7"/>
      <c r="G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O53" s="7"/>
      <c r="IP53" s="7"/>
      <c r="IQ53" s="7"/>
    </row>
    <row r="54" spans="2:251" ht="12.75">
      <c r="B54" s="7"/>
      <c r="C54" s="7"/>
      <c r="D54" s="7"/>
      <c r="E54" s="7"/>
      <c r="F54" s="7"/>
      <c r="G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O54" s="7"/>
      <c r="IP54" s="7"/>
      <c r="IQ54" s="7"/>
    </row>
    <row r="55" spans="2:251" ht="12.75">
      <c r="B55" s="7"/>
      <c r="C55" s="7"/>
      <c r="D55" s="7"/>
      <c r="E55" s="7"/>
      <c r="F55" s="7"/>
      <c r="G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O55" s="7"/>
      <c r="IP55" s="7"/>
      <c r="IQ55" s="7"/>
    </row>
    <row r="56" spans="2:251" ht="12.75">
      <c r="B56" s="7"/>
      <c r="C56" s="7"/>
      <c r="D56" s="7"/>
      <c r="E56" s="7"/>
      <c r="F56" s="7"/>
      <c r="G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O56" s="7"/>
      <c r="IP56" s="7"/>
      <c r="IQ56" s="7"/>
    </row>
    <row r="57" spans="2:251" ht="12.75">
      <c r="B57" s="7"/>
      <c r="C57" s="7"/>
      <c r="D57" s="7"/>
      <c r="E57" s="7"/>
      <c r="F57" s="7"/>
      <c r="G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O57" s="7"/>
      <c r="IP57" s="7"/>
      <c r="IQ57" s="7"/>
    </row>
    <row r="58" spans="2:251" ht="12.75">
      <c r="B58" s="7"/>
      <c r="C58" s="7"/>
      <c r="D58" s="7"/>
      <c r="E58" s="7"/>
      <c r="F58" s="7"/>
      <c r="G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O58" s="7"/>
      <c r="IP58" s="7"/>
      <c r="IQ58" s="7"/>
    </row>
    <row r="59" spans="1:251" ht="12.75">
      <c r="A59" s="9" t="s">
        <v>78</v>
      </c>
      <c r="B59" s="7"/>
      <c r="C59" s="7"/>
      <c r="D59" s="7"/>
      <c r="E59" s="7"/>
      <c r="F59" s="7"/>
      <c r="G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O59" s="7"/>
      <c r="IP59" s="7"/>
      <c r="IQ59" s="7"/>
    </row>
    <row r="60" spans="2:251" ht="12.75">
      <c r="B60" s="7"/>
      <c r="C60" s="7"/>
      <c r="D60" s="7"/>
      <c r="E60" s="7"/>
      <c r="F60" s="7"/>
      <c r="G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O60" s="7"/>
      <c r="IP60" s="7"/>
      <c r="IQ60" s="7"/>
    </row>
    <row r="61" spans="2:251" ht="12.75">
      <c r="B61" s="7"/>
      <c r="C61" s="7"/>
      <c r="D61" s="7"/>
      <c r="E61" s="7"/>
      <c r="F61" s="7"/>
      <c r="G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O61" s="7"/>
      <c r="IP61" s="7"/>
      <c r="IQ61" s="7"/>
    </row>
    <row r="62" spans="2:251" ht="12.75">
      <c r="B62" s="7"/>
      <c r="C62" s="7"/>
      <c r="D62" s="7"/>
      <c r="E62" s="7"/>
      <c r="F62" s="7"/>
      <c r="G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O62" s="7"/>
      <c r="IP62" s="7"/>
      <c r="IQ62" s="7"/>
    </row>
    <row r="63" spans="2:251" ht="12.75">
      <c r="B63" s="7"/>
      <c r="C63" s="7"/>
      <c r="D63" s="7"/>
      <c r="E63" s="7"/>
      <c r="F63" s="7"/>
      <c r="G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O63" s="7"/>
      <c r="IP63" s="7"/>
      <c r="IQ63" s="7"/>
    </row>
    <row r="64" spans="2:251" ht="12.75">
      <c r="B64" s="7"/>
      <c r="C64" s="7"/>
      <c r="D64" s="7"/>
      <c r="E64" s="7"/>
      <c r="F64" s="7"/>
      <c r="G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O64" s="7"/>
      <c r="IP64" s="7"/>
      <c r="IQ64" s="7"/>
    </row>
    <row r="65" spans="2:251" ht="12.75">
      <c r="B65" s="7"/>
      <c r="C65" s="7"/>
      <c r="D65" s="7"/>
      <c r="E65" s="7"/>
      <c r="F65" s="7"/>
      <c r="G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O65" s="7"/>
      <c r="IP65" s="7"/>
      <c r="IQ65" s="7"/>
    </row>
    <row r="66" spans="2:251" ht="12.75">
      <c r="B66" s="7"/>
      <c r="C66" s="7"/>
      <c r="D66" s="7"/>
      <c r="E66" s="7"/>
      <c r="F66" s="7"/>
      <c r="G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O66" s="7"/>
      <c r="IP66" s="7"/>
      <c r="IQ66" s="7"/>
    </row>
    <row r="67" spans="2:251" ht="12.75">
      <c r="B67" s="7"/>
      <c r="C67" s="7"/>
      <c r="D67" s="7"/>
      <c r="E67" s="7"/>
      <c r="F67" s="7"/>
      <c r="G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O67" s="7"/>
      <c r="IP67" s="7"/>
      <c r="IQ67" s="7"/>
    </row>
  </sheetData>
  <printOptions gridLines="1"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&amp;C&amp;"Arial,Regular"Fertility and Family Surveys</oddHeader>
  </headerFooter>
  <rowBreaks count="1" manualBreakCount="1">
    <brk id="45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G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0.16015625" style="9" customWidth="1"/>
    <col min="2" max="11" width="8.83203125" style="9" customWidth="1"/>
    <col min="12" max="33" width="10.83203125" style="9" customWidth="1"/>
    <col min="34" max="16384" width="101.83203125" style="9" customWidth="1"/>
  </cols>
  <sheetData>
    <row r="1" spans="1:7" s="33" customFormat="1" ht="12.75">
      <c r="A1" s="32" t="s">
        <v>327</v>
      </c>
      <c r="B1" s="60"/>
      <c r="C1" s="60"/>
      <c r="D1" s="60"/>
      <c r="E1" s="32"/>
      <c r="F1" s="32"/>
      <c r="G1" s="32"/>
    </row>
    <row r="2" spans="1:7" ht="12.75">
      <c r="A2" s="32" t="s">
        <v>528</v>
      </c>
      <c r="B2" s="32"/>
      <c r="C2" s="32"/>
      <c r="D2" s="32"/>
      <c r="E2" s="32"/>
      <c r="F2" s="32"/>
      <c r="G2" s="32"/>
    </row>
    <row r="3" spans="1:7" ht="12.75">
      <c r="A3" s="67"/>
      <c r="B3" s="67"/>
      <c r="C3" s="67"/>
      <c r="D3" s="67"/>
      <c r="E3" s="67"/>
      <c r="F3" s="67"/>
      <c r="G3" s="67"/>
    </row>
    <row r="4" spans="1:7" ht="12.75">
      <c r="A4" s="34"/>
      <c r="B4" s="47" t="s">
        <v>105</v>
      </c>
      <c r="C4" s="47"/>
      <c r="D4" s="47"/>
      <c r="E4" s="47"/>
      <c r="F4" s="47"/>
      <c r="G4" s="47"/>
    </row>
    <row r="5" spans="1:7" ht="12.75">
      <c r="A5" s="18"/>
      <c r="B5" s="39" t="s">
        <v>106</v>
      </c>
      <c r="C5" s="39" t="s">
        <v>87</v>
      </c>
      <c r="D5" s="39" t="s">
        <v>88</v>
      </c>
      <c r="E5" s="39" t="s">
        <v>89</v>
      </c>
      <c r="F5" s="39" t="s">
        <v>90</v>
      </c>
      <c r="G5" s="39" t="s">
        <v>107</v>
      </c>
    </row>
    <row r="6" spans="2:7" ht="12.75">
      <c r="B6" s="60" t="s">
        <v>108</v>
      </c>
      <c r="C6" s="60"/>
      <c r="D6" s="60"/>
      <c r="E6" s="60"/>
      <c r="F6" s="60"/>
      <c r="G6" s="60"/>
    </row>
    <row r="7" spans="1:7" ht="12.75">
      <c r="A7" s="18"/>
      <c r="B7" s="39" t="s">
        <v>109</v>
      </c>
      <c r="C7" s="39" t="s">
        <v>110</v>
      </c>
      <c r="D7" s="39" t="s">
        <v>111</v>
      </c>
      <c r="E7" s="39" t="s">
        <v>112</v>
      </c>
      <c r="F7" s="39" t="s">
        <v>113</v>
      </c>
      <c r="G7" s="39" t="s">
        <v>114</v>
      </c>
    </row>
    <row r="8" spans="1:7" ht="12.75">
      <c r="A8" s="9" t="s">
        <v>315</v>
      </c>
      <c r="B8" s="36"/>
      <c r="D8" s="36"/>
      <c r="E8" s="36"/>
      <c r="F8" s="36"/>
      <c r="G8" s="36"/>
    </row>
    <row r="9" ht="12.75">
      <c r="A9" s="9" t="s">
        <v>316</v>
      </c>
    </row>
    <row r="10" spans="1:7" ht="12.75">
      <c r="A10" s="8" t="s">
        <v>317</v>
      </c>
      <c r="B10" s="7">
        <v>9</v>
      </c>
      <c r="C10" s="9">
        <v>24</v>
      </c>
      <c r="D10" s="7">
        <v>26</v>
      </c>
      <c r="E10" s="7">
        <v>28</v>
      </c>
      <c r="F10" s="7">
        <v>26</v>
      </c>
      <c r="G10" s="7">
        <v>20</v>
      </c>
    </row>
    <row r="11" spans="1:7" ht="12.75">
      <c r="A11" s="9" t="s">
        <v>318</v>
      </c>
      <c r="B11" s="7">
        <v>89</v>
      </c>
      <c r="C11" s="9">
        <v>72</v>
      </c>
      <c r="D11" s="7">
        <v>72</v>
      </c>
      <c r="E11" s="7">
        <v>70</v>
      </c>
      <c r="F11" s="7">
        <v>73</v>
      </c>
      <c r="G11" s="7">
        <v>77</v>
      </c>
    </row>
    <row r="12" spans="1:7" ht="12.75">
      <c r="A12" s="9" t="s">
        <v>319</v>
      </c>
      <c r="B12" s="7">
        <v>2</v>
      </c>
      <c r="C12" s="9">
        <v>3</v>
      </c>
      <c r="D12" s="7">
        <v>2</v>
      </c>
      <c r="E12" s="7">
        <v>3</v>
      </c>
      <c r="F12" s="7">
        <v>2</v>
      </c>
      <c r="G12" s="7">
        <v>3</v>
      </c>
    </row>
    <row r="13" spans="1:7" ht="12.75">
      <c r="A13" s="9" t="s">
        <v>320</v>
      </c>
      <c r="B13" s="7"/>
      <c r="D13" s="7"/>
      <c r="E13" s="7"/>
      <c r="F13" s="7"/>
      <c r="G13" s="7"/>
    </row>
    <row r="14" spans="2:7" ht="12.75">
      <c r="B14" s="7"/>
      <c r="D14" s="7"/>
      <c r="E14" s="7"/>
      <c r="F14" s="7"/>
      <c r="G14" s="7"/>
    </row>
    <row r="15" spans="1:7" ht="12.75">
      <c r="A15" s="9" t="s">
        <v>321</v>
      </c>
      <c r="B15" s="7">
        <v>65</v>
      </c>
      <c r="C15" s="9">
        <v>60</v>
      </c>
      <c r="D15" s="7">
        <v>55</v>
      </c>
      <c r="E15" s="7">
        <v>48</v>
      </c>
      <c r="F15" s="7">
        <v>40</v>
      </c>
      <c r="G15" s="7">
        <v>44</v>
      </c>
    </row>
    <row r="16" spans="1:7" ht="12.75">
      <c r="A16" s="9" t="s">
        <v>318</v>
      </c>
      <c r="B16" s="7">
        <v>28</v>
      </c>
      <c r="C16" s="9">
        <v>33</v>
      </c>
      <c r="D16" s="7">
        <v>38</v>
      </c>
      <c r="E16" s="7">
        <v>48</v>
      </c>
      <c r="F16" s="7">
        <v>55</v>
      </c>
      <c r="G16" s="7">
        <v>50</v>
      </c>
    </row>
    <row r="17" spans="1:7" ht="12.75">
      <c r="A17" s="9" t="s">
        <v>319</v>
      </c>
      <c r="B17" s="7">
        <v>7</v>
      </c>
      <c r="C17" s="9">
        <v>7</v>
      </c>
      <c r="D17" s="7">
        <v>7</v>
      </c>
      <c r="E17" s="7">
        <v>4</v>
      </c>
      <c r="F17" s="7">
        <v>5</v>
      </c>
      <c r="G17" s="7">
        <v>6</v>
      </c>
    </row>
    <row r="18" ht="12.75">
      <c r="A18" s="9" t="s">
        <v>320</v>
      </c>
    </row>
    <row r="20" ht="12.75">
      <c r="A20" s="8" t="s">
        <v>322</v>
      </c>
    </row>
    <row r="21" spans="1:7" ht="12.75">
      <c r="A21" s="9" t="s">
        <v>318</v>
      </c>
      <c r="B21" s="7">
        <v>13</v>
      </c>
      <c r="C21" s="9">
        <v>17</v>
      </c>
      <c r="D21" s="7">
        <v>18</v>
      </c>
      <c r="E21" s="7">
        <v>23</v>
      </c>
      <c r="F21" s="7">
        <v>22</v>
      </c>
      <c r="G21" s="7">
        <v>28</v>
      </c>
    </row>
    <row r="22" spans="1:7" ht="12.75">
      <c r="A22" s="9" t="s">
        <v>319</v>
      </c>
      <c r="B22" s="9">
        <v>64</v>
      </c>
      <c r="C22" s="9">
        <v>69</v>
      </c>
      <c r="D22" s="9">
        <v>71</v>
      </c>
      <c r="E22" s="9">
        <v>69</v>
      </c>
      <c r="F22" s="9">
        <v>72</v>
      </c>
      <c r="G22" s="9">
        <v>64</v>
      </c>
    </row>
    <row r="23" spans="1:7" ht="12.75">
      <c r="A23" s="9" t="s">
        <v>320</v>
      </c>
      <c r="B23" s="7">
        <v>23</v>
      </c>
      <c r="C23" s="9">
        <v>14</v>
      </c>
      <c r="D23" s="7">
        <v>11</v>
      </c>
      <c r="E23" s="7">
        <v>8</v>
      </c>
      <c r="F23" s="7">
        <v>6</v>
      </c>
      <c r="G23" s="7">
        <v>8</v>
      </c>
    </row>
    <row r="24" spans="2:7" ht="12.75">
      <c r="B24" s="7"/>
      <c r="D24" s="7"/>
      <c r="E24" s="7"/>
      <c r="F24" s="7"/>
      <c r="G24" s="7"/>
    </row>
    <row r="26" ht="12.75">
      <c r="A26" s="8" t="s">
        <v>323</v>
      </c>
    </row>
    <row r="27" spans="1:7" ht="12.75">
      <c r="A27" s="9" t="s">
        <v>318</v>
      </c>
      <c r="B27" s="7">
        <v>22</v>
      </c>
      <c r="C27" s="9">
        <v>21</v>
      </c>
      <c r="D27" s="7">
        <v>20</v>
      </c>
      <c r="E27" s="7">
        <v>22</v>
      </c>
      <c r="F27" s="7">
        <v>20</v>
      </c>
      <c r="G27" s="7">
        <v>24</v>
      </c>
    </row>
    <row r="28" spans="1:7" ht="12.75">
      <c r="A28" s="9" t="s">
        <v>319</v>
      </c>
      <c r="B28" s="7">
        <v>73</v>
      </c>
      <c r="C28" s="9">
        <v>76</v>
      </c>
      <c r="D28" s="7">
        <v>76</v>
      </c>
      <c r="E28" s="7">
        <v>75</v>
      </c>
      <c r="F28" s="7">
        <v>77</v>
      </c>
      <c r="G28" s="7">
        <v>73</v>
      </c>
    </row>
    <row r="29" spans="1:7" ht="12.75">
      <c r="A29" s="9" t="s">
        <v>320</v>
      </c>
      <c r="B29" s="7">
        <v>5</v>
      </c>
      <c r="C29" s="9">
        <v>3</v>
      </c>
      <c r="D29" s="7">
        <v>3</v>
      </c>
      <c r="E29" s="7">
        <v>5</v>
      </c>
      <c r="F29" s="7">
        <v>2</v>
      </c>
      <c r="G29" s="7">
        <v>3</v>
      </c>
    </row>
    <row r="31" ht="12.75">
      <c r="A31" s="8" t="s">
        <v>324</v>
      </c>
    </row>
    <row r="32" ht="12.75">
      <c r="A32" s="8" t="s">
        <v>328</v>
      </c>
    </row>
    <row r="33" spans="1:7" ht="12.75">
      <c r="A33" s="9" t="s">
        <v>318</v>
      </c>
      <c r="B33" s="7">
        <v>18</v>
      </c>
      <c r="C33" s="9">
        <v>15</v>
      </c>
      <c r="D33" s="7">
        <v>19</v>
      </c>
      <c r="E33" s="7">
        <v>18</v>
      </c>
      <c r="F33" s="7">
        <v>17</v>
      </c>
      <c r="G33" s="7">
        <v>25</v>
      </c>
    </row>
    <row r="34" spans="1:7" ht="12.75">
      <c r="A34" s="9" t="s">
        <v>319</v>
      </c>
      <c r="B34" s="7">
        <v>78</v>
      </c>
      <c r="C34" s="9">
        <v>81</v>
      </c>
      <c r="D34" s="7">
        <v>78</v>
      </c>
      <c r="E34" s="7">
        <v>80</v>
      </c>
      <c r="F34" s="7">
        <v>81</v>
      </c>
      <c r="G34" s="7">
        <v>72</v>
      </c>
    </row>
    <row r="35" spans="1:7" ht="12.75">
      <c r="A35" s="9" t="s">
        <v>320</v>
      </c>
      <c r="B35" s="7">
        <v>4</v>
      </c>
      <c r="C35" s="9">
        <v>4</v>
      </c>
      <c r="D35" s="7">
        <v>3</v>
      </c>
      <c r="E35" s="7">
        <v>2</v>
      </c>
      <c r="F35" s="7">
        <v>2</v>
      </c>
      <c r="G35" s="7">
        <v>3</v>
      </c>
    </row>
    <row r="37" ht="12.75">
      <c r="A37" s="8" t="s">
        <v>329</v>
      </c>
    </row>
    <row r="38" spans="1:7" ht="12.75">
      <c r="A38" s="9" t="s">
        <v>318</v>
      </c>
      <c r="B38" s="7">
        <v>21</v>
      </c>
      <c r="C38" s="9">
        <v>20</v>
      </c>
      <c r="D38" s="7">
        <v>20</v>
      </c>
      <c r="E38" s="7">
        <v>21</v>
      </c>
      <c r="F38" s="7">
        <v>27</v>
      </c>
      <c r="G38" s="7">
        <v>24</v>
      </c>
    </row>
    <row r="39" spans="1:7" ht="12.75">
      <c r="A39" s="9" t="s">
        <v>319</v>
      </c>
      <c r="B39" s="7">
        <v>69</v>
      </c>
      <c r="C39" s="9">
        <v>72</v>
      </c>
      <c r="D39" s="7">
        <v>72</v>
      </c>
      <c r="E39" s="7">
        <v>72</v>
      </c>
      <c r="F39" s="7">
        <v>66</v>
      </c>
      <c r="G39" s="7">
        <v>70</v>
      </c>
    </row>
    <row r="40" spans="1:7" ht="12.75">
      <c r="A40" s="9" t="s">
        <v>320</v>
      </c>
      <c r="B40" s="7">
        <v>10</v>
      </c>
      <c r="C40" s="9">
        <v>8</v>
      </c>
      <c r="D40" s="7">
        <v>8</v>
      </c>
      <c r="E40" s="7">
        <v>6</v>
      </c>
      <c r="F40" s="7">
        <v>7</v>
      </c>
      <c r="G40" s="7">
        <v>6</v>
      </c>
    </row>
    <row r="41" spans="2:7" ht="12.75">
      <c r="B41" s="7"/>
      <c r="D41" s="7"/>
      <c r="E41" s="7"/>
      <c r="F41" s="7"/>
      <c r="G41" s="7"/>
    </row>
    <row r="42" spans="1:7" ht="12.75">
      <c r="A42" s="9" t="s">
        <v>56</v>
      </c>
      <c r="B42" s="68">
        <v>100</v>
      </c>
      <c r="C42" s="68">
        <v>100</v>
      </c>
      <c r="D42" s="68">
        <v>100</v>
      </c>
      <c r="E42" s="68">
        <v>100</v>
      </c>
      <c r="F42" s="68">
        <v>100</v>
      </c>
      <c r="G42" s="68">
        <v>100</v>
      </c>
    </row>
    <row r="44" spans="1:7" ht="12.75">
      <c r="A44" s="69" t="s">
        <v>137</v>
      </c>
      <c r="B44" s="70">
        <v>220</v>
      </c>
      <c r="C44" s="18">
        <v>742</v>
      </c>
      <c r="D44" s="70">
        <v>794</v>
      </c>
      <c r="E44" s="70">
        <v>788</v>
      </c>
      <c r="F44" s="70">
        <v>702</v>
      </c>
      <c r="G44" s="18">
        <v>452</v>
      </c>
    </row>
  </sheetData>
  <printOptions gridLines="1"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&amp;C&amp;"Arial,Regular"Fertility and Family Surveys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4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0.83203125" style="9" customWidth="1"/>
    <col min="2" max="100" width="10.83203125" style="9" customWidth="1"/>
    <col min="101" max="16384" width="101.83203125" style="9" customWidth="1"/>
  </cols>
  <sheetData>
    <row r="1" spans="1:5" s="33" customFormat="1" ht="12.75">
      <c r="A1" s="32" t="s">
        <v>330</v>
      </c>
      <c r="B1" s="32"/>
      <c r="C1" s="32"/>
      <c r="D1" s="32"/>
      <c r="E1" s="32"/>
    </row>
    <row r="2" spans="1:5" s="33" customFormat="1" ht="12.75">
      <c r="A2" s="32" t="s">
        <v>529</v>
      </c>
      <c r="B2" s="32"/>
      <c r="C2" s="32"/>
      <c r="D2" s="32"/>
      <c r="E2" s="32"/>
    </row>
    <row r="3" s="33" customFormat="1" ht="12.75"/>
    <row r="4" spans="1:5" ht="12.75">
      <c r="A4" s="34"/>
      <c r="B4" s="46" t="s">
        <v>105</v>
      </c>
      <c r="C4" s="66"/>
      <c r="D4" s="47"/>
      <c r="E4" s="47"/>
    </row>
    <row r="5" spans="1:5" ht="12.75">
      <c r="A5" s="39"/>
      <c r="B5" s="39" t="s">
        <v>106</v>
      </c>
      <c r="C5" s="39" t="s">
        <v>87</v>
      </c>
      <c r="D5" s="39" t="s">
        <v>88</v>
      </c>
      <c r="E5" s="39" t="s">
        <v>89</v>
      </c>
    </row>
    <row r="6" spans="2:5" ht="12.75">
      <c r="B6" s="46" t="s">
        <v>108</v>
      </c>
      <c r="C6" s="60"/>
      <c r="D6" s="60"/>
      <c r="E6" s="60"/>
    </row>
    <row r="7" spans="1:5" ht="12.75">
      <c r="A7" s="18"/>
      <c r="B7" s="39" t="s">
        <v>109</v>
      </c>
      <c r="C7" s="39" t="s">
        <v>110</v>
      </c>
      <c r="D7" s="39" t="s">
        <v>111</v>
      </c>
      <c r="E7" s="39" t="s">
        <v>112</v>
      </c>
    </row>
    <row r="8" spans="1:5" ht="12.75">
      <c r="A8" s="36"/>
      <c r="B8" s="36"/>
      <c r="C8" s="36"/>
      <c r="D8" s="36"/>
      <c r="E8" s="36"/>
    </row>
    <row r="9" ht="12.75">
      <c r="A9" s="33" t="s">
        <v>394</v>
      </c>
    </row>
    <row r="10" ht="14.25">
      <c r="A10" s="9" t="s">
        <v>395</v>
      </c>
    </row>
    <row r="11" spans="1:5" ht="12.75">
      <c r="A11" s="25" t="str">
        <f>+"                       0"</f>
        <v>                       0</v>
      </c>
      <c r="B11" s="7">
        <v>78</v>
      </c>
      <c r="C11" s="7">
        <v>49</v>
      </c>
      <c r="D11" s="7">
        <v>18</v>
      </c>
      <c r="E11" s="7">
        <v>8</v>
      </c>
    </row>
    <row r="12" spans="1:5" ht="12.75">
      <c r="A12" s="25" t="str">
        <f>+"                       1"</f>
        <v>                       1</v>
      </c>
      <c r="B12" s="10" t="s">
        <v>61</v>
      </c>
      <c r="C12" s="10">
        <v>1</v>
      </c>
      <c r="D12" s="10">
        <v>2</v>
      </c>
      <c r="E12" s="10">
        <v>3</v>
      </c>
    </row>
    <row r="13" spans="1:5" ht="12.75">
      <c r="A13" s="25" t="str">
        <f>+"                       2"</f>
        <v>                       2</v>
      </c>
      <c r="B13" s="10" t="s">
        <v>61</v>
      </c>
      <c r="C13" s="10" t="s">
        <v>61</v>
      </c>
      <c r="D13" s="10">
        <v>2</v>
      </c>
      <c r="E13" s="10">
        <v>3</v>
      </c>
    </row>
    <row r="14" spans="1:5" ht="12.75">
      <c r="A14" s="25" t="str">
        <f>+"                       3+"</f>
        <v>                       3+</v>
      </c>
      <c r="B14" s="10" t="s">
        <v>61</v>
      </c>
      <c r="C14" s="10" t="s">
        <v>61</v>
      </c>
      <c r="D14" s="10" t="s">
        <v>61</v>
      </c>
      <c r="E14" s="10">
        <v>1</v>
      </c>
    </row>
    <row r="16" spans="1:5" ht="12.75">
      <c r="A16" s="25" t="s">
        <v>331</v>
      </c>
      <c r="B16" s="7">
        <v>78</v>
      </c>
      <c r="C16" s="7">
        <v>50</v>
      </c>
      <c r="D16" s="7">
        <v>22</v>
      </c>
      <c r="E16" s="7">
        <v>14</v>
      </c>
    </row>
    <row r="18" spans="1:5" ht="12.75">
      <c r="A18" s="25" t="s">
        <v>332</v>
      </c>
      <c r="B18" s="7">
        <v>263</v>
      </c>
      <c r="C18" s="7">
        <v>914</v>
      </c>
      <c r="D18" s="7">
        <v>974</v>
      </c>
      <c r="E18" s="7">
        <v>947</v>
      </c>
    </row>
    <row r="20" ht="12.75">
      <c r="A20" s="33" t="s">
        <v>396</v>
      </c>
    </row>
    <row r="21" spans="1:5" ht="14.25">
      <c r="A21" s="9" t="s">
        <v>397</v>
      </c>
      <c r="B21" s="10" t="s">
        <v>61</v>
      </c>
      <c r="C21" s="10">
        <v>14</v>
      </c>
      <c r="D21" s="10">
        <v>9</v>
      </c>
      <c r="E21" s="10">
        <v>9</v>
      </c>
    </row>
    <row r="23" spans="1:5" ht="12.75">
      <c r="A23" s="9" t="s">
        <v>137</v>
      </c>
      <c r="B23" s="7">
        <v>4</v>
      </c>
      <c r="C23" s="7">
        <v>64</v>
      </c>
      <c r="D23" s="7">
        <v>250</v>
      </c>
      <c r="E23" s="7">
        <v>318</v>
      </c>
    </row>
    <row r="25" ht="12.75">
      <c r="A25" s="33" t="s">
        <v>398</v>
      </c>
    </row>
    <row r="26" ht="12.75">
      <c r="A26" s="33"/>
    </row>
    <row r="27" spans="1:5" ht="14.25">
      <c r="A27" s="9" t="s">
        <v>399</v>
      </c>
      <c r="B27" s="27" t="s">
        <v>61</v>
      </c>
      <c r="C27" s="27" t="s">
        <v>61</v>
      </c>
      <c r="D27" s="9">
        <v>13</v>
      </c>
      <c r="E27" s="9">
        <v>11</v>
      </c>
    </row>
    <row r="29" spans="1:5" ht="12.75">
      <c r="A29" s="9" t="s">
        <v>137</v>
      </c>
      <c r="B29" s="10" t="s">
        <v>61</v>
      </c>
      <c r="C29" s="10">
        <v>11</v>
      </c>
      <c r="D29" s="10">
        <v>80</v>
      </c>
      <c r="E29" s="10">
        <v>229</v>
      </c>
    </row>
    <row r="31" ht="12.75">
      <c r="A31" s="33" t="s">
        <v>400</v>
      </c>
    </row>
    <row r="32" spans="1:5" ht="14.25">
      <c r="A32" s="9" t="s">
        <v>401</v>
      </c>
      <c r="B32" s="10" t="s">
        <v>61</v>
      </c>
      <c r="C32" s="10" t="s">
        <v>61</v>
      </c>
      <c r="D32" s="27" t="s">
        <v>61</v>
      </c>
      <c r="E32" s="9">
        <v>11</v>
      </c>
    </row>
    <row r="34" spans="1:5" ht="12.75">
      <c r="A34" s="9" t="s">
        <v>137</v>
      </c>
      <c r="B34" s="10" t="s">
        <v>61</v>
      </c>
      <c r="C34" s="10" t="s">
        <v>61</v>
      </c>
      <c r="D34" s="10">
        <v>12</v>
      </c>
      <c r="E34" s="10">
        <v>101</v>
      </c>
    </row>
    <row r="35" spans="1:5" ht="12.75">
      <c r="A35" s="18"/>
      <c r="B35" s="18"/>
      <c r="C35" s="18"/>
      <c r="D35" s="18"/>
      <c r="E35" s="18"/>
    </row>
    <row r="37" ht="14.25">
      <c r="A37" s="53" t="s">
        <v>13</v>
      </c>
    </row>
    <row r="38" ht="14.25">
      <c r="A38" s="53" t="s">
        <v>14</v>
      </c>
    </row>
    <row r="39" ht="12.75">
      <c r="A39" s="9" t="s">
        <v>11</v>
      </c>
    </row>
    <row r="40" ht="12.75">
      <c r="A40" s="9" t="s">
        <v>12</v>
      </c>
    </row>
  </sheetData>
  <printOptions gridLines="1"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&amp;C&amp;"Arial,Regular"Fertility and Family Surveys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0.83203125" style="9" customWidth="1"/>
    <col min="2" max="55" width="10.83203125" style="9" customWidth="1"/>
    <col min="56" max="16384" width="101.83203125" style="9" customWidth="1"/>
  </cols>
  <sheetData>
    <row r="1" spans="1:5" s="33" customFormat="1" ht="12.75">
      <c r="A1" s="32" t="s">
        <v>79</v>
      </c>
      <c r="B1" s="32"/>
      <c r="C1" s="32"/>
      <c r="D1" s="32"/>
      <c r="E1" s="32"/>
    </row>
    <row r="2" spans="1:5" s="33" customFormat="1" ht="12.75">
      <c r="A2" s="32" t="s">
        <v>80</v>
      </c>
      <c r="B2" s="32"/>
      <c r="C2" s="32"/>
      <c r="D2" s="32"/>
      <c r="E2" s="32"/>
    </row>
    <row r="3" spans="1:5" s="33" customFormat="1" ht="12.75">
      <c r="A3" s="32" t="s">
        <v>81</v>
      </c>
      <c r="B3" s="32"/>
      <c r="C3" s="32"/>
      <c r="D3" s="32"/>
      <c r="E3" s="32"/>
    </row>
    <row r="4" s="33" customFormat="1" ht="12.75"/>
    <row r="5" spans="1:5" ht="12.75">
      <c r="A5" s="34"/>
      <c r="B5" s="176">
        <v>1950</v>
      </c>
      <c r="C5" s="35"/>
      <c r="D5" s="35">
        <v>1990</v>
      </c>
      <c r="E5" s="35"/>
    </row>
    <row r="6" spans="1:5" ht="12.75">
      <c r="A6" s="18"/>
      <c r="B6" s="39" t="s">
        <v>82</v>
      </c>
      <c r="C6" s="39" t="s">
        <v>83</v>
      </c>
      <c r="D6" s="39" t="s">
        <v>82</v>
      </c>
      <c r="E6" s="39" t="s">
        <v>83</v>
      </c>
    </row>
    <row r="7" spans="1:5" ht="12.75">
      <c r="A7" s="36"/>
      <c r="B7" s="62"/>
      <c r="C7" s="62"/>
      <c r="D7" s="62"/>
      <c r="E7" s="62"/>
    </row>
    <row r="8" ht="12.75">
      <c r="A8" s="37" t="s">
        <v>84</v>
      </c>
    </row>
    <row r="9" ht="12.75">
      <c r="A9" s="37"/>
    </row>
    <row r="10" spans="1:5" ht="12.75">
      <c r="A10" s="37" t="s">
        <v>85</v>
      </c>
      <c r="B10" s="83">
        <v>6.0979738944922754</v>
      </c>
      <c r="C10" s="83">
        <v>5.773951399917002</v>
      </c>
      <c r="D10" s="83">
        <v>3.1763817322646846</v>
      </c>
      <c r="E10" s="83">
        <v>3.048868516617745</v>
      </c>
    </row>
    <row r="11" spans="1:5" ht="12.75">
      <c r="A11" s="37" t="str">
        <f>"5-9"</f>
        <v>5-9</v>
      </c>
      <c r="B11" s="83">
        <v>4.710967327174955</v>
      </c>
      <c r="C11" s="83">
        <v>4.484383958827032</v>
      </c>
      <c r="D11" s="83">
        <v>3.045168686084756</v>
      </c>
      <c r="E11" s="83">
        <v>2.9134721774758345</v>
      </c>
    </row>
    <row r="12" spans="1:5" ht="12.75">
      <c r="A12" s="72" t="str">
        <f>"10-14"</f>
        <v>10-14</v>
      </c>
      <c r="B12" s="83">
        <v>4.153639461070875</v>
      </c>
      <c r="C12" s="83">
        <v>3.9806027323048006</v>
      </c>
      <c r="D12" s="83">
        <v>3.094824306395926</v>
      </c>
      <c r="E12" s="83">
        <v>2.9509673747466354</v>
      </c>
    </row>
    <row r="13" spans="1:5" ht="12.75">
      <c r="A13" s="37" t="s">
        <v>86</v>
      </c>
      <c r="B13" s="83">
        <v>4.144274533790682</v>
      </c>
      <c r="C13" s="83">
        <v>3.979266310307414</v>
      </c>
      <c r="D13" s="83">
        <v>3.794159424690453</v>
      </c>
      <c r="E13" s="83">
        <v>3.6413315790809566</v>
      </c>
    </row>
    <row r="14" spans="1:5" ht="12.75">
      <c r="A14" s="37" t="s">
        <v>87</v>
      </c>
      <c r="B14" s="83">
        <v>4.011250678558296</v>
      </c>
      <c r="C14" s="83">
        <v>3.927504891154911</v>
      </c>
      <c r="D14" s="83">
        <v>4.330406550271296</v>
      </c>
      <c r="E14" s="83">
        <v>4.155507301827072</v>
      </c>
    </row>
    <row r="15" spans="1:5" ht="12.75">
      <c r="A15" s="37" t="s">
        <v>88</v>
      </c>
      <c r="B15" s="83">
        <v>3.9541635180132233</v>
      </c>
      <c r="C15" s="83">
        <v>4.014771252924545</v>
      </c>
      <c r="D15" s="83">
        <v>4.4328267229023</v>
      </c>
      <c r="E15" s="83">
        <v>4.2377160590237795</v>
      </c>
    </row>
    <row r="16" spans="1:5" ht="12.75">
      <c r="A16" s="37" t="s">
        <v>89</v>
      </c>
      <c r="B16" s="83">
        <v>3.332108944722295</v>
      </c>
      <c r="C16" s="83">
        <v>3.399458629411477</v>
      </c>
      <c r="D16" s="83">
        <v>4.140862419082155</v>
      </c>
      <c r="E16" s="83">
        <v>3.9897871247777585</v>
      </c>
    </row>
    <row r="17" spans="1:5" ht="12.75">
      <c r="A17" s="37" t="s">
        <v>90</v>
      </c>
      <c r="B17" s="83">
        <v>3.3371753803541777</v>
      </c>
      <c r="C17" s="83">
        <v>3.458450689967749</v>
      </c>
      <c r="D17" s="83">
        <v>3.929871357362401</v>
      </c>
      <c r="E17" s="83">
        <v>3.766763220380842</v>
      </c>
    </row>
    <row r="18" spans="1:5" ht="12.75">
      <c r="A18" s="37" t="s">
        <v>91</v>
      </c>
      <c r="B18" s="83">
        <v>3.1455284766095732</v>
      </c>
      <c r="C18" s="83">
        <v>3.2976412251479115</v>
      </c>
      <c r="D18" s="83">
        <v>4.049662603657366</v>
      </c>
      <c r="E18" s="83">
        <v>3.845681747158013</v>
      </c>
    </row>
    <row r="19" spans="1:5" ht="12.75">
      <c r="A19" s="37" t="s">
        <v>92</v>
      </c>
      <c r="B19" s="83">
        <v>2.840963887384306</v>
      </c>
      <c r="C19" s="83">
        <v>2.996497477304014</v>
      </c>
      <c r="D19" s="83">
        <v>3.102955875861352</v>
      </c>
      <c r="E19" s="83">
        <v>2.9366380855317558</v>
      </c>
    </row>
    <row r="20" spans="1:5" ht="12.75">
      <c r="A20" s="37" t="s">
        <v>93</v>
      </c>
      <c r="B20" s="83">
        <v>2.493344568586523</v>
      </c>
      <c r="C20" s="83">
        <v>2.6490776244759906</v>
      </c>
      <c r="D20" s="83">
        <v>2.652368892039751</v>
      </c>
      <c r="E20" s="83">
        <v>2.5797353768394906</v>
      </c>
    </row>
    <row r="21" spans="1:5" ht="12.75">
      <c r="A21" s="37" t="s">
        <v>94</v>
      </c>
      <c r="B21" s="83">
        <v>2.1400604162475805</v>
      </c>
      <c r="C21" s="83">
        <v>2.266312401806643</v>
      </c>
      <c r="D21" s="83">
        <v>2.421079123058244</v>
      </c>
      <c r="E21" s="83">
        <v>2.470217707160629</v>
      </c>
    </row>
    <row r="22" spans="1:5" ht="12.75">
      <c r="A22" s="37" t="s">
        <v>95</v>
      </c>
      <c r="B22" s="83">
        <v>1.8160977614632345</v>
      </c>
      <c r="C22" s="83">
        <v>1.9091685829528604</v>
      </c>
      <c r="D22" s="83">
        <v>2.138387897216425</v>
      </c>
      <c r="E22" s="83">
        <v>2.35855803033109</v>
      </c>
    </row>
    <row r="23" spans="1:5" ht="12.75">
      <c r="A23" s="37" t="s">
        <v>96</v>
      </c>
      <c r="B23" s="83">
        <v>1.4525012184877428</v>
      </c>
      <c r="C23" s="83">
        <v>1.547137847839978</v>
      </c>
      <c r="D23" s="83">
        <v>1.9092669944094285</v>
      </c>
      <c r="E23" s="83">
        <v>2.3147106739237957</v>
      </c>
    </row>
    <row r="24" spans="1:5" ht="12.75">
      <c r="A24" s="37" t="s">
        <v>97</v>
      </c>
      <c r="B24" s="83">
        <v>1.099197119551824</v>
      </c>
      <c r="C24" s="83">
        <v>1.1785845755159712</v>
      </c>
      <c r="D24" s="83">
        <v>1.3296761191181592</v>
      </c>
      <c r="E24" s="83">
        <v>1.812554364342927</v>
      </c>
    </row>
    <row r="25" spans="1:5" ht="12.75">
      <c r="A25" s="37" t="s">
        <v>98</v>
      </c>
      <c r="B25" s="83">
        <v>0.6691085955571149</v>
      </c>
      <c r="C25" s="83">
        <v>0.7455040619748746</v>
      </c>
      <c r="D25" s="83">
        <v>0.9751571487910686</v>
      </c>
      <c r="E25" s="83">
        <v>1.582432962898153</v>
      </c>
    </row>
    <row r="26" spans="1:5" ht="12.75">
      <c r="A26" s="37" t="s">
        <v>99</v>
      </c>
      <c r="B26" s="83">
        <v>0.32003317518009033</v>
      </c>
      <c r="C26" s="83">
        <v>0.3746270111031735</v>
      </c>
      <c r="D26" s="83">
        <v>0.552382684148489</v>
      </c>
      <c r="E26" s="83">
        <v>1.1286698995083053</v>
      </c>
    </row>
    <row r="27" spans="1:5" ht="12.75">
      <c r="A27" s="37" t="s">
        <v>100</v>
      </c>
      <c r="B27" s="83">
        <v>0.10832996817620186</v>
      </c>
      <c r="C27" s="83">
        <v>0.13559696624227954</v>
      </c>
      <c r="D27" s="83">
        <v>0.24457827102286012</v>
      </c>
      <c r="E27" s="83">
        <v>0.601447405935334</v>
      </c>
    </row>
    <row r="28" spans="1:5" ht="12.75">
      <c r="A28" s="37" t="s">
        <v>101</v>
      </c>
      <c r="B28" s="83">
        <v>0.019796997498597008</v>
      </c>
      <c r="C28" s="83">
        <v>0.02814464833301801</v>
      </c>
      <c r="D28" s="83">
        <v>0.0745942239400657</v>
      </c>
      <c r="E28" s="83">
        <v>0.2083320183602915</v>
      </c>
    </row>
    <row r="29" spans="1:5" ht="12.75">
      <c r="A29" s="37" t="s">
        <v>102</v>
      </c>
      <c r="B29" s="83">
        <v>0.00253321781594138</v>
      </c>
      <c r="C29" s="83">
        <v>0.004268571752846105</v>
      </c>
      <c r="D29" s="83">
        <v>0.015799820769733963</v>
      </c>
      <c r="E29" s="83">
        <v>0.04619752099267729</v>
      </c>
    </row>
    <row r="31" spans="1:5" ht="12.75">
      <c r="A31" s="38" t="s">
        <v>103</v>
      </c>
      <c r="B31" s="177">
        <f>SUM(B10:B29)</f>
        <v>49.849049140735495</v>
      </c>
      <c r="C31" s="177">
        <f>SUM(C10:C29)</f>
        <v>50.15095085926449</v>
      </c>
      <c r="D31" s="177">
        <f>SUM(D10:D29)</f>
        <v>49.41041085308693</v>
      </c>
      <c r="E31" s="177">
        <f>SUM(E10:E29)</f>
        <v>50.589589146913085</v>
      </c>
    </row>
  </sheetData>
  <printOptions gridLines="1"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&amp;C&amp;"Arial,Regular"Fertility and Family Surveys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G5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3.83203125" style="9" customWidth="1"/>
    <col min="2" max="11" width="8.83203125" style="9" customWidth="1"/>
    <col min="12" max="51" width="10.83203125" style="9" customWidth="1"/>
    <col min="52" max="16384" width="101.83203125" style="9" customWidth="1"/>
  </cols>
  <sheetData>
    <row r="1" spans="1:7" s="33" customFormat="1" ht="12.75">
      <c r="A1" s="32" t="s">
        <v>333</v>
      </c>
      <c r="B1" s="32"/>
      <c r="C1" s="32"/>
      <c r="D1" s="32"/>
      <c r="E1" s="32"/>
      <c r="F1" s="32"/>
      <c r="G1" s="32"/>
    </row>
    <row r="2" spans="1:7" s="33" customFormat="1" ht="12.75">
      <c r="A2" s="32" t="s">
        <v>530</v>
      </c>
      <c r="B2" s="32"/>
      <c r="C2" s="32"/>
      <c r="D2" s="32"/>
      <c r="E2" s="32"/>
      <c r="F2" s="32"/>
      <c r="G2" s="32"/>
    </row>
    <row r="3" s="33" customFormat="1" ht="12.75"/>
    <row r="4" spans="1:7" ht="12.75">
      <c r="A4" s="34"/>
      <c r="B4" s="47" t="s">
        <v>105</v>
      </c>
      <c r="C4" s="47"/>
      <c r="D4" s="47"/>
      <c r="E4" s="47"/>
      <c r="F4" s="47"/>
      <c r="G4" s="47"/>
    </row>
    <row r="5" spans="1:7" ht="12.75">
      <c r="A5" s="18"/>
      <c r="B5" s="39" t="s">
        <v>106</v>
      </c>
      <c r="C5" s="39" t="s">
        <v>87</v>
      </c>
      <c r="D5" s="39" t="s">
        <v>88</v>
      </c>
      <c r="E5" s="39" t="s">
        <v>89</v>
      </c>
      <c r="F5" s="39" t="s">
        <v>90</v>
      </c>
      <c r="G5" s="39" t="s">
        <v>107</v>
      </c>
    </row>
    <row r="6" spans="2:7" ht="12.75">
      <c r="B6" s="60" t="s">
        <v>108</v>
      </c>
      <c r="C6" s="60"/>
      <c r="D6" s="60"/>
      <c r="E6" s="60"/>
      <c r="F6" s="60"/>
      <c r="G6" s="60"/>
    </row>
    <row r="7" spans="1:7" ht="12.75">
      <c r="A7" s="18"/>
      <c r="B7" s="39" t="s">
        <v>109</v>
      </c>
      <c r="C7" s="39" t="s">
        <v>110</v>
      </c>
      <c r="D7" s="39" t="s">
        <v>111</v>
      </c>
      <c r="E7" s="39" t="s">
        <v>112</v>
      </c>
      <c r="F7" s="39" t="s">
        <v>113</v>
      </c>
      <c r="G7" s="39" t="s">
        <v>114</v>
      </c>
    </row>
    <row r="8" spans="1:7" ht="12.75">
      <c r="A8" s="36"/>
      <c r="B8" s="36"/>
      <c r="C8" s="36"/>
      <c r="D8" s="36"/>
      <c r="E8" s="36"/>
      <c r="F8" s="36"/>
      <c r="G8" s="36"/>
    </row>
    <row r="9" ht="14.25">
      <c r="A9" s="33" t="s">
        <v>389</v>
      </c>
    </row>
    <row r="10" spans="1:7" ht="12.75">
      <c r="A10" s="37">
        <v>0</v>
      </c>
      <c r="B10" s="10">
        <v>54</v>
      </c>
      <c r="C10" s="7">
        <v>69</v>
      </c>
      <c r="D10" s="7">
        <v>58</v>
      </c>
      <c r="E10" s="7">
        <v>28</v>
      </c>
      <c r="F10" s="7">
        <v>15</v>
      </c>
      <c r="G10" s="7">
        <v>14</v>
      </c>
    </row>
    <row r="11" spans="1:7" ht="12.75">
      <c r="A11" s="37">
        <v>1</v>
      </c>
      <c r="B11" s="10" t="s">
        <v>61</v>
      </c>
      <c r="C11" s="7">
        <v>2</v>
      </c>
      <c r="D11" s="10">
        <v>9</v>
      </c>
      <c r="E11" s="10">
        <v>13</v>
      </c>
      <c r="F11" s="10">
        <v>10</v>
      </c>
      <c r="G11" s="10">
        <v>10</v>
      </c>
    </row>
    <row r="12" spans="1:7" ht="12.75">
      <c r="A12" s="37">
        <v>2</v>
      </c>
      <c r="B12" s="10" t="s">
        <v>61</v>
      </c>
      <c r="C12" s="7">
        <v>1</v>
      </c>
      <c r="D12" s="10">
        <v>4</v>
      </c>
      <c r="E12" s="10">
        <v>16</v>
      </c>
      <c r="F12" s="10">
        <v>24</v>
      </c>
      <c r="G12" s="10">
        <v>27</v>
      </c>
    </row>
    <row r="13" spans="1:7" ht="12.75">
      <c r="A13" s="37" t="s">
        <v>334</v>
      </c>
      <c r="B13" s="10" t="s">
        <v>61</v>
      </c>
      <c r="C13" s="10" t="s">
        <v>61</v>
      </c>
      <c r="D13" s="10">
        <v>1</v>
      </c>
      <c r="E13" s="10">
        <v>5</v>
      </c>
      <c r="F13" s="10">
        <v>12</v>
      </c>
      <c r="G13" s="10">
        <v>10</v>
      </c>
    </row>
    <row r="15" spans="1:7" ht="12.75">
      <c r="A15" s="25" t="s">
        <v>335</v>
      </c>
      <c r="B15" s="7">
        <v>54</v>
      </c>
      <c r="C15" s="7">
        <v>71</v>
      </c>
      <c r="D15" s="7">
        <v>71</v>
      </c>
      <c r="E15" s="7">
        <v>62</v>
      </c>
      <c r="F15" s="7">
        <v>60</v>
      </c>
      <c r="G15" s="7">
        <v>60</v>
      </c>
    </row>
    <row r="17" spans="1:7" ht="12.75">
      <c r="A17" s="25" t="s">
        <v>336</v>
      </c>
      <c r="B17" s="7">
        <v>263</v>
      </c>
      <c r="C17" s="7">
        <v>914</v>
      </c>
      <c r="D17" s="7">
        <v>974</v>
      </c>
      <c r="E17" s="7">
        <v>947</v>
      </c>
      <c r="F17" s="7">
        <v>867</v>
      </c>
      <c r="G17" s="7">
        <v>553</v>
      </c>
    </row>
    <row r="19" ht="14.25">
      <c r="A19" s="33" t="s">
        <v>390</v>
      </c>
    </row>
    <row r="20" ht="12.75">
      <c r="A20" s="9" t="s">
        <v>337</v>
      </c>
    </row>
    <row r="21" spans="1:7" ht="12.75">
      <c r="A21" s="37">
        <v>0</v>
      </c>
      <c r="B21" s="7">
        <v>72</v>
      </c>
      <c r="C21" s="7">
        <v>42</v>
      </c>
      <c r="D21" s="7">
        <v>27</v>
      </c>
      <c r="E21" s="7">
        <v>18</v>
      </c>
      <c r="F21" s="7">
        <v>10</v>
      </c>
      <c r="G21" s="7">
        <v>10</v>
      </c>
    </row>
    <row r="22" spans="1:7" ht="12.75">
      <c r="A22" s="37">
        <v>1</v>
      </c>
      <c r="B22" s="10" t="s">
        <v>61</v>
      </c>
      <c r="C22" s="7">
        <v>2</v>
      </c>
      <c r="D22" s="10">
        <v>11</v>
      </c>
      <c r="E22" s="10">
        <v>17</v>
      </c>
      <c r="F22" s="10">
        <v>14</v>
      </c>
      <c r="G22" s="10">
        <v>12</v>
      </c>
    </row>
    <row r="23" spans="1:7" ht="12.75">
      <c r="A23" s="37">
        <v>2</v>
      </c>
      <c r="B23" s="10" t="s">
        <v>61</v>
      </c>
      <c r="C23" s="10" t="s">
        <v>61</v>
      </c>
      <c r="D23" s="10">
        <v>4</v>
      </c>
      <c r="E23" s="10">
        <v>24</v>
      </c>
      <c r="F23" s="10">
        <v>36</v>
      </c>
      <c r="G23" s="10">
        <v>38</v>
      </c>
    </row>
    <row r="24" spans="1:7" ht="12.75">
      <c r="A24" s="37" t="s">
        <v>334</v>
      </c>
      <c r="B24" s="10" t="s">
        <v>61</v>
      </c>
      <c r="C24" s="10" t="s">
        <v>61</v>
      </c>
      <c r="D24" s="10">
        <v>1</v>
      </c>
      <c r="E24" s="10">
        <v>7</v>
      </c>
      <c r="F24" s="10">
        <v>16</v>
      </c>
      <c r="G24" s="10">
        <v>13</v>
      </c>
    </row>
    <row r="27" spans="1:7" ht="12.75">
      <c r="A27" s="25" t="s">
        <v>335</v>
      </c>
      <c r="B27" s="7">
        <v>72</v>
      </c>
      <c r="C27" s="7">
        <v>44</v>
      </c>
      <c r="D27" s="7">
        <v>44</v>
      </c>
      <c r="E27" s="7">
        <v>66</v>
      </c>
      <c r="F27" s="7">
        <v>76</v>
      </c>
      <c r="G27" s="7">
        <v>72</v>
      </c>
    </row>
    <row r="29" spans="1:7" ht="12.75">
      <c r="A29" s="25" t="s">
        <v>336</v>
      </c>
      <c r="B29" s="7">
        <v>141</v>
      </c>
      <c r="C29" s="7">
        <v>653</v>
      </c>
      <c r="D29" s="7">
        <v>694</v>
      </c>
      <c r="E29" s="7">
        <v>585</v>
      </c>
      <c r="F29" s="7">
        <v>519</v>
      </c>
      <c r="G29" s="7">
        <v>333</v>
      </c>
    </row>
    <row r="30" spans="1:7" ht="12.75">
      <c r="A30" s="18"/>
      <c r="B30" s="18"/>
      <c r="C30" s="18"/>
      <c r="D30" s="18"/>
      <c r="E30" s="18"/>
      <c r="F30" s="18"/>
      <c r="G30" s="18"/>
    </row>
    <row r="32" ht="14.25">
      <c r="A32" s="33" t="s">
        <v>391</v>
      </c>
    </row>
    <row r="33" spans="1:7" ht="12.75">
      <c r="A33" s="9" t="s">
        <v>338</v>
      </c>
      <c r="B33" s="27" t="s">
        <v>61</v>
      </c>
      <c r="C33" s="7">
        <v>31</v>
      </c>
      <c r="D33" s="9">
        <v>38</v>
      </c>
      <c r="E33" s="9">
        <v>47</v>
      </c>
      <c r="F33" s="9">
        <v>48</v>
      </c>
      <c r="G33" s="27" t="s">
        <v>61</v>
      </c>
    </row>
    <row r="34" spans="1:7" ht="12.75">
      <c r="A34" s="9" t="s">
        <v>339</v>
      </c>
      <c r="B34" s="27" t="s">
        <v>61</v>
      </c>
      <c r="C34" s="7">
        <v>6</v>
      </c>
      <c r="D34" s="9">
        <v>4</v>
      </c>
      <c r="E34" s="9">
        <v>4</v>
      </c>
      <c r="F34" s="9">
        <v>2</v>
      </c>
      <c r="G34" s="27" t="s">
        <v>61</v>
      </c>
    </row>
    <row r="35" spans="1:7" ht="12.75">
      <c r="A35" s="9" t="s">
        <v>340</v>
      </c>
      <c r="B35" s="27" t="s">
        <v>61</v>
      </c>
      <c r="C35" s="7">
        <v>25</v>
      </c>
      <c r="D35" s="9">
        <v>33</v>
      </c>
      <c r="E35" s="9">
        <v>43</v>
      </c>
      <c r="F35" s="9">
        <v>46</v>
      </c>
      <c r="G35" s="27" t="s">
        <v>61</v>
      </c>
    </row>
    <row r="37" spans="1:7" ht="12.75">
      <c r="A37" s="25" t="s">
        <v>159</v>
      </c>
      <c r="B37" s="10">
        <v>4</v>
      </c>
      <c r="C37" s="7">
        <v>64</v>
      </c>
      <c r="D37" s="7">
        <v>250</v>
      </c>
      <c r="E37" s="7">
        <v>318</v>
      </c>
      <c r="F37" s="7">
        <v>146</v>
      </c>
      <c r="G37" s="7">
        <v>18</v>
      </c>
    </row>
    <row r="39" ht="14.25">
      <c r="A39" s="33" t="s">
        <v>392</v>
      </c>
    </row>
    <row r="40" spans="1:7" ht="12.75">
      <c r="A40" s="9" t="s">
        <v>338</v>
      </c>
      <c r="B40" s="27" t="s">
        <v>61</v>
      </c>
      <c r="C40" s="27" t="s">
        <v>61</v>
      </c>
      <c r="D40" s="9">
        <v>42</v>
      </c>
      <c r="E40" s="9">
        <v>54</v>
      </c>
      <c r="F40" s="9">
        <v>53</v>
      </c>
      <c r="G40" s="9">
        <v>37</v>
      </c>
    </row>
    <row r="41" spans="1:7" ht="12.75">
      <c r="A41" s="9" t="s">
        <v>339</v>
      </c>
      <c r="B41" s="27" t="s">
        <v>61</v>
      </c>
      <c r="C41" s="27" t="s">
        <v>61</v>
      </c>
      <c r="D41" s="9">
        <v>8</v>
      </c>
      <c r="E41" s="9">
        <v>10</v>
      </c>
      <c r="F41" s="9">
        <v>4</v>
      </c>
      <c r="G41" s="9">
        <v>5</v>
      </c>
    </row>
    <row r="42" spans="1:7" ht="12.75">
      <c r="A42" s="9" t="s">
        <v>340</v>
      </c>
      <c r="B42" s="27" t="s">
        <v>61</v>
      </c>
      <c r="C42" s="27" t="s">
        <v>61</v>
      </c>
      <c r="D42" s="9">
        <v>35</v>
      </c>
      <c r="E42" s="9">
        <v>44</v>
      </c>
      <c r="F42" s="9">
        <v>49</v>
      </c>
      <c r="G42" s="9">
        <v>33</v>
      </c>
    </row>
    <row r="44" spans="1:7" ht="12.75">
      <c r="A44" s="25" t="s">
        <v>159</v>
      </c>
      <c r="B44" s="10" t="s">
        <v>61</v>
      </c>
      <c r="C44" s="7">
        <v>11</v>
      </c>
      <c r="D44" s="10">
        <v>80</v>
      </c>
      <c r="E44" s="10">
        <v>229</v>
      </c>
      <c r="F44" s="10">
        <v>202</v>
      </c>
      <c r="G44" s="10">
        <v>62</v>
      </c>
    </row>
    <row r="46" ht="14.25">
      <c r="A46" s="33" t="s">
        <v>393</v>
      </c>
    </row>
    <row r="47" spans="1:7" ht="12.75">
      <c r="A47" s="9" t="s">
        <v>338</v>
      </c>
      <c r="B47" s="27" t="s">
        <v>61</v>
      </c>
      <c r="C47" s="27" t="s">
        <v>61</v>
      </c>
      <c r="D47" s="27" t="s">
        <v>61</v>
      </c>
      <c r="E47" s="9">
        <v>54</v>
      </c>
      <c r="F47" s="9">
        <v>55</v>
      </c>
      <c r="G47" s="9">
        <v>59</v>
      </c>
    </row>
    <row r="48" spans="1:7" ht="12.75">
      <c r="A48" s="9" t="s">
        <v>339</v>
      </c>
      <c r="B48" s="27" t="s">
        <v>61</v>
      </c>
      <c r="C48" s="27" t="s">
        <v>61</v>
      </c>
      <c r="D48" s="27" t="s">
        <v>61</v>
      </c>
      <c r="E48" s="9">
        <v>7</v>
      </c>
      <c r="F48" s="9">
        <v>7</v>
      </c>
      <c r="G48" s="9">
        <v>11</v>
      </c>
    </row>
    <row r="49" spans="1:7" ht="12.75">
      <c r="A49" s="9" t="s">
        <v>340</v>
      </c>
      <c r="B49" s="27" t="s">
        <v>61</v>
      </c>
      <c r="C49" s="27" t="s">
        <v>61</v>
      </c>
      <c r="D49" s="27" t="s">
        <v>61</v>
      </c>
      <c r="E49" s="9">
        <v>47</v>
      </c>
      <c r="F49" s="9">
        <v>48</v>
      </c>
      <c r="G49" s="9">
        <v>47</v>
      </c>
    </row>
    <row r="51" spans="1:7" ht="12.75">
      <c r="A51" s="25" t="s">
        <v>159</v>
      </c>
      <c r="B51" s="10" t="s">
        <v>61</v>
      </c>
      <c r="C51" s="10" t="s">
        <v>61</v>
      </c>
      <c r="D51" s="10">
        <v>12</v>
      </c>
      <c r="E51" s="10">
        <v>101</v>
      </c>
      <c r="F51" s="10">
        <v>274</v>
      </c>
      <c r="G51" s="10">
        <v>165</v>
      </c>
    </row>
    <row r="52" spans="1:7" ht="12.75">
      <c r="A52" s="18"/>
      <c r="B52" s="18"/>
      <c r="C52" s="18"/>
      <c r="D52" s="18"/>
      <c r="E52" s="18"/>
      <c r="F52" s="18"/>
      <c r="G52" s="18"/>
    </row>
    <row r="54" ht="14.25">
      <c r="A54" s="53" t="s">
        <v>15</v>
      </c>
    </row>
    <row r="55" ht="14.25">
      <c r="A55" s="53" t="s">
        <v>16</v>
      </c>
    </row>
    <row r="56" ht="14.25">
      <c r="A56" s="53" t="s">
        <v>17</v>
      </c>
    </row>
    <row r="57" ht="12.75">
      <c r="A57" s="9" t="s">
        <v>18</v>
      </c>
    </row>
  </sheetData>
  <printOptions gridLines="1" horizontalCentered="1"/>
  <pageMargins left="0.7874015748031497" right="0.7874015748031497" top="0.984251968503937" bottom="0.984251968503937" header="0.5118110236220472" footer="0.5118110236220472"/>
  <pageSetup orientation="portrait" paperSize="9" scale="98" r:id="rId1"/>
  <headerFooter alignWithMargins="0">
    <oddHeader>&amp;C&amp;"Arial,Regular"Fertility and Family Surveys</oddHeader>
  </headerFooter>
  <rowBreaks count="1" manualBreakCount="1">
    <brk id="54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F11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6.5" style="9" customWidth="1"/>
    <col min="2" max="3" width="15.83203125" style="9" customWidth="1"/>
    <col min="4" max="52" width="10.83203125" style="9" customWidth="1"/>
    <col min="53" max="16384" width="101.83203125" style="9" customWidth="1"/>
  </cols>
  <sheetData>
    <row r="1" spans="1:3" ht="12.75">
      <c r="A1" s="32" t="s">
        <v>341</v>
      </c>
      <c r="B1" s="60"/>
      <c r="C1" s="60"/>
    </row>
    <row r="2" spans="1:3" ht="12.75">
      <c r="A2" s="32" t="s">
        <v>531</v>
      </c>
      <c r="B2" s="60"/>
      <c r="C2" s="60"/>
    </row>
    <row r="3" ht="12.75">
      <c r="A3" s="18"/>
    </row>
    <row r="4" spans="1:3" ht="12.75">
      <c r="A4" s="33"/>
      <c r="B4" s="47" t="s">
        <v>105</v>
      </c>
      <c r="C4" s="47"/>
    </row>
    <row r="5" spans="2:3" ht="12.75">
      <c r="B5" s="10" t="s">
        <v>89</v>
      </c>
      <c r="C5" s="10" t="s">
        <v>107</v>
      </c>
    </row>
    <row r="6" spans="1:3" ht="12.75">
      <c r="A6" s="34"/>
      <c r="B6" s="47" t="s">
        <v>108</v>
      </c>
      <c r="C6" s="47"/>
    </row>
    <row r="7" spans="1:3" ht="12.75">
      <c r="A7" s="18"/>
      <c r="B7" s="19" t="s">
        <v>112</v>
      </c>
      <c r="C7" s="19" t="s">
        <v>114</v>
      </c>
    </row>
    <row r="8" spans="1:3" ht="12.75">
      <c r="A8" s="36"/>
      <c r="B8" s="36"/>
      <c r="C8" s="36"/>
    </row>
    <row r="9" spans="1:3" ht="12.75">
      <c r="A9" s="9" t="s">
        <v>342</v>
      </c>
      <c r="B9" s="27"/>
      <c r="C9" s="27"/>
    </row>
    <row r="10" spans="1:3" ht="12.75">
      <c r="A10" s="33" t="s">
        <v>388</v>
      </c>
      <c r="B10" s="27"/>
      <c r="C10" s="27"/>
    </row>
    <row r="11" spans="1:3" ht="12.75">
      <c r="A11" s="37">
        <v>15</v>
      </c>
      <c r="B11" s="65">
        <v>10.3</v>
      </c>
      <c r="C11" s="61">
        <v>30.2</v>
      </c>
    </row>
    <row r="12" spans="1:3" ht="12.75">
      <c r="A12" s="37">
        <v>16</v>
      </c>
      <c r="B12" s="61">
        <v>22.5</v>
      </c>
      <c r="C12" s="61">
        <v>43</v>
      </c>
    </row>
    <row r="13" spans="1:3" ht="12.75">
      <c r="A13" s="37">
        <v>17</v>
      </c>
      <c r="B13" s="61">
        <v>37.6</v>
      </c>
      <c r="C13" s="61">
        <v>53.1</v>
      </c>
    </row>
    <row r="14" spans="1:3" ht="12.75">
      <c r="A14" s="37">
        <v>18</v>
      </c>
      <c r="B14" s="61">
        <v>51.1</v>
      </c>
      <c r="C14" s="61">
        <v>63.4</v>
      </c>
    </row>
    <row r="15" spans="1:3" ht="12.75">
      <c r="A15" s="37">
        <v>19</v>
      </c>
      <c r="B15" s="61">
        <v>60.1</v>
      </c>
      <c r="C15" s="61">
        <v>68.2</v>
      </c>
    </row>
    <row r="16" spans="1:3" ht="12.75">
      <c r="A16" s="37">
        <v>20</v>
      </c>
      <c r="B16" s="61">
        <v>67.8</v>
      </c>
      <c r="C16" s="61">
        <v>74</v>
      </c>
    </row>
    <row r="17" spans="1:3" ht="12.75">
      <c r="A17" s="37">
        <v>21</v>
      </c>
      <c r="B17" s="61">
        <v>74</v>
      </c>
      <c r="C17" s="61">
        <v>78.6</v>
      </c>
    </row>
    <row r="18" spans="1:3" ht="12.75">
      <c r="A18" s="37">
        <v>22</v>
      </c>
      <c r="B18" s="61">
        <v>78.6</v>
      </c>
      <c r="C18" s="61">
        <v>81.2</v>
      </c>
    </row>
    <row r="19" spans="1:3" ht="12.75">
      <c r="A19" s="37">
        <v>23</v>
      </c>
      <c r="B19" s="61">
        <v>81.8</v>
      </c>
      <c r="C19" s="61">
        <v>83.9</v>
      </c>
    </row>
    <row r="20" spans="1:3" ht="12.75">
      <c r="A20" s="37">
        <v>24</v>
      </c>
      <c r="B20" s="61">
        <v>85.5</v>
      </c>
      <c r="C20" s="61">
        <v>85.9</v>
      </c>
    </row>
    <row r="21" spans="1:3" ht="12.75">
      <c r="A21" s="37">
        <v>25</v>
      </c>
      <c r="B21" s="61">
        <v>87.9</v>
      </c>
      <c r="C21" s="61">
        <v>87.1</v>
      </c>
    </row>
    <row r="22" spans="1:3" ht="12.75">
      <c r="A22" s="37">
        <v>26</v>
      </c>
      <c r="B22" s="61">
        <v>90.7</v>
      </c>
      <c r="C22" s="61">
        <v>88.1</v>
      </c>
    </row>
    <row r="23" spans="1:3" ht="12.75">
      <c r="A23" s="37">
        <v>27</v>
      </c>
      <c r="B23" s="61">
        <v>92.9</v>
      </c>
      <c r="C23" s="61">
        <v>89.3</v>
      </c>
    </row>
    <row r="24" spans="1:3" ht="12.75">
      <c r="A24" s="37">
        <v>28</v>
      </c>
      <c r="B24" s="61">
        <v>94.2</v>
      </c>
      <c r="C24" s="61">
        <v>91.1</v>
      </c>
    </row>
    <row r="25" spans="1:3" ht="12.75">
      <c r="A25" s="37">
        <v>29</v>
      </c>
      <c r="B25" s="61">
        <v>96.6</v>
      </c>
      <c r="C25" s="61">
        <v>91.5</v>
      </c>
    </row>
    <row r="26" spans="1:3" ht="12.75">
      <c r="A26" s="37"/>
      <c r="B26" s="61"/>
      <c r="C26" s="61"/>
    </row>
    <row r="27" ht="12.75">
      <c r="A27" s="37"/>
    </row>
    <row r="28" spans="1:3" ht="12.75">
      <c r="A28" s="37" t="s">
        <v>142</v>
      </c>
      <c r="B28" s="7">
        <v>948</v>
      </c>
      <c r="C28" s="7">
        <v>553</v>
      </c>
    </row>
    <row r="29" ht="12.75">
      <c r="A29" s="25"/>
    </row>
    <row r="30" ht="12.75">
      <c r="A30" s="33" t="s">
        <v>384</v>
      </c>
    </row>
    <row r="31" spans="1:3" ht="12.75">
      <c r="A31" s="37">
        <v>15</v>
      </c>
      <c r="B31" s="61">
        <v>1.3</v>
      </c>
      <c r="C31" s="61">
        <v>0.7</v>
      </c>
    </row>
    <row r="32" spans="1:3" ht="12.75">
      <c r="A32" s="37">
        <v>16</v>
      </c>
      <c r="B32" s="61">
        <v>3.4</v>
      </c>
      <c r="C32" s="61">
        <v>5.1</v>
      </c>
    </row>
    <row r="33" spans="1:3" ht="12.75">
      <c r="A33" s="37">
        <v>17</v>
      </c>
      <c r="B33" s="61">
        <v>12.3</v>
      </c>
      <c r="C33" s="61">
        <v>14.4</v>
      </c>
    </row>
    <row r="34" spans="1:3" ht="12.75">
      <c r="A34" s="37">
        <v>18</v>
      </c>
      <c r="B34" s="61">
        <v>26.9</v>
      </c>
      <c r="C34" s="61">
        <v>26.8</v>
      </c>
    </row>
    <row r="35" spans="1:3" ht="12.75">
      <c r="A35" s="37">
        <v>19</v>
      </c>
      <c r="B35" s="61">
        <v>42.7</v>
      </c>
      <c r="C35" s="61">
        <v>38.5</v>
      </c>
    </row>
    <row r="36" spans="1:3" ht="12.75">
      <c r="A36" s="37">
        <v>20</v>
      </c>
      <c r="B36" s="61">
        <v>56</v>
      </c>
      <c r="C36" s="61">
        <v>56.3</v>
      </c>
    </row>
    <row r="37" spans="1:3" ht="12.75">
      <c r="A37" s="37">
        <v>21</v>
      </c>
      <c r="B37" s="61">
        <v>69.8</v>
      </c>
      <c r="C37" s="61">
        <v>72.9</v>
      </c>
    </row>
    <row r="38" spans="1:3" ht="12.75">
      <c r="A38" s="37">
        <v>22</v>
      </c>
      <c r="B38" s="61">
        <v>80.9</v>
      </c>
      <c r="C38" s="61">
        <v>86.7</v>
      </c>
    </row>
    <row r="39" spans="1:3" ht="12.75">
      <c r="A39" s="37">
        <v>23</v>
      </c>
      <c r="B39" s="61">
        <v>86.1</v>
      </c>
      <c r="C39" s="61">
        <v>91.7</v>
      </c>
    </row>
    <row r="40" spans="1:3" ht="12.75">
      <c r="A40" s="37">
        <v>24</v>
      </c>
      <c r="B40" s="61">
        <v>90.2</v>
      </c>
      <c r="C40" s="61">
        <v>95.5</v>
      </c>
    </row>
    <row r="41" spans="1:3" ht="12.75">
      <c r="A41" s="37">
        <v>25</v>
      </c>
      <c r="B41" s="61">
        <v>93.8</v>
      </c>
      <c r="C41" s="61">
        <v>96.2</v>
      </c>
    </row>
    <row r="42" spans="1:3" ht="12.75">
      <c r="A42" s="37">
        <v>26</v>
      </c>
      <c r="B42" s="61">
        <v>96.3</v>
      </c>
      <c r="C42" s="61">
        <v>97.5</v>
      </c>
    </row>
    <row r="43" spans="1:3" ht="12.75">
      <c r="A43" s="37">
        <v>27</v>
      </c>
      <c r="B43" s="61">
        <v>97.1</v>
      </c>
      <c r="C43" s="61">
        <v>98.1</v>
      </c>
    </row>
    <row r="44" spans="1:3" ht="12.75">
      <c r="A44" s="37">
        <v>28</v>
      </c>
      <c r="B44" s="61">
        <v>97.5</v>
      </c>
      <c r="C44" s="61">
        <v>98.1</v>
      </c>
    </row>
    <row r="45" spans="1:3" ht="12.75">
      <c r="A45" s="37">
        <v>29</v>
      </c>
      <c r="B45" s="61">
        <v>97.6</v>
      </c>
      <c r="C45" s="61">
        <v>98.3</v>
      </c>
    </row>
    <row r="46" ht="12.75">
      <c r="A46" s="37"/>
    </row>
    <row r="47" spans="1:3" ht="12.75">
      <c r="A47" s="37" t="s">
        <v>142</v>
      </c>
      <c r="B47" s="7">
        <v>948</v>
      </c>
      <c r="C47" s="7">
        <v>553</v>
      </c>
    </row>
    <row r="48" spans="1:3" ht="12.75">
      <c r="A48" s="25"/>
      <c r="C48" s="27"/>
    </row>
    <row r="49" spans="1:3" ht="12.75">
      <c r="A49" s="57" t="s">
        <v>385</v>
      </c>
      <c r="C49" s="27"/>
    </row>
    <row r="50" spans="1:3" ht="12.75">
      <c r="A50" s="37">
        <v>15</v>
      </c>
      <c r="B50" s="61">
        <v>8.2</v>
      </c>
      <c r="C50" s="61">
        <v>29.1</v>
      </c>
    </row>
    <row r="51" spans="1:3" ht="12.75">
      <c r="A51" s="37">
        <v>16</v>
      </c>
      <c r="B51" s="61">
        <v>20.7</v>
      </c>
      <c r="C51" s="61">
        <v>48.3</v>
      </c>
    </row>
    <row r="52" spans="1:3" ht="12.75">
      <c r="A52" s="37">
        <v>17</v>
      </c>
      <c r="B52" s="61">
        <v>38.5</v>
      </c>
      <c r="C52" s="61">
        <v>61.2</v>
      </c>
    </row>
    <row r="53" spans="1:3" ht="12.75">
      <c r="A53" s="37">
        <v>18</v>
      </c>
      <c r="B53" s="61">
        <v>57.7</v>
      </c>
      <c r="C53" s="61">
        <v>73</v>
      </c>
    </row>
    <row r="54" spans="1:3" ht="12.75">
      <c r="A54" s="37">
        <v>19</v>
      </c>
      <c r="B54" s="61">
        <v>69.6</v>
      </c>
      <c r="C54" s="61">
        <v>77.6</v>
      </c>
    </row>
    <row r="55" spans="1:3" ht="12.75">
      <c r="A55" s="37">
        <v>20</v>
      </c>
      <c r="B55" s="61">
        <v>77.1</v>
      </c>
      <c r="C55" s="61">
        <v>82.3</v>
      </c>
    </row>
    <row r="56" spans="1:3" ht="12.75">
      <c r="A56" s="37">
        <v>21</v>
      </c>
      <c r="B56" s="61">
        <v>81.9</v>
      </c>
      <c r="C56" s="61">
        <v>86.4</v>
      </c>
    </row>
    <row r="57" spans="1:3" ht="12.75">
      <c r="A57" s="37">
        <v>22</v>
      </c>
      <c r="B57" s="61">
        <v>85.8</v>
      </c>
      <c r="C57" s="61">
        <v>88.7</v>
      </c>
    </row>
    <row r="58" spans="1:3" ht="12.75">
      <c r="A58" s="37">
        <v>23</v>
      </c>
      <c r="B58" s="61">
        <v>88.8</v>
      </c>
      <c r="C58" s="61">
        <v>91.7</v>
      </c>
    </row>
    <row r="59" spans="1:3" ht="12.75">
      <c r="A59" s="37">
        <v>24</v>
      </c>
      <c r="B59" s="61">
        <v>91.4</v>
      </c>
      <c r="C59" s="61">
        <v>93.4</v>
      </c>
    </row>
    <row r="60" spans="1:3" ht="12.75">
      <c r="A60" s="37">
        <v>25</v>
      </c>
      <c r="B60" s="61">
        <v>93</v>
      </c>
      <c r="C60" s="61">
        <v>94.9</v>
      </c>
    </row>
    <row r="61" spans="1:3" ht="12.75">
      <c r="A61" s="37">
        <v>26</v>
      </c>
      <c r="B61" s="61">
        <v>94.2</v>
      </c>
      <c r="C61" s="61">
        <v>95.1</v>
      </c>
    </row>
    <row r="62" spans="1:3" ht="12.75">
      <c r="A62" s="37">
        <v>27</v>
      </c>
      <c r="B62" s="61">
        <v>95.5</v>
      </c>
      <c r="C62" s="61">
        <v>96.2</v>
      </c>
    </row>
    <row r="63" spans="1:3" ht="12.75">
      <c r="A63" s="37">
        <v>28</v>
      </c>
      <c r="B63" s="61">
        <v>96.1</v>
      </c>
      <c r="C63" s="61">
        <v>96.4</v>
      </c>
    </row>
    <row r="64" spans="1:3" ht="12.75">
      <c r="A64" s="37">
        <v>29</v>
      </c>
      <c r="B64" s="61">
        <v>96.6</v>
      </c>
      <c r="C64" s="61">
        <v>96.4</v>
      </c>
    </row>
    <row r="65" ht="12.75">
      <c r="A65" s="37"/>
    </row>
    <row r="66" spans="1:3" ht="12.75">
      <c r="A66" s="38" t="s">
        <v>142</v>
      </c>
      <c r="B66" s="58">
        <v>948</v>
      </c>
      <c r="C66" s="58">
        <v>553</v>
      </c>
    </row>
    <row r="67" spans="1:6" ht="12.75">
      <c r="A67" s="36"/>
      <c r="B67" s="36"/>
      <c r="C67" s="36"/>
      <c r="D67" s="36"/>
      <c r="E67" s="36"/>
      <c r="F67" s="36"/>
    </row>
    <row r="68" spans="1:3" ht="12.75">
      <c r="A68" s="32" t="s">
        <v>343</v>
      </c>
      <c r="B68" s="60"/>
      <c r="C68" s="48"/>
    </row>
    <row r="69" spans="1:3" ht="12.75">
      <c r="A69" s="32" t="s">
        <v>344</v>
      </c>
      <c r="B69" s="60"/>
      <c r="C69" s="60"/>
    </row>
    <row r="70" ht="12.75">
      <c r="A70" s="18"/>
    </row>
    <row r="71" spans="1:3" ht="12.75">
      <c r="A71" s="33"/>
      <c r="B71" s="47" t="s">
        <v>105</v>
      </c>
      <c r="C71" s="47"/>
    </row>
    <row r="72" spans="2:3" ht="12.75">
      <c r="B72" s="10" t="s">
        <v>89</v>
      </c>
      <c r="C72" s="10" t="s">
        <v>107</v>
      </c>
    </row>
    <row r="73" spans="1:3" ht="12.75">
      <c r="A73" s="34"/>
      <c r="B73" s="47" t="s">
        <v>108</v>
      </c>
      <c r="C73" s="47"/>
    </row>
    <row r="74" spans="1:3" ht="12.75">
      <c r="A74" s="18"/>
      <c r="B74" s="19" t="s">
        <v>112</v>
      </c>
      <c r="C74" s="19" t="s">
        <v>114</v>
      </c>
    </row>
    <row r="75" spans="1:3" ht="12.75">
      <c r="A75" s="36"/>
      <c r="B75" s="36"/>
      <c r="C75" s="36"/>
    </row>
    <row r="76" ht="12.75">
      <c r="C76" s="27"/>
    </row>
    <row r="77" spans="1:3" ht="12.75">
      <c r="A77" s="33" t="s">
        <v>386</v>
      </c>
      <c r="C77" s="27"/>
    </row>
    <row r="78" spans="1:3" ht="12.75">
      <c r="A78" s="37">
        <v>15</v>
      </c>
      <c r="B78" s="61">
        <v>0.7</v>
      </c>
      <c r="C78" s="65" t="s">
        <v>61</v>
      </c>
    </row>
    <row r="79" spans="1:3" ht="12.75">
      <c r="A79" s="37">
        <v>16</v>
      </c>
      <c r="B79" s="61">
        <v>1.7</v>
      </c>
      <c r="C79" s="61">
        <v>1.5</v>
      </c>
    </row>
    <row r="80" spans="1:3" ht="12.75">
      <c r="A80" s="37">
        <v>17</v>
      </c>
      <c r="B80" s="61">
        <v>4.7</v>
      </c>
      <c r="C80" s="61">
        <v>4.5</v>
      </c>
    </row>
    <row r="81" spans="1:3" ht="12.75">
      <c r="A81" s="37">
        <v>18</v>
      </c>
      <c r="B81" s="64">
        <v>10.2</v>
      </c>
      <c r="C81" s="64">
        <v>9.1</v>
      </c>
    </row>
    <row r="82" spans="1:3" ht="12.75">
      <c r="A82" s="37">
        <v>19</v>
      </c>
      <c r="B82" s="64">
        <v>21.6</v>
      </c>
      <c r="C82" s="64">
        <v>17.2</v>
      </c>
    </row>
    <row r="83" spans="1:3" ht="12.75">
      <c r="A83" s="37">
        <v>20</v>
      </c>
      <c r="B83" s="64">
        <v>33.8</v>
      </c>
      <c r="C83" s="64">
        <v>34.4</v>
      </c>
    </row>
    <row r="84" spans="1:3" ht="12.75">
      <c r="A84" s="37">
        <v>21</v>
      </c>
      <c r="B84" s="64">
        <v>49.2</v>
      </c>
      <c r="C84" s="64">
        <v>53.5</v>
      </c>
    </row>
    <row r="85" spans="1:3" ht="12.75">
      <c r="A85" s="37">
        <v>22</v>
      </c>
      <c r="B85" s="64">
        <v>62.5</v>
      </c>
      <c r="C85" s="64">
        <v>69</v>
      </c>
    </row>
    <row r="86" spans="1:3" ht="12.75">
      <c r="A86" s="37">
        <v>23</v>
      </c>
      <c r="B86" s="64">
        <v>69.8</v>
      </c>
      <c r="C86" s="64">
        <v>78.3</v>
      </c>
    </row>
    <row r="87" spans="1:3" ht="12.75">
      <c r="A87" s="37">
        <v>24</v>
      </c>
      <c r="B87" s="64">
        <v>76.5</v>
      </c>
      <c r="C87" s="64">
        <v>83.1</v>
      </c>
    </row>
    <row r="88" spans="1:3" ht="12.75">
      <c r="A88" s="37">
        <v>25</v>
      </c>
      <c r="B88" s="64">
        <v>81.7</v>
      </c>
      <c r="C88" s="64">
        <v>85.3</v>
      </c>
    </row>
    <row r="89" spans="1:3" ht="12.75">
      <c r="A89" s="37">
        <v>26</v>
      </c>
      <c r="B89" s="64">
        <v>85.1</v>
      </c>
      <c r="C89" s="64">
        <v>89.3</v>
      </c>
    </row>
    <row r="90" spans="1:3" ht="12.75">
      <c r="A90" s="37">
        <v>27</v>
      </c>
      <c r="B90" s="64">
        <v>88.8</v>
      </c>
      <c r="C90" s="64">
        <v>89.9</v>
      </c>
    </row>
    <row r="91" spans="1:3" ht="12.75">
      <c r="A91" s="37">
        <v>28</v>
      </c>
      <c r="B91" s="64">
        <v>89.9</v>
      </c>
      <c r="C91" s="64">
        <v>91.3</v>
      </c>
    </row>
    <row r="92" spans="1:3" ht="12.75">
      <c r="A92" s="37">
        <v>29</v>
      </c>
      <c r="B92" s="7"/>
      <c r="C92" s="64">
        <v>92.7</v>
      </c>
    </row>
    <row r="93" ht="12.75">
      <c r="A93" s="37"/>
    </row>
    <row r="94" spans="1:3" ht="12.75">
      <c r="A94" s="37" t="s">
        <v>142</v>
      </c>
      <c r="B94" s="7">
        <v>948</v>
      </c>
      <c r="C94" s="7">
        <v>553</v>
      </c>
    </row>
    <row r="95" ht="12.75">
      <c r="C95" s="27"/>
    </row>
    <row r="96" spans="1:3" ht="12.75">
      <c r="A96" s="33" t="s">
        <v>387</v>
      </c>
      <c r="C96" s="27"/>
    </row>
    <row r="97" spans="1:3" ht="12.75">
      <c r="A97" s="37">
        <v>15</v>
      </c>
      <c r="B97" s="10" t="s">
        <v>61</v>
      </c>
      <c r="C97" s="7">
        <v>0.3</v>
      </c>
    </row>
    <row r="98" spans="1:3" ht="12.75">
      <c r="A98" s="37">
        <v>16</v>
      </c>
      <c r="B98" s="7">
        <v>0.3</v>
      </c>
      <c r="C98" s="7">
        <v>0.4</v>
      </c>
    </row>
    <row r="99" spans="1:3" ht="12.75">
      <c r="A99" s="37">
        <v>17</v>
      </c>
      <c r="B99" s="7">
        <v>0.9</v>
      </c>
      <c r="C99" s="7">
        <v>1.9</v>
      </c>
    </row>
    <row r="100" spans="1:3" ht="12.75">
      <c r="A100" s="37">
        <v>18</v>
      </c>
      <c r="B100" s="7">
        <v>1.8</v>
      </c>
      <c r="C100" s="7">
        <v>4.2</v>
      </c>
    </row>
    <row r="101" spans="1:3" ht="12.75">
      <c r="A101" s="37">
        <v>19</v>
      </c>
      <c r="B101" s="7">
        <v>2.9</v>
      </c>
      <c r="C101" s="7">
        <v>6.9</v>
      </c>
    </row>
    <row r="102" spans="1:3" ht="12.75">
      <c r="A102" s="37">
        <v>20</v>
      </c>
      <c r="B102" s="7">
        <v>5.9</v>
      </c>
      <c r="C102" s="7">
        <v>11.5</v>
      </c>
    </row>
    <row r="103" spans="1:3" ht="12.75">
      <c r="A103" s="37">
        <v>21</v>
      </c>
      <c r="B103" s="7">
        <v>9.6</v>
      </c>
      <c r="C103" s="7">
        <v>18.3</v>
      </c>
    </row>
    <row r="104" spans="1:3" ht="12.75">
      <c r="A104" s="37">
        <v>22</v>
      </c>
      <c r="B104" s="7">
        <v>14.2</v>
      </c>
      <c r="C104" s="7">
        <v>24.3</v>
      </c>
    </row>
    <row r="105" spans="1:3" ht="12.75">
      <c r="A105" s="37">
        <v>23</v>
      </c>
      <c r="B105" s="7">
        <v>19.4</v>
      </c>
      <c r="C105" s="7">
        <v>33.1</v>
      </c>
    </row>
    <row r="106" spans="1:3" ht="12.75">
      <c r="A106" s="37">
        <v>24</v>
      </c>
      <c r="B106" s="7">
        <v>25.5</v>
      </c>
      <c r="C106" s="7">
        <v>41.9</v>
      </c>
    </row>
    <row r="107" spans="1:3" ht="12.75">
      <c r="A107" s="37">
        <v>25</v>
      </c>
      <c r="B107" s="7">
        <v>30.4</v>
      </c>
      <c r="C107" s="7">
        <v>49.5</v>
      </c>
    </row>
    <row r="108" spans="1:3" ht="12.75">
      <c r="A108" s="37">
        <v>26</v>
      </c>
      <c r="B108" s="7">
        <v>36.6</v>
      </c>
      <c r="C108" s="7">
        <v>56.6</v>
      </c>
    </row>
    <row r="109" spans="1:3" ht="12.75">
      <c r="A109" s="37">
        <v>27</v>
      </c>
      <c r="B109" s="7">
        <v>43.2</v>
      </c>
      <c r="C109" s="7">
        <v>63.5</v>
      </c>
    </row>
    <row r="110" spans="1:3" ht="12.75">
      <c r="A110" s="37">
        <v>28</v>
      </c>
      <c r="B110" s="7">
        <v>48.8</v>
      </c>
      <c r="C110" s="7">
        <v>68.5</v>
      </c>
    </row>
    <row r="111" spans="1:3" ht="12.75">
      <c r="A111" s="37">
        <v>29</v>
      </c>
      <c r="B111" s="7">
        <v>58.1</v>
      </c>
      <c r="C111" s="7">
        <v>73</v>
      </c>
    </row>
    <row r="112" ht="12.75">
      <c r="A112" s="25"/>
    </row>
    <row r="113" spans="1:3" ht="12.75">
      <c r="A113" s="37" t="s">
        <v>266</v>
      </c>
      <c r="B113" s="7">
        <v>948</v>
      </c>
      <c r="C113" s="7">
        <v>553</v>
      </c>
    </row>
    <row r="114" spans="1:3" ht="12.75">
      <c r="A114" s="18"/>
      <c r="B114" s="18"/>
      <c r="C114" s="18"/>
    </row>
  </sheetData>
  <printOptions gridLines="1" horizontalCentered="1"/>
  <pageMargins left="0.7874015748031497" right="0.7874015748031497" top="0.984251968503937" bottom="0.984251968503937" header="0.5118110236220472" footer="0.5118110236220472"/>
  <pageSetup fitToHeight="2" orientation="portrait" paperSize="9" scale="80" r:id="rId1"/>
  <headerFooter alignWithMargins="0">
    <oddHeader>&amp;C&amp;"Arial,Regular"Fertility and Family Surveys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D11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8" style="9" customWidth="1"/>
    <col min="2" max="3" width="15.83203125" style="9" customWidth="1"/>
    <col min="4" max="52" width="10.83203125" style="9" customWidth="1"/>
    <col min="53" max="16384" width="101.83203125" style="9" customWidth="1"/>
  </cols>
  <sheetData>
    <row r="1" spans="1:3" ht="12.75">
      <c r="A1" s="32" t="s">
        <v>345</v>
      </c>
      <c r="B1" s="60"/>
      <c r="C1" s="60"/>
    </row>
    <row r="2" spans="1:3" ht="12.75">
      <c r="A2" s="32" t="s">
        <v>532</v>
      </c>
      <c r="B2" s="60"/>
      <c r="C2" s="60"/>
    </row>
    <row r="3" ht="12.75">
      <c r="A3" s="33"/>
    </row>
    <row r="4" spans="1:3" ht="12.75">
      <c r="A4" s="34"/>
      <c r="B4" s="47" t="s">
        <v>105</v>
      </c>
      <c r="C4" s="47"/>
    </row>
    <row r="5" spans="2:3" ht="12.75">
      <c r="B5" s="27" t="s">
        <v>89</v>
      </c>
      <c r="C5" s="27" t="s">
        <v>107</v>
      </c>
    </row>
    <row r="6" spans="1:3" ht="12.75">
      <c r="A6" s="34"/>
      <c r="B6" s="47" t="s">
        <v>108</v>
      </c>
      <c r="C6" s="47"/>
    </row>
    <row r="7" spans="1:3" ht="12.75">
      <c r="A7" s="18"/>
      <c r="B7" s="39" t="s">
        <v>112</v>
      </c>
      <c r="C7" s="39" t="s">
        <v>114</v>
      </c>
    </row>
    <row r="8" spans="1:3" ht="12.75">
      <c r="A8" s="36"/>
      <c r="B8" s="36"/>
      <c r="C8" s="36"/>
    </row>
    <row r="9" ht="12.75">
      <c r="A9" s="9" t="s">
        <v>342</v>
      </c>
    </row>
    <row r="10" ht="14.25">
      <c r="A10" s="33" t="s">
        <v>383</v>
      </c>
    </row>
    <row r="11" spans="1:3" ht="12.75">
      <c r="A11" s="37">
        <v>15</v>
      </c>
      <c r="B11" s="61">
        <v>5.9</v>
      </c>
      <c r="C11" s="61">
        <v>22.1</v>
      </c>
    </row>
    <row r="12" spans="1:3" ht="12.75">
      <c r="A12" s="37">
        <v>16</v>
      </c>
      <c r="B12" s="61">
        <v>14.6</v>
      </c>
      <c r="C12" s="61">
        <v>32.5</v>
      </c>
    </row>
    <row r="13" spans="1:3" ht="12.75">
      <c r="A13" s="37">
        <v>17</v>
      </c>
      <c r="B13" s="61">
        <v>26.6</v>
      </c>
      <c r="C13" s="61">
        <v>42.7</v>
      </c>
    </row>
    <row r="14" spans="1:3" ht="12.75">
      <c r="A14" s="37">
        <v>18</v>
      </c>
      <c r="B14" s="61">
        <v>38.8</v>
      </c>
      <c r="C14" s="61">
        <v>50.1</v>
      </c>
    </row>
    <row r="15" spans="1:3" ht="12.75">
      <c r="A15" s="37">
        <v>19</v>
      </c>
      <c r="B15" s="61">
        <v>49.1</v>
      </c>
      <c r="C15" s="61">
        <v>53</v>
      </c>
    </row>
    <row r="16" spans="1:3" ht="12.75">
      <c r="A16" s="37">
        <v>20</v>
      </c>
      <c r="B16" s="61">
        <v>55.8</v>
      </c>
      <c r="C16" s="61">
        <v>59.5</v>
      </c>
    </row>
    <row r="17" spans="1:3" ht="12.75">
      <c r="A17" s="37">
        <v>21</v>
      </c>
      <c r="B17" s="61">
        <v>61.9</v>
      </c>
      <c r="C17" s="61">
        <v>65</v>
      </c>
    </row>
    <row r="18" spans="1:3" ht="12.75">
      <c r="A18" s="37">
        <v>22</v>
      </c>
      <c r="B18" s="61">
        <v>69.7</v>
      </c>
      <c r="C18" s="61">
        <v>69.5</v>
      </c>
    </row>
    <row r="19" spans="1:3" ht="12.75">
      <c r="A19" s="37">
        <v>23</v>
      </c>
      <c r="B19" s="61">
        <v>74.7</v>
      </c>
      <c r="C19" s="61">
        <v>74.4</v>
      </c>
    </row>
    <row r="20" spans="1:3" ht="12.75">
      <c r="A20" s="37">
        <v>24</v>
      </c>
      <c r="B20" s="61">
        <v>79.8</v>
      </c>
      <c r="C20" s="61">
        <v>78</v>
      </c>
    </row>
    <row r="21" spans="1:3" ht="12.75">
      <c r="A21" s="37">
        <v>25</v>
      </c>
      <c r="B21" s="61">
        <v>84</v>
      </c>
      <c r="C21" s="61">
        <v>82.3</v>
      </c>
    </row>
    <row r="22" spans="1:3" ht="12.75">
      <c r="A22" s="37">
        <v>26</v>
      </c>
      <c r="B22" s="61">
        <v>87.3</v>
      </c>
      <c r="C22" s="61">
        <v>85.5</v>
      </c>
    </row>
    <row r="23" spans="1:3" ht="12.75">
      <c r="A23" s="37">
        <v>27</v>
      </c>
      <c r="B23" s="61">
        <v>90.9</v>
      </c>
      <c r="C23" s="61">
        <v>87.5</v>
      </c>
    </row>
    <row r="24" spans="1:3" ht="12.75">
      <c r="A24" s="37">
        <v>28</v>
      </c>
      <c r="B24" s="61">
        <v>93</v>
      </c>
      <c r="C24" s="61">
        <v>88.1</v>
      </c>
    </row>
    <row r="25" spans="1:3" ht="12.75">
      <c r="A25" s="37">
        <v>29</v>
      </c>
      <c r="B25" s="61">
        <v>94.8</v>
      </c>
      <c r="C25" s="61">
        <v>90</v>
      </c>
    </row>
    <row r="26" spans="1:3" ht="12.75">
      <c r="A26" s="37"/>
      <c r="B26" s="61"/>
      <c r="C26" s="61"/>
    </row>
    <row r="27" ht="12.75">
      <c r="A27" s="37"/>
    </row>
    <row r="28" spans="1:3" ht="12.75">
      <c r="A28" s="37" t="s">
        <v>142</v>
      </c>
      <c r="B28" s="7">
        <v>790</v>
      </c>
      <c r="C28" s="7">
        <v>452</v>
      </c>
    </row>
    <row r="29" ht="12.75">
      <c r="A29" s="33" t="s">
        <v>384</v>
      </c>
    </row>
    <row r="30" spans="1:3" ht="12.75">
      <c r="A30" s="37">
        <v>15</v>
      </c>
      <c r="B30" s="61">
        <v>0.9</v>
      </c>
      <c r="C30" s="61">
        <v>1.6</v>
      </c>
    </row>
    <row r="31" spans="1:3" ht="12.75">
      <c r="A31" s="37">
        <v>16</v>
      </c>
      <c r="B31" s="61">
        <v>2.1</v>
      </c>
      <c r="C31" s="61">
        <v>3.7</v>
      </c>
    </row>
    <row r="32" spans="1:3" ht="12.75">
      <c r="A32" s="37">
        <v>17</v>
      </c>
      <c r="B32" s="61">
        <v>4.9</v>
      </c>
      <c r="C32" s="61">
        <v>9.4</v>
      </c>
    </row>
    <row r="33" spans="1:3" ht="12.75">
      <c r="A33" s="37">
        <v>18</v>
      </c>
      <c r="B33" s="61">
        <v>15.3</v>
      </c>
      <c r="C33" s="61">
        <v>16.5</v>
      </c>
    </row>
    <row r="34" spans="1:3" ht="12.75">
      <c r="A34" s="37">
        <v>19</v>
      </c>
      <c r="B34" s="61">
        <v>25</v>
      </c>
      <c r="C34" s="61">
        <v>24.2</v>
      </c>
    </row>
    <row r="35" spans="1:3" ht="12.75">
      <c r="A35" s="37">
        <v>20</v>
      </c>
      <c r="B35" s="61">
        <v>33.5</v>
      </c>
      <c r="C35" s="61">
        <v>33.2</v>
      </c>
    </row>
    <row r="36" spans="1:3" ht="12.75">
      <c r="A36" s="37">
        <v>21</v>
      </c>
      <c r="B36" s="61">
        <v>44.3</v>
      </c>
      <c r="C36" s="61">
        <v>45.9</v>
      </c>
    </row>
    <row r="37" spans="1:3" ht="12.75">
      <c r="A37" s="37">
        <v>22</v>
      </c>
      <c r="B37" s="61">
        <v>55.1</v>
      </c>
      <c r="C37" s="61">
        <v>57.8</v>
      </c>
    </row>
    <row r="38" spans="1:3" ht="12.75">
      <c r="A38" s="37">
        <v>23</v>
      </c>
      <c r="B38" s="61">
        <v>65.5</v>
      </c>
      <c r="C38" s="61">
        <v>69</v>
      </c>
    </row>
    <row r="39" spans="1:3" ht="12.75">
      <c r="A39" s="37">
        <v>24</v>
      </c>
      <c r="B39" s="61">
        <v>75</v>
      </c>
      <c r="C39" s="61">
        <v>77.4</v>
      </c>
    </row>
    <row r="40" spans="1:3" ht="12.75">
      <c r="A40" s="37">
        <v>25</v>
      </c>
      <c r="B40" s="61">
        <v>81.3</v>
      </c>
      <c r="C40" s="61">
        <v>83.1</v>
      </c>
    </row>
    <row r="41" spans="1:3" ht="12.75">
      <c r="A41" s="37">
        <v>26</v>
      </c>
      <c r="B41" s="61">
        <v>86.4</v>
      </c>
      <c r="C41" s="61">
        <v>86.4</v>
      </c>
    </row>
    <row r="42" spans="1:3" ht="12.75">
      <c r="A42" s="37">
        <v>27</v>
      </c>
      <c r="B42" s="61">
        <v>91.1</v>
      </c>
      <c r="C42" s="61">
        <v>89.1</v>
      </c>
    </row>
    <row r="43" spans="1:3" ht="12.75">
      <c r="A43" s="37">
        <v>28</v>
      </c>
      <c r="B43" s="61">
        <v>93.2</v>
      </c>
      <c r="C43" s="61">
        <v>91.5</v>
      </c>
    </row>
    <row r="44" spans="1:3" ht="12.75">
      <c r="A44" s="37">
        <v>29</v>
      </c>
      <c r="B44" s="61">
        <v>94.9</v>
      </c>
      <c r="C44" s="61">
        <v>93.2</v>
      </c>
    </row>
    <row r="45" spans="1:3" ht="12.75">
      <c r="A45" s="37" t="s">
        <v>142</v>
      </c>
      <c r="B45" s="7">
        <v>790</v>
      </c>
      <c r="C45" s="7">
        <v>452</v>
      </c>
    </row>
    <row r="46" ht="12.75">
      <c r="A46" s="57" t="s">
        <v>385</v>
      </c>
    </row>
    <row r="47" spans="1:3" ht="12.75">
      <c r="A47" s="37">
        <v>15</v>
      </c>
      <c r="B47" s="61">
        <v>8.1</v>
      </c>
      <c r="C47" s="61">
        <v>24.6</v>
      </c>
    </row>
    <row r="48" spans="1:3" ht="12.75">
      <c r="A48" s="37">
        <v>16</v>
      </c>
      <c r="B48" s="61">
        <v>18.1</v>
      </c>
      <c r="C48" s="61">
        <v>39.2</v>
      </c>
    </row>
    <row r="49" spans="1:3" ht="12.75">
      <c r="A49" s="37">
        <v>17</v>
      </c>
      <c r="B49" s="61">
        <v>30.6</v>
      </c>
      <c r="C49" s="61">
        <v>53.2</v>
      </c>
    </row>
    <row r="50" spans="1:3" ht="12.75">
      <c r="A50" s="37">
        <v>18</v>
      </c>
      <c r="B50" s="61">
        <v>45.1</v>
      </c>
      <c r="C50" s="61">
        <v>61.9</v>
      </c>
    </row>
    <row r="51" spans="1:3" ht="12.75">
      <c r="A51" s="37">
        <v>19</v>
      </c>
      <c r="B51" s="61">
        <v>54.9</v>
      </c>
      <c r="C51" s="61">
        <v>66.4</v>
      </c>
    </row>
    <row r="52" spans="1:3" ht="12.75">
      <c r="A52" s="37">
        <v>20</v>
      </c>
      <c r="B52" s="61">
        <v>62.7</v>
      </c>
      <c r="C52" s="61">
        <v>70.6</v>
      </c>
    </row>
    <row r="53" spans="1:3" ht="12.75">
      <c r="A53" s="37">
        <v>21</v>
      </c>
      <c r="B53" s="61">
        <v>68.6</v>
      </c>
      <c r="C53" s="61">
        <v>76</v>
      </c>
    </row>
    <row r="54" spans="1:3" ht="12.75">
      <c r="A54" s="37">
        <v>22</v>
      </c>
      <c r="B54" s="61">
        <v>75.4</v>
      </c>
      <c r="C54" s="61">
        <v>81.7</v>
      </c>
    </row>
    <row r="55" spans="1:3" ht="12.75">
      <c r="A55" s="37">
        <v>23</v>
      </c>
      <c r="B55" s="61">
        <v>81</v>
      </c>
      <c r="C55" s="61">
        <v>86.1</v>
      </c>
    </row>
    <row r="56" spans="1:3" ht="12.75">
      <c r="A56" s="37">
        <v>24</v>
      </c>
      <c r="B56" s="61">
        <v>86.4</v>
      </c>
      <c r="C56" s="61">
        <v>89.7</v>
      </c>
    </row>
    <row r="57" spans="1:3" ht="12.75">
      <c r="A57" s="37">
        <v>25</v>
      </c>
      <c r="B57" s="61">
        <v>89.4</v>
      </c>
      <c r="C57" s="61">
        <v>92.8</v>
      </c>
    </row>
    <row r="58" spans="1:3" ht="12.75">
      <c r="A58" s="37">
        <v>26</v>
      </c>
      <c r="B58" s="61">
        <v>92.7</v>
      </c>
      <c r="C58" s="61">
        <v>93.9</v>
      </c>
    </row>
    <row r="59" spans="1:3" ht="12.75">
      <c r="A59" s="62">
        <v>27</v>
      </c>
      <c r="B59" s="61">
        <v>95.7</v>
      </c>
      <c r="C59" s="61">
        <v>95.6</v>
      </c>
    </row>
    <row r="60" spans="1:3" ht="12.75">
      <c r="A60" s="62">
        <v>28</v>
      </c>
      <c r="B60" s="61">
        <v>97.3</v>
      </c>
      <c r="C60" s="61">
        <v>96.2</v>
      </c>
    </row>
    <row r="61" spans="1:3" ht="12.75">
      <c r="A61" s="62">
        <v>29</v>
      </c>
      <c r="B61" s="61">
        <v>98.3</v>
      </c>
      <c r="C61" s="61">
        <v>96.9</v>
      </c>
    </row>
    <row r="62" spans="1:3" ht="12.75">
      <c r="A62" s="38" t="s">
        <v>142</v>
      </c>
      <c r="B62" s="58">
        <v>790</v>
      </c>
      <c r="C62" s="58">
        <v>452</v>
      </c>
    </row>
    <row r="64" spans="1:3" ht="12.75">
      <c r="A64" s="63" t="s">
        <v>347</v>
      </c>
      <c r="B64" s="48"/>
      <c r="C64" s="48"/>
    </row>
    <row r="65" spans="1:3" ht="12.75">
      <c r="A65" s="32" t="s">
        <v>346</v>
      </c>
      <c r="B65" s="60"/>
      <c r="C65" s="60"/>
    </row>
    <row r="66" ht="12.75">
      <c r="A66" s="33"/>
    </row>
    <row r="67" spans="1:3" ht="12.75">
      <c r="A67" s="34"/>
      <c r="B67" s="47" t="s">
        <v>105</v>
      </c>
      <c r="C67" s="47"/>
    </row>
    <row r="68" spans="2:4" ht="12.75">
      <c r="B68" s="27" t="s">
        <v>89</v>
      </c>
      <c r="C68" s="27" t="s">
        <v>107</v>
      </c>
      <c r="D68" s="36"/>
    </row>
    <row r="69" spans="1:4" ht="12.75">
      <c r="A69" s="34"/>
      <c r="B69" s="47" t="s">
        <v>108</v>
      </c>
      <c r="C69" s="47"/>
      <c r="D69" s="48"/>
    </row>
    <row r="70" spans="1:4" ht="12.75">
      <c r="A70" s="18"/>
      <c r="B70" s="39" t="s">
        <v>112</v>
      </c>
      <c r="C70" s="39" t="s">
        <v>114</v>
      </c>
      <c r="D70" s="36"/>
    </row>
    <row r="71" spans="1:4" ht="12.75">
      <c r="A71" s="9" t="s">
        <v>179</v>
      </c>
      <c r="D71" s="36"/>
    </row>
    <row r="72" ht="12.75">
      <c r="A72" s="33" t="s">
        <v>386</v>
      </c>
    </row>
    <row r="73" spans="1:4" ht="12.75">
      <c r="A73" s="37">
        <v>15</v>
      </c>
      <c r="B73" s="10" t="s">
        <v>61</v>
      </c>
      <c r="C73" s="10" t="s">
        <v>61</v>
      </c>
      <c r="D73" s="27"/>
    </row>
    <row r="74" spans="1:4" ht="12.75">
      <c r="A74" s="37">
        <v>16</v>
      </c>
      <c r="B74" s="10" t="s">
        <v>61</v>
      </c>
      <c r="C74" s="10" t="s">
        <v>61</v>
      </c>
      <c r="D74" s="27"/>
    </row>
    <row r="75" spans="1:4" ht="12.75">
      <c r="A75" s="37">
        <v>17</v>
      </c>
      <c r="B75" s="9">
        <v>0.6</v>
      </c>
      <c r="C75" s="9">
        <v>0.3</v>
      </c>
      <c r="D75" s="27"/>
    </row>
    <row r="76" spans="1:4" ht="12.75">
      <c r="A76" s="37">
        <v>18</v>
      </c>
      <c r="B76" s="9">
        <v>3.2</v>
      </c>
      <c r="C76" s="9">
        <v>1.3</v>
      </c>
      <c r="D76" s="27"/>
    </row>
    <row r="77" spans="1:4" ht="12.75">
      <c r="A77" s="37">
        <v>19</v>
      </c>
      <c r="B77" s="9">
        <v>6.9</v>
      </c>
      <c r="C77" s="9">
        <v>3.9</v>
      </c>
      <c r="D77" s="27"/>
    </row>
    <row r="78" spans="1:4" ht="12.75">
      <c r="A78" s="37">
        <v>20</v>
      </c>
      <c r="B78" s="9">
        <v>12.5</v>
      </c>
      <c r="C78" s="9">
        <v>11.1</v>
      </c>
      <c r="D78" s="27"/>
    </row>
    <row r="79" spans="1:4" ht="12.75">
      <c r="A79" s="37">
        <v>21</v>
      </c>
      <c r="B79" s="9">
        <v>22.4</v>
      </c>
      <c r="C79" s="9">
        <v>23.6</v>
      </c>
      <c r="D79" s="27"/>
    </row>
    <row r="80" spans="1:4" ht="12.75">
      <c r="A80" s="37">
        <v>22</v>
      </c>
      <c r="B80" s="9">
        <v>33.9</v>
      </c>
      <c r="C80" s="9">
        <v>37.6</v>
      </c>
      <c r="D80" s="27"/>
    </row>
    <row r="81" spans="1:4" ht="12.75">
      <c r="A81" s="37">
        <v>23</v>
      </c>
      <c r="B81" s="9">
        <v>46.2</v>
      </c>
      <c r="C81" s="9">
        <v>50.2</v>
      </c>
      <c r="D81" s="27"/>
    </row>
    <row r="82" spans="1:4" ht="12.75">
      <c r="A82" s="37">
        <v>24</v>
      </c>
      <c r="B82" s="9">
        <v>56.2</v>
      </c>
      <c r="C82" s="9">
        <v>62.4</v>
      </c>
      <c r="D82" s="27"/>
    </row>
    <row r="83" spans="1:4" ht="12.75">
      <c r="A83" s="37">
        <v>25</v>
      </c>
      <c r="B83" s="9">
        <v>63</v>
      </c>
      <c r="C83" s="9">
        <v>71.2</v>
      </c>
      <c r="D83" s="27"/>
    </row>
    <row r="84" spans="1:4" ht="12.75">
      <c r="A84" s="37">
        <v>26</v>
      </c>
      <c r="B84" s="9">
        <v>63</v>
      </c>
      <c r="C84" s="9">
        <v>76.1</v>
      </c>
      <c r="D84" s="27"/>
    </row>
    <row r="85" spans="1:4" ht="12.75">
      <c r="A85" s="37">
        <v>27</v>
      </c>
      <c r="B85" s="9">
        <v>67.8</v>
      </c>
      <c r="C85" s="9">
        <v>79.2</v>
      </c>
      <c r="D85" s="27"/>
    </row>
    <row r="86" spans="1:4" ht="12.75">
      <c r="A86" s="37">
        <v>28</v>
      </c>
      <c r="B86" s="9">
        <v>73.1</v>
      </c>
      <c r="C86" s="9">
        <v>84</v>
      </c>
      <c r="D86" s="27"/>
    </row>
    <row r="87" spans="1:4" ht="12.75">
      <c r="A87" s="37">
        <v>29</v>
      </c>
      <c r="B87" s="9">
        <v>77.4</v>
      </c>
      <c r="C87" s="9">
        <v>86.2</v>
      </c>
      <c r="D87" s="27"/>
    </row>
    <row r="88" spans="1:4" ht="12.75">
      <c r="A88" s="37"/>
      <c r="C88" s="64"/>
      <c r="D88" s="27"/>
    </row>
    <row r="89" spans="1:4" ht="12.75">
      <c r="A89" s="37" t="s">
        <v>142</v>
      </c>
      <c r="B89" s="7">
        <v>790</v>
      </c>
      <c r="C89" s="7">
        <v>452</v>
      </c>
      <c r="D89" s="27"/>
    </row>
    <row r="91" ht="12.75">
      <c r="A91" s="33" t="s">
        <v>387</v>
      </c>
    </row>
    <row r="92" spans="1:3" ht="12.75">
      <c r="A92" s="37">
        <v>15</v>
      </c>
      <c r="B92" s="65" t="s">
        <v>61</v>
      </c>
      <c r="C92" s="65" t="s">
        <v>61</v>
      </c>
    </row>
    <row r="93" spans="1:3" ht="12.75">
      <c r="A93" s="37">
        <v>16</v>
      </c>
      <c r="B93" s="65" t="s">
        <v>61</v>
      </c>
      <c r="C93" s="65" t="s">
        <v>61</v>
      </c>
    </row>
    <row r="94" spans="1:3" ht="12.75">
      <c r="A94" s="37">
        <v>17</v>
      </c>
      <c r="B94" s="61">
        <v>0.6</v>
      </c>
      <c r="C94" s="65" t="s">
        <v>61</v>
      </c>
    </row>
    <row r="95" spans="1:3" ht="12.75">
      <c r="A95" s="37">
        <v>18</v>
      </c>
      <c r="B95" s="61">
        <v>0.7</v>
      </c>
      <c r="C95" s="61">
        <v>0.3</v>
      </c>
    </row>
    <row r="96" spans="1:3" ht="12.75">
      <c r="A96" s="37">
        <v>19</v>
      </c>
      <c r="B96" s="61">
        <v>0.7</v>
      </c>
      <c r="C96" s="61">
        <v>1.1</v>
      </c>
    </row>
    <row r="97" spans="1:3" ht="12.75">
      <c r="A97" s="37">
        <v>20</v>
      </c>
      <c r="B97" s="61">
        <v>1.3</v>
      </c>
      <c r="C97" s="61">
        <v>3.3</v>
      </c>
    </row>
    <row r="98" spans="1:3" ht="12.75">
      <c r="A98" s="37">
        <v>21</v>
      </c>
      <c r="B98" s="61">
        <v>2.2</v>
      </c>
      <c r="C98" s="61">
        <v>6.2</v>
      </c>
    </row>
    <row r="99" spans="1:3" ht="12.75">
      <c r="A99" s="37">
        <v>22</v>
      </c>
      <c r="B99" s="61">
        <v>4</v>
      </c>
      <c r="C99" s="61">
        <v>9.3</v>
      </c>
    </row>
    <row r="100" spans="1:3" ht="12.75">
      <c r="A100" s="37">
        <v>23</v>
      </c>
      <c r="B100" s="61">
        <v>7.7</v>
      </c>
      <c r="C100" s="61">
        <v>14.1</v>
      </c>
    </row>
    <row r="101" spans="1:3" ht="12.75">
      <c r="A101" s="37">
        <v>24</v>
      </c>
      <c r="B101" s="61">
        <v>10.1</v>
      </c>
      <c r="C101" s="61">
        <v>19.5</v>
      </c>
    </row>
    <row r="102" spans="1:3" ht="12.75">
      <c r="A102" s="37">
        <v>25</v>
      </c>
      <c r="B102" s="61">
        <v>14.3</v>
      </c>
      <c r="C102" s="61">
        <v>27.6</v>
      </c>
    </row>
    <row r="103" spans="1:3" ht="12.75">
      <c r="A103" s="37">
        <v>26</v>
      </c>
      <c r="B103" s="61">
        <v>19.9</v>
      </c>
      <c r="C103" s="61">
        <v>34.3</v>
      </c>
    </row>
    <row r="104" spans="1:3" ht="12.75">
      <c r="A104" s="37">
        <v>27</v>
      </c>
      <c r="B104" s="61">
        <v>25</v>
      </c>
      <c r="C104" s="61">
        <v>41.7</v>
      </c>
    </row>
    <row r="105" spans="1:3" ht="12.75">
      <c r="A105" s="37">
        <v>28</v>
      </c>
      <c r="B105" s="61">
        <v>31.1</v>
      </c>
      <c r="C105" s="61">
        <v>46.4</v>
      </c>
    </row>
    <row r="106" spans="1:3" ht="12.75">
      <c r="A106" s="37">
        <v>29</v>
      </c>
      <c r="B106" s="61">
        <v>37.1</v>
      </c>
      <c r="C106" s="61">
        <v>51.8</v>
      </c>
    </row>
    <row r="108" spans="1:3" s="36" customFormat="1" ht="12.75">
      <c r="A108" s="37" t="s">
        <v>142</v>
      </c>
      <c r="B108" s="7">
        <v>790</v>
      </c>
      <c r="C108" s="7">
        <v>452</v>
      </c>
    </row>
    <row r="109" spans="1:3" ht="12.75">
      <c r="A109" s="18"/>
      <c r="B109" s="18"/>
      <c r="C109" s="18"/>
    </row>
    <row r="110" spans="2:3" ht="12.75">
      <c r="B110" s="36"/>
      <c r="C110" s="36"/>
    </row>
  </sheetData>
  <printOptions gridLines="1" horizontalCentered="1"/>
  <pageMargins left="0.7874015748031497" right="0.7874015748031497" top="0.984251968503937" bottom="0.984251968503937" header="0.5118110236220472" footer="0.5118110236220472"/>
  <pageSetup fitToHeight="2" orientation="portrait" paperSize="9" scale="86" r:id="rId1"/>
  <headerFooter alignWithMargins="0">
    <oddHeader>&amp;C&amp;"Arial,Regular"Fertility and Family Surveys</oddHeader>
  </headerFooter>
  <rowBreaks count="1" manualBreakCount="1">
    <brk id="62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C4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3.33203125" style="9" customWidth="1"/>
    <col min="2" max="3" width="15.83203125" style="9" customWidth="1"/>
    <col min="4" max="54" width="10.83203125" style="9" customWidth="1"/>
    <col min="55" max="16384" width="101.83203125" style="9" customWidth="1"/>
  </cols>
  <sheetData>
    <row r="1" spans="1:3" s="33" customFormat="1" ht="12.75">
      <c r="A1" s="32" t="s">
        <v>348</v>
      </c>
      <c r="B1" s="32"/>
      <c r="C1" s="32"/>
    </row>
    <row r="2" spans="1:3" s="33" customFormat="1" ht="12.75">
      <c r="A2" s="57" t="s">
        <v>533</v>
      </c>
      <c r="B2" s="32"/>
      <c r="C2" s="32"/>
    </row>
    <row r="3" s="33" customFormat="1" ht="12.75"/>
    <row r="4" spans="1:3" ht="12.75">
      <c r="A4" s="34"/>
      <c r="B4" s="47" t="s">
        <v>105</v>
      </c>
      <c r="C4" s="47"/>
    </row>
    <row r="5" spans="2:3" ht="12.75">
      <c r="B5" s="27" t="s">
        <v>89</v>
      </c>
      <c r="C5" s="27" t="s">
        <v>107</v>
      </c>
    </row>
    <row r="6" spans="1:3" ht="12.75">
      <c r="A6" s="34"/>
      <c r="B6" s="47" t="s">
        <v>108</v>
      </c>
      <c r="C6" s="47"/>
    </row>
    <row r="7" spans="1:3" ht="12.75">
      <c r="A7" s="18"/>
      <c r="B7" s="39" t="s">
        <v>112</v>
      </c>
      <c r="C7" s="39" t="s">
        <v>114</v>
      </c>
    </row>
    <row r="8" spans="1:2" ht="12.75">
      <c r="A8" s="36"/>
      <c r="B8" s="36"/>
    </row>
    <row r="9" ht="12.75">
      <c r="A9" s="33" t="s">
        <v>382</v>
      </c>
    </row>
    <row r="11" spans="1:3" ht="12.75">
      <c r="A11" s="9" t="s">
        <v>349</v>
      </c>
      <c r="B11" s="27" t="s">
        <v>22</v>
      </c>
      <c r="C11" s="27" t="s">
        <v>22</v>
      </c>
    </row>
    <row r="12" spans="1:3" ht="12.75">
      <c r="A12" s="9" t="s">
        <v>350</v>
      </c>
      <c r="B12" s="27" t="s">
        <v>22</v>
      </c>
      <c r="C12" s="27" t="s">
        <v>22</v>
      </c>
    </row>
    <row r="14" spans="1:3" ht="12.75">
      <c r="A14" s="18"/>
      <c r="B14" s="18"/>
      <c r="C14" s="18"/>
    </row>
    <row r="16" ht="12.75">
      <c r="A16" s="33" t="s">
        <v>379</v>
      </c>
    </row>
    <row r="17" ht="12.75">
      <c r="A17" s="33"/>
    </row>
    <row r="18" spans="1:3" ht="12.75">
      <c r="A18" s="9" t="s">
        <v>351</v>
      </c>
      <c r="B18" s="27" t="s">
        <v>22</v>
      </c>
      <c r="C18" s="27" t="s">
        <v>22</v>
      </c>
    </row>
    <row r="19" spans="1:3" ht="12.75">
      <c r="A19" s="9" t="s">
        <v>352</v>
      </c>
      <c r="B19" s="27" t="s">
        <v>22</v>
      </c>
      <c r="C19" s="27" t="s">
        <v>22</v>
      </c>
    </row>
    <row r="20" spans="1:3" ht="12.75">
      <c r="A20" s="9" t="s">
        <v>353</v>
      </c>
      <c r="B20" s="27" t="s">
        <v>22</v>
      </c>
      <c r="C20" s="27" t="s">
        <v>22</v>
      </c>
    </row>
    <row r="21" spans="1:3" ht="12.75">
      <c r="A21" s="18"/>
      <c r="B21" s="18"/>
      <c r="C21" s="18"/>
    </row>
    <row r="22" ht="12.75">
      <c r="A22" s="33" t="s">
        <v>380</v>
      </c>
    </row>
    <row r="23" ht="12.75">
      <c r="A23" s="33"/>
    </row>
    <row r="24" spans="1:3" ht="12.75">
      <c r="A24" s="8" t="s">
        <v>354</v>
      </c>
      <c r="B24" s="7">
        <v>28</v>
      </c>
      <c r="C24" s="7">
        <v>25</v>
      </c>
    </row>
    <row r="25" spans="1:3" ht="12.75">
      <c r="A25" s="8" t="s">
        <v>355</v>
      </c>
      <c r="B25" s="7">
        <v>8</v>
      </c>
      <c r="C25" s="7">
        <v>3</v>
      </c>
    </row>
    <row r="26" spans="1:3" ht="12.75">
      <c r="A26" s="8" t="s">
        <v>356</v>
      </c>
      <c r="B26" s="7">
        <v>3</v>
      </c>
      <c r="C26" s="7">
        <v>4</v>
      </c>
    </row>
    <row r="27" ht="12.75">
      <c r="A27" s="8" t="s">
        <v>357</v>
      </c>
    </row>
    <row r="28" spans="1:3" ht="12.75">
      <c r="A28" s="54" t="s">
        <v>358</v>
      </c>
      <c r="B28" s="7">
        <v>1.03</v>
      </c>
      <c r="C28" s="7">
        <v>1.34</v>
      </c>
    </row>
    <row r="29" ht="12.75">
      <c r="A29" s="8" t="s">
        <v>359</v>
      </c>
    </row>
    <row r="30" spans="1:3" ht="12.75">
      <c r="A30" s="55" t="s">
        <v>358</v>
      </c>
      <c r="B30" s="58">
        <v>42</v>
      </c>
      <c r="C30" s="58">
        <v>27</v>
      </c>
    </row>
    <row r="31" spans="1:2" ht="12.75">
      <c r="A31" s="59" t="s">
        <v>381</v>
      </c>
      <c r="B31" s="34"/>
    </row>
    <row r="32" ht="12.75">
      <c r="A32" s="33"/>
    </row>
    <row r="33" spans="1:3" ht="12.75">
      <c r="A33" s="8" t="s">
        <v>360</v>
      </c>
      <c r="B33" s="7">
        <v>23</v>
      </c>
      <c r="C33" s="7">
        <v>21</v>
      </c>
    </row>
    <row r="34" spans="1:3" ht="12.75">
      <c r="A34" s="8" t="s">
        <v>361</v>
      </c>
      <c r="B34" s="7">
        <v>25</v>
      </c>
      <c r="C34" s="10" t="s">
        <v>362</v>
      </c>
    </row>
    <row r="35" spans="1:3" ht="12.75">
      <c r="A35" s="8" t="s">
        <v>363</v>
      </c>
      <c r="B35" s="7">
        <v>21</v>
      </c>
      <c r="C35" s="7">
        <v>20</v>
      </c>
    </row>
    <row r="36" spans="1:3" ht="12.75">
      <c r="A36" s="8" t="s">
        <v>364</v>
      </c>
      <c r="B36" s="27" t="s">
        <v>22</v>
      </c>
      <c r="C36" s="27" t="s">
        <v>22</v>
      </c>
    </row>
    <row r="37" ht="12.75">
      <c r="A37" s="8" t="s">
        <v>365</v>
      </c>
    </row>
    <row r="38" spans="1:3" ht="12.75">
      <c r="A38" s="8" t="s">
        <v>366</v>
      </c>
      <c r="B38" s="7">
        <v>54</v>
      </c>
      <c r="C38" s="7">
        <v>20</v>
      </c>
    </row>
    <row r="39" spans="1:3" ht="12.75">
      <c r="A39" s="55"/>
      <c r="B39" s="18"/>
      <c r="C39" s="18"/>
    </row>
    <row r="40" spans="1:3" ht="12.75">
      <c r="A40" s="36"/>
      <c r="B40" s="36"/>
      <c r="C40" s="36"/>
    </row>
  </sheetData>
  <printOptions gridLines="1"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&amp;C&amp;"Arial,Regular"Fertility and Family Surveys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3" style="9" customWidth="1"/>
    <col min="2" max="6" width="15.83203125" style="9" customWidth="1"/>
    <col min="7" max="53" width="10.83203125" style="9" customWidth="1"/>
    <col min="54" max="16384" width="101.83203125" style="9" customWidth="1"/>
  </cols>
  <sheetData>
    <row r="1" spans="1:3" s="33" customFormat="1" ht="12.75">
      <c r="A1" s="32" t="s">
        <v>367</v>
      </c>
      <c r="B1" s="32"/>
      <c r="C1" s="32"/>
    </row>
    <row r="2" spans="1:3" s="33" customFormat="1" ht="12.75">
      <c r="A2" s="32" t="s">
        <v>534</v>
      </c>
      <c r="B2" s="32"/>
      <c r="C2" s="32"/>
    </row>
    <row r="3" s="33" customFormat="1" ht="12.75">
      <c r="D3" s="45"/>
    </row>
    <row r="4" spans="1:4" ht="12.75">
      <c r="A4" s="34"/>
      <c r="B4" s="46" t="s">
        <v>105</v>
      </c>
      <c r="C4" s="47"/>
      <c r="D4" s="48"/>
    </row>
    <row r="5" spans="2:4" ht="12.75">
      <c r="B5" s="9" t="s">
        <v>89</v>
      </c>
      <c r="C5" s="9" t="s">
        <v>107</v>
      </c>
      <c r="D5" s="36"/>
    </row>
    <row r="6" spans="1:4" ht="12.75">
      <c r="A6" s="34"/>
      <c r="B6" s="46" t="s">
        <v>108</v>
      </c>
      <c r="C6" s="47"/>
      <c r="D6" s="48"/>
    </row>
    <row r="7" spans="1:3" ht="12.75">
      <c r="A7" s="18"/>
      <c r="B7" s="18" t="s">
        <v>368</v>
      </c>
      <c r="C7" s="18" t="s">
        <v>257</v>
      </c>
    </row>
    <row r="8" spans="1:3" ht="12.75">
      <c r="A8" s="36"/>
      <c r="B8" s="36"/>
      <c r="C8" s="36"/>
    </row>
    <row r="9" spans="1:5" ht="14.25">
      <c r="A9" s="33" t="s">
        <v>378</v>
      </c>
      <c r="E9" s="27"/>
    </row>
    <row r="10" spans="1:5" ht="12.75">
      <c r="A10" s="33"/>
      <c r="E10" s="27"/>
    </row>
    <row r="11" spans="1:3" ht="12.75">
      <c r="A11" s="9" t="s">
        <v>349</v>
      </c>
      <c r="C11" s="49" t="s">
        <v>22</v>
      </c>
    </row>
    <row r="12" spans="1:3" ht="12.75">
      <c r="A12" s="9" t="s">
        <v>350</v>
      </c>
      <c r="C12" s="49" t="s">
        <v>22</v>
      </c>
    </row>
    <row r="13" spans="1:3" ht="12.75">
      <c r="A13" s="18"/>
      <c r="B13" s="18"/>
      <c r="C13" s="18"/>
    </row>
    <row r="14" spans="1:3" ht="12.75">
      <c r="A14" s="36"/>
      <c r="B14" s="36"/>
      <c r="C14" s="36"/>
    </row>
    <row r="15" ht="12.75">
      <c r="A15" s="33" t="s">
        <v>379</v>
      </c>
    </row>
    <row r="16" ht="12.75">
      <c r="A16" s="33"/>
    </row>
    <row r="17" spans="1:3" ht="12.75">
      <c r="A17" s="9" t="s">
        <v>351</v>
      </c>
      <c r="C17" s="25" t="s">
        <v>22</v>
      </c>
    </row>
    <row r="18" spans="1:3" ht="12.75">
      <c r="A18" s="9" t="s">
        <v>352</v>
      </c>
      <c r="C18" s="25" t="s">
        <v>22</v>
      </c>
    </row>
    <row r="19" spans="1:3" ht="12.75">
      <c r="A19" s="9" t="s">
        <v>353</v>
      </c>
      <c r="C19" s="25" t="s">
        <v>22</v>
      </c>
    </row>
    <row r="20" spans="1:3" ht="12.75">
      <c r="A20" s="18"/>
      <c r="B20" s="50"/>
      <c r="C20" s="50"/>
    </row>
    <row r="21" spans="1:3" ht="12.75">
      <c r="A21" s="36"/>
      <c r="B21" s="51"/>
      <c r="C21" s="36"/>
    </row>
    <row r="22" spans="1:2" ht="12.75">
      <c r="A22" s="33" t="s">
        <v>380</v>
      </c>
      <c r="B22" s="25"/>
    </row>
    <row r="23" ht="12.75">
      <c r="A23" s="33"/>
    </row>
    <row r="24" spans="1:3" ht="12.75">
      <c r="A24" s="8" t="s">
        <v>354</v>
      </c>
      <c r="C24" s="52">
        <v>28</v>
      </c>
    </row>
    <row r="25" spans="1:3" ht="12.75">
      <c r="A25" s="8" t="s">
        <v>355</v>
      </c>
      <c r="C25" s="52">
        <v>5</v>
      </c>
    </row>
    <row r="26" spans="1:3" ht="12.75">
      <c r="A26" s="8"/>
      <c r="C26" s="52"/>
    </row>
    <row r="27" spans="1:3" ht="14.25">
      <c r="A27" s="8" t="s">
        <v>356</v>
      </c>
      <c r="B27" s="53"/>
      <c r="C27" s="52">
        <v>2</v>
      </c>
    </row>
    <row r="28" spans="1:3" ht="12.75">
      <c r="A28" s="8" t="s">
        <v>357</v>
      </c>
      <c r="C28" s="25" t="s">
        <v>22</v>
      </c>
    </row>
    <row r="29" spans="1:3" ht="12.75">
      <c r="A29" s="54" t="s">
        <v>358</v>
      </c>
      <c r="C29" s="25"/>
    </row>
    <row r="30" spans="1:3" ht="12.75">
      <c r="A30" s="8" t="s">
        <v>359</v>
      </c>
      <c r="C30" s="25" t="s">
        <v>22</v>
      </c>
    </row>
    <row r="31" spans="1:3" ht="12.75">
      <c r="A31" s="55" t="s">
        <v>358</v>
      </c>
      <c r="B31" s="18"/>
      <c r="C31" s="50"/>
    </row>
    <row r="32" spans="1:3" ht="12.75">
      <c r="A32" s="54"/>
      <c r="B32" s="36"/>
      <c r="C32" s="36"/>
    </row>
    <row r="33" ht="12.75">
      <c r="A33" s="45" t="s">
        <v>381</v>
      </c>
    </row>
    <row r="34" spans="1:2" ht="14.25">
      <c r="A34" s="33"/>
      <c r="B34" s="53"/>
    </row>
    <row r="35" spans="1:3" ht="12.75">
      <c r="A35" s="8" t="s">
        <v>360</v>
      </c>
      <c r="C35" s="52">
        <v>23</v>
      </c>
    </row>
    <row r="36" spans="1:3" ht="12.75">
      <c r="A36" s="8" t="s">
        <v>361</v>
      </c>
      <c r="C36" s="56" t="s">
        <v>61</v>
      </c>
    </row>
    <row r="37" spans="1:3" ht="12.75">
      <c r="A37" s="8" t="s">
        <v>363</v>
      </c>
      <c r="C37" s="52">
        <v>23</v>
      </c>
    </row>
    <row r="38" spans="1:3" ht="12.75">
      <c r="A38" s="8" t="s">
        <v>364</v>
      </c>
      <c r="C38" s="25" t="s">
        <v>22</v>
      </c>
    </row>
    <row r="39" spans="1:3" ht="12.75">
      <c r="A39" s="8" t="s">
        <v>365</v>
      </c>
      <c r="C39" s="25"/>
    </row>
    <row r="40" spans="1:3" ht="12.75">
      <c r="A40" s="8" t="s">
        <v>366</v>
      </c>
      <c r="C40" s="52">
        <v>24</v>
      </c>
    </row>
    <row r="41" spans="1:3" ht="12.75">
      <c r="A41" s="55"/>
      <c r="B41" s="18"/>
      <c r="C41" s="18"/>
    </row>
    <row r="42" ht="12.75">
      <c r="A42" s="8"/>
    </row>
    <row r="43" ht="12.75">
      <c r="A43" s="8"/>
    </row>
    <row r="44" ht="12.75">
      <c r="A44" s="8"/>
    </row>
    <row r="45" spans="1:2" ht="12.75">
      <c r="A45" s="36"/>
      <c r="B45" s="36"/>
    </row>
    <row r="46" spans="1:2" ht="12.75">
      <c r="A46" s="36"/>
      <c r="B46" s="36"/>
    </row>
    <row r="47" spans="1:2" ht="12.75">
      <c r="A47" s="54"/>
      <c r="B47" s="36"/>
    </row>
  </sheetData>
  <printOptions gridLines="1"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&amp;C&amp;"Arial,Regular"Fertility and Family Surveys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1.66015625" style="9" customWidth="1"/>
    <col min="2" max="12" width="8.83203125" style="9" customWidth="1"/>
    <col min="13" max="51" width="10.83203125" style="9" customWidth="1"/>
    <col min="52" max="16384" width="101.83203125" style="9" customWidth="1"/>
  </cols>
  <sheetData>
    <row r="1" spans="1:9" ht="12.75">
      <c r="A1" s="32" t="s">
        <v>104</v>
      </c>
      <c r="B1" s="32"/>
      <c r="C1" s="32"/>
      <c r="D1" s="32"/>
      <c r="E1" s="32"/>
      <c r="F1" s="32"/>
      <c r="G1" s="32"/>
      <c r="I1" s="32"/>
    </row>
    <row r="2" spans="1:9" ht="14.25">
      <c r="A2" s="32" t="s">
        <v>506</v>
      </c>
      <c r="B2" s="32"/>
      <c r="C2" s="32"/>
      <c r="D2" s="32"/>
      <c r="E2" s="32"/>
      <c r="F2" s="32"/>
      <c r="G2" s="32"/>
      <c r="I2" s="32"/>
    </row>
    <row r="3" spans="1:9" ht="12.75">
      <c r="A3" s="60"/>
      <c r="B3" s="60"/>
      <c r="C3" s="60"/>
      <c r="D3" s="60"/>
      <c r="E3" s="60"/>
      <c r="F3" s="60"/>
      <c r="G3" s="60"/>
      <c r="I3" s="60"/>
    </row>
    <row r="4" spans="1:9" ht="12.75">
      <c r="A4" s="34"/>
      <c r="B4" s="47" t="s">
        <v>105</v>
      </c>
      <c r="C4" s="47"/>
      <c r="D4" s="47"/>
      <c r="E4" s="47"/>
      <c r="F4" s="47"/>
      <c r="G4" s="47"/>
      <c r="I4" s="48"/>
    </row>
    <row r="5" spans="1:9" ht="12.75">
      <c r="A5" s="18"/>
      <c r="B5" s="18" t="s">
        <v>106</v>
      </c>
      <c r="C5" s="18" t="s">
        <v>87</v>
      </c>
      <c r="D5" s="18" t="s">
        <v>88</v>
      </c>
      <c r="E5" s="18" t="s">
        <v>89</v>
      </c>
      <c r="F5" s="18" t="s">
        <v>90</v>
      </c>
      <c r="G5" s="18" t="s">
        <v>107</v>
      </c>
      <c r="I5" s="36"/>
    </row>
    <row r="6" spans="2:9" ht="12.75">
      <c r="B6" s="60" t="s">
        <v>108</v>
      </c>
      <c r="C6" s="60"/>
      <c r="D6" s="60"/>
      <c r="E6" s="60"/>
      <c r="F6" s="60"/>
      <c r="G6" s="60"/>
      <c r="I6" s="48"/>
    </row>
    <row r="7" spans="1:9" ht="12.75">
      <c r="A7" s="18"/>
      <c r="B7" s="18" t="s">
        <v>109</v>
      </c>
      <c r="C7" s="18" t="s">
        <v>110</v>
      </c>
      <c r="D7" s="18" t="s">
        <v>111</v>
      </c>
      <c r="E7" s="18" t="s">
        <v>112</v>
      </c>
      <c r="F7" s="18" t="s">
        <v>113</v>
      </c>
      <c r="G7" s="18" t="s">
        <v>114</v>
      </c>
      <c r="I7" s="36"/>
    </row>
    <row r="8" spans="1:9" ht="12.75">
      <c r="A8" s="36"/>
      <c r="B8" s="36"/>
      <c r="C8" s="36"/>
      <c r="D8" s="36"/>
      <c r="E8" s="36"/>
      <c r="F8" s="36"/>
      <c r="G8" s="36"/>
      <c r="I8" s="36"/>
    </row>
    <row r="9" spans="1:9" ht="12.75">
      <c r="A9" s="9" t="s">
        <v>115</v>
      </c>
      <c r="B9" s="27"/>
      <c r="C9" s="27"/>
      <c r="D9" s="27"/>
      <c r="E9" s="27"/>
      <c r="F9" s="27"/>
      <c r="G9" s="27"/>
      <c r="I9" s="27"/>
    </row>
    <row r="10" spans="1:9" ht="12.75">
      <c r="A10" s="9" t="s">
        <v>116</v>
      </c>
      <c r="B10" s="27"/>
      <c r="C10" s="27"/>
      <c r="D10" s="27"/>
      <c r="E10" s="27"/>
      <c r="F10" s="27"/>
      <c r="G10" s="27"/>
      <c r="I10" s="27"/>
    </row>
    <row r="11" spans="1:9" ht="14.25">
      <c r="A11" s="33" t="s">
        <v>467</v>
      </c>
      <c r="B11" s="27">
        <v>1</v>
      </c>
      <c r="C11" s="27">
        <v>7</v>
      </c>
      <c r="D11" s="27">
        <v>32</v>
      </c>
      <c r="E11" s="27">
        <v>65</v>
      </c>
      <c r="F11" s="9">
        <v>75</v>
      </c>
      <c r="G11" s="9">
        <v>75</v>
      </c>
      <c r="I11" s="27"/>
    </row>
    <row r="12" spans="1:9" ht="12.75">
      <c r="A12" s="9" t="s">
        <v>117</v>
      </c>
      <c r="B12" s="27">
        <v>1</v>
      </c>
      <c r="C12" s="27">
        <v>1</v>
      </c>
      <c r="D12" s="27">
        <v>2</v>
      </c>
      <c r="E12" s="27">
        <v>4</v>
      </c>
      <c r="F12" s="9">
        <v>2</v>
      </c>
      <c r="G12" s="9">
        <v>1</v>
      </c>
      <c r="I12" s="27"/>
    </row>
    <row r="13" spans="1:9" ht="12.75">
      <c r="A13" s="9" t="s">
        <v>118</v>
      </c>
      <c r="B13" s="27" t="s">
        <v>61</v>
      </c>
      <c r="C13" s="27">
        <v>6</v>
      </c>
      <c r="D13" s="27">
        <v>29</v>
      </c>
      <c r="E13" s="27">
        <v>61</v>
      </c>
      <c r="F13" s="9">
        <v>71</v>
      </c>
      <c r="G13" s="9">
        <v>73</v>
      </c>
      <c r="I13" s="27"/>
    </row>
    <row r="14" spans="1:9" ht="12.75">
      <c r="A14" s="9" t="s">
        <v>119</v>
      </c>
      <c r="B14" s="27" t="s">
        <v>61</v>
      </c>
      <c r="C14" s="27" t="s">
        <v>61</v>
      </c>
      <c r="D14" s="27">
        <v>1</v>
      </c>
      <c r="E14" s="27">
        <v>1</v>
      </c>
      <c r="F14" s="9">
        <v>2</v>
      </c>
      <c r="G14" s="9">
        <v>2</v>
      </c>
      <c r="I14" s="27"/>
    </row>
    <row r="15" spans="2:9" ht="12.75">
      <c r="B15" s="27"/>
      <c r="C15" s="27"/>
      <c r="D15" s="27"/>
      <c r="E15" s="27"/>
      <c r="I15" s="27"/>
    </row>
    <row r="16" spans="1:9" ht="12.75">
      <c r="A16" s="33" t="s">
        <v>468</v>
      </c>
      <c r="B16" s="27">
        <v>4</v>
      </c>
      <c r="C16" s="27">
        <v>30</v>
      </c>
      <c r="D16" s="27">
        <v>41</v>
      </c>
      <c r="E16" s="27">
        <v>18</v>
      </c>
      <c r="F16" s="9">
        <v>9</v>
      </c>
      <c r="G16" s="9">
        <v>9</v>
      </c>
      <c r="I16" s="27"/>
    </row>
    <row r="17" spans="1:9" ht="12.75">
      <c r="A17" s="9" t="s">
        <v>117</v>
      </c>
      <c r="B17" s="27">
        <v>3</v>
      </c>
      <c r="C17" s="27">
        <v>20</v>
      </c>
      <c r="D17" s="27">
        <v>20</v>
      </c>
      <c r="E17" s="27">
        <v>7</v>
      </c>
      <c r="F17" s="9">
        <v>3</v>
      </c>
      <c r="G17" s="9">
        <v>2</v>
      </c>
      <c r="I17" s="27"/>
    </row>
    <row r="18" spans="1:9" ht="12.75">
      <c r="A18" s="9" t="s">
        <v>118</v>
      </c>
      <c r="B18" s="27">
        <v>1</v>
      </c>
      <c r="C18" s="27">
        <v>10</v>
      </c>
      <c r="D18" s="27">
        <v>20</v>
      </c>
      <c r="E18" s="27">
        <v>10</v>
      </c>
      <c r="F18" s="9">
        <v>6</v>
      </c>
      <c r="G18" s="9">
        <v>6</v>
      </c>
      <c r="I18" s="27"/>
    </row>
    <row r="19" spans="1:9" ht="12.75">
      <c r="A19" s="9" t="s">
        <v>119</v>
      </c>
      <c r="B19" s="27" t="s">
        <v>61</v>
      </c>
      <c r="C19" s="27" t="s">
        <v>61</v>
      </c>
      <c r="D19" s="27">
        <v>1</v>
      </c>
      <c r="E19" s="27">
        <v>1</v>
      </c>
      <c r="F19" s="27" t="s">
        <v>61</v>
      </c>
      <c r="G19" s="9">
        <v>1</v>
      </c>
      <c r="I19" s="27"/>
    </row>
    <row r="20" spans="2:9" ht="12.75">
      <c r="B20" s="27"/>
      <c r="C20" s="27"/>
      <c r="D20" s="27"/>
      <c r="E20" s="27"/>
      <c r="I20" s="27"/>
    </row>
    <row r="21" spans="1:9" ht="12.75">
      <c r="A21" s="33" t="s">
        <v>480</v>
      </c>
      <c r="B21" s="27" t="s">
        <v>61</v>
      </c>
      <c r="C21" s="27">
        <v>1</v>
      </c>
      <c r="D21" s="27">
        <v>3</v>
      </c>
      <c r="E21" s="27">
        <v>4</v>
      </c>
      <c r="F21" s="9">
        <v>8</v>
      </c>
      <c r="G21" s="9">
        <v>9</v>
      </c>
      <c r="I21" s="27"/>
    </row>
    <row r="22" spans="1:9" ht="12.75">
      <c r="A22" s="9" t="s">
        <v>117</v>
      </c>
      <c r="B22" s="27" t="s">
        <v>61</v>
      </c>
      <c r="C22" s="27">
        <v>1</v>
      </c>
      <c r="D22" s="27">
        <v>2</v>
      </c>
      <c r="E22" s="27">
        <v>1</v>
      </c>
      <c r="F22" s="9">
        <v>2</v>
      </c>
      <c r="G22" s="9">
        <v>1</v>
      </c>
      <c r="I22" s="27"/>
    </row>
    <row r="23" spans="1:9" ht="12.75">
      <c r="A23" s="9" t="s">
        <v>118</v>
      </c>
      <c r="B23" s="27" t="s">
        <v>61</v>
      </c>
      <c r="C23" s="27" t="s">
        <v>61</v>
      </c>
      <c r="D23" s="27" t="s">
        <v>61</v>
      </c>
      <c r="E23" s="27" t="s">
        <v>61</v>
      </c>
      <c r="F23" s="9">
        <v>1</v>
      </c>
      <c r="G23" s="9">
        <v>1</v>
      </c>
      <c r="I23" s="27"/>
    </row>
    <row r="24" spans="1:9" ht="12.75">
      <c r="A24" s="9" t="s">
        <v>119</v>
      </c>
      <c r="B24" s="27" t="s">
        <v>61</v>
      </c>
      <c r="C24" s="27" t="s">
        <v>61</v>
      </c>
      <c r="D24" s="27">
        <v>1</v>
      </c>
      <c r="E24" s="27">
        <v>3</v>
      </c>
      <c r="F24" s="9">
        <v>6</v>
      </c>
      <c r="G24" s="9">
        <v>7</v>
      </c>
      <c r="I24" s="27"/>
    </row>
    <row r="25" spans="2:9" ht="12.75">
      <c r="B25" s="27"/>
      <c r="C25" s="27"/>
      <c r="D25" s="27"/>
      <c r="E25" s="27"/>
      <c r="I25" s="27"/>
    </row>
    <row r="26" spans="1:9" ht="12.75">
      <c r="A26" s="33" t="s">
        <v>481</v>
      </c>
      <c r="B26" s="27">
        <v>92</v>
      </c>
      <c r="C26" s="27">
        <v>59</v>
      </c>
      <c r="D26" s="27">
        <v>23</v>
      </c>
      <c r="E26" s="27">
        <v>12</v>
      </c>
      <c r="F26" s="9">
        <v>8</v>
      </c>
      <c r="G26" s="9">
        <v>7</v>
      </c>
      <c r="I26" s="27"/>
    </row>
    <row r="27" spans="1:9" ht="12.75">
      <c r="A27" s="9" t="s">
        <v>117</v>
      </c>
      <c r="B27" s="27">
        <v>92</v>
      </c>
      <c r="C27" s="9">
        <v>59</v>
      </c>
      <c r="D27" s="27">
        <v>22</v>
      </c>
      <c r="E27" s="27">
        <v>11</v>
      </c>
      <c r="F27" s="9">
        <v>6</v>
      </c>
      <c r="G27" s="9">
        <v>5</v>
      </c>
      <c r="I27" s="27"/>
    </row>
    <row r="28" spans="1:9" ht="12.75">
      <c r="A28" s="9" t="s">
        <v>118</v>
      </c>
      <c r="B28" s="27" t="s">
        <v>61</v>
      </c>
      <c r="C28" s="27" t="s">
        <v>61</v>
      </c>
      <c r="D28" s="27" t="s">
        <v>61</v>
      </c>
      <c r="E28" s="27" t="s">
        <v>61</v>
      </c>
      <c r="F28" s="27" t="s">
        <v>61</v>
      </c>
      <c r="G28" s="27" t="s">
        <v>61</v>
      </c>
      <c r="I28" s="27"/>
    </row>
    <row r="29" spans="1:9" ht="12.75">
      <c r="A29" s="9" t="s">
        <v>119</v>
      </c>
      <c r="B29" s="27" t="s">
        <v>61</v>
      </c>
      <c r="C29" s="27" t="s">
        <v>61</v>
      </c>
      <c r="D29" s="27">
        <v>1</v>
      </c>
      <c r="E29" s="27">
        <v>1</v>
      </c>
      <c r="F29" s="9">
        <v>1</v>
      </c>
      <c r="G29" s="9">
        <v>2</v>
      </c>
      <c r="I29" s="27"/>
    </row>
    <row r="30" spans="2:9" ht="12.75">
      <c r="B30" s="27"/>
      <c r="C30" s="27"/>
      <c r="D30" s="27"/>
      <c r="E30" s="27"/>
      <c r="I30" s="27"/>
    </row>
    <row r="31" spans="1:9" ht="12.75">
      <c r="A31" s="9" t="s">
        <v>120</v>
      </c>
      <c r="B31" s="27">
        <v>2</v>
      </c>
      <c r="C31" s="27">
        <v>3</v>
      </c>
      <c r="D31" s="27">
        <v>1</v>
      </c>
      <c r="E31" s="27" t="s">
        <v>61</v>
      </c>
      <c r="F31" s="27" t="s">
        <v>61</v>
      </c>
      <c r="G31" s="27" t="s">
        <v>61</v>
      </c>
      <c r="I31" s="27"/>
    </row>
    <row r="32" spans="2:9" ht="12.75">
      <c r="B32" s="27"/>
      <c r="C32" s="27"/>
      <c r="D32" s="27"/>
      <c r="E32" s="27"/>
      <c r="I32" s="27"/>
    </row>
    <row r="33" spans="1:9" ht="12.75">
      <c r="A33" s="36" t="s">
        <v>121</v>
      </c>
      <c r="B33" s="82">
        <v>100</v>
      </c>
      <c r="C33" s="82">
        <v>100</v>
      </c>
      <c r="D33" s="82">
        <v>100</v>
      </c>
      <c r="E33" s="82">
        <v>100</v>
      </c>
      <c r="F33" s="9">
        <v>100</v>
      </c>
      <c r="G33" s="9">
        <v>100</v>
      </c>
      <c r="I33" s="82"/>
    </row>
    <row r="34" spans="2:9" ht="12.75">
      <c r="B34" s="27"/>
      <c r="C34" s="27"/>
      <c r="D34" s="82"/>
      <c r="E34" s="27"/>
      <c r="I34" s="27"/>
    </row>
    <row r="35" spans="1:9" ht="12.75">
      <c r="A35" s="9" t="s">
        <v>122</v>
      </c>
      <c r="B35" s="27">
        <v>263</v>
      </c>
      <c r="C35" s="27">
        <v>914</v>
      </c>
      <c r="D35" s="27">
        <v>971</v>
      </c>
      <c r="E35" s="27">
        <v>947</v>
      </c>
      <c r="F35" s="9">
        <v>868</v>
      </c>
      <c r="G35" s="9">
        <v>553</v>
      </c>
      <c r="I35" s="27"/>
    </row>
    <row r="36" spans="1:9" ht="12.75">
      <c r="A36" s="18"/>
      <c r="B36" s="39"/>
      <c r="C36" s="39"/>
      <c r="D36" s="39"/>
      <c r="E36" s="39"/>
      <c r="F36" s="39"/>
      <c r="G36" s="39"/>
      <c r="I36" s="82"/>
    </row>
    <row r="37" spans="1:9" ht="12.75">
      <c r="A37" s="34"/>
      <c r="B37" s="175"/>
      <c r="C37" s="82"/>
      <c r="D37" s="82"/>
      <c r="E37" s="82"/>
      <c r="F37" s="82"/>
      <c r="G37" s="82"/>
      <c r="I37" s="82"/>
    </row>
    <row r="38" spans="1:9" ht="12.75">
      <c r="A38" s="36" t="s">
        <v>123</v>
      </c>
      <c r="B38" s="82"/>
      <c r="C38" s="27"/>
      <c r="D38" s="27"/>
      <c r="E38" s="27"/>
      <c r="F38" s="27"/>
      <c r="G38" s="27"/>
      <c r="I38" s="82"/>
    </row>
    <row r="39" spans="1:9" ht="14.25">
      <c r="A39" s="33" t="s">
        <v>482</v>
      </c>
      <c r="B39" s="27">
        <v>86</v>
      </c>
      <c r="C39" s="27">
        <v>44</v>
      </c>
      <c r="D39" s="27">
        <v>7</v>
      </c>
      <c r="E39" s="27">
        <v>1</v>
      </c>
      <c r="F39" s="27" t="s">
        <v>61</v>
      </c>
      <c r="G39" s="27" t="s">
        <v>61</v>
      </c>
      <c r="I39" s="82"/>
    </row>
    <row r="40" spans="1:9" ht="12.75">
      <c r="A40" s="33" t="s">
        <v>472</v>
      </c>
      <c r="B40" s="27" t="s">
        <v>22</v>
      </c>
      <c r="C40" s="27" t="s">
        <v>22</v>
      </c>
      <c r="D40" s="27" t="s">
        <v>22</v>
      </c>
      <c r="E40" s="27" t="s">
        <v>22</v>
      </c>
      <c r="F40" s="27" t="s">
        <v>22</v>
      </c>
      <c r="G40" s="27" t="s">
        <v>22</v>
      </c>
      <c r="I40" s="82"/>
    </row>
    <row r="41" spans="1:9" ht="12.75">
      <c r="A41" s="33" t="s">
        <v>483</v>
      </c>
      <c r="B41" s="27" t="s">
        <v>22</v>
      </c>
      <c r="C41" s="27" t="s">
        <v>22</v>
      </c>
      <c r="D41" s="27" t="s">
        <v>22</v>
      </c>
      <c r="E41" s="27" t="s">
        <v>22</v>
      </c>
      <c r="F41" s="27" t="s">
        <v>22</v>
      </c>
      <c r="G41" s="27" t="s">
        <v>22</v>
      </c>
      <c r="I41" s="82"/>
    </row>
    <row r="42" spans="1:9" ht="12.75">
      <c r="A42" s="33" t="s">
        <v>474</v>
      </c>
      <c r="B42" s="27">
        <v>6</v>
      </c>
      <c r="C42" s="27">
        <v>15</v>
      </c>
      <c r="D42" s="27">
        <v>15</v>
      </c>
      <c r="E42" s="27">
        <v>10</v>
      </c>
      <c r="F42" s="27">
        <v>8</v>
      </c>
      <c r="G42" s="27">
        <v>7</v>
      </c>
      <c r="I42" s="82"/>
    </row>
    <row r="43" spans="1:9" ht="12.75">
      <c r="A43" s="33" t="s">
        <v>475</v>
      </c>
      <c r="B43" s="27" t="s">
        <v>22</v>
      </c>
      <c r="C43" s="27" t="s">
        <v>22</v>
      </c>
      <c r="D43" s="27" t="s">
        <v>22</v>
      </c>
      <c r="E43" s="27" t="s">
        <v>22</v>
      </c>
      <c r="F43" s="27" t="s">
        <v>22</v>
      </c>
      <c r="G43" s="27" t="s">
        <v>22</v>
      </c>
      <c r="I43" s="82"/>
    </row>
    <row r="44" spans="1:9" ht="12.75">
      <c r="A44" s="33"/>
      <c r="B44" s="27"/>
      <c r="I44" s="36"/>
    </row>
    <row r="45" spans="1:9" ht="12.75">
      <c r="A45" s="59"/>
      <c r="B45" s="175"/>
      <c r="C45" s="175"/>
      <c r="D45" s="175"/>
      <c r="E45" s="175"/>
      <c r="F45" s="175"/>
      <c r="G45" s="175"/>
      <c r="I45" s="82"/>
    </row>
    <row r="46" spans="1:9" ht="12.75">
      <c r="A46" s="33" t="s">
        <v>484</v>
      </c>
      <c r="B46" s="27">
        <v>3.8</v>
      </c>
      <c r="C46" s="27">
        <v>2.8</v>
      </c>
      <c r="D46" s="27">
        <v>2.5</v>
      </c>
      <c r="E46" s="27">
        <v>3.2</v>
      </c>
      <c r="F46" s="27">
        <v>3.7</v>
      </c>
      <c r="G46" s="9">
        <v>3.6</v>
      </c>
      <c r="I46" s="82"/>
    </row>
    <row r="47" spans="1:9" ht="12.75">
      <c r="A47" s="18"/>
      <c r="B47" s="18"/>
      <c r="C47" s="18"/>
      <c r="D47" s="18"/>
      <c r="E47" s="18"/>
      <c r="F47" s="18"/>
      <c r="G47" s="18"/>
      <c r="I47" s="36"/>
    </row>
    <row r="48" spans="1:9" ht="14.25">
      <c r="A48" s="9" t="s">
        <v>485</v>
      </c>
      <c r="B48" s="36"/>
      <c r="C48" s="36"/>
      <c r="D48" s="36"/>
      <c r="E48" s="36"/>
      <c r="F48" s="36"/>
      <c r="G48" s="36"/>
      <c r="I48" s="36"/>
    </row>
    <row r="49" spans="1:9" ht="14.25">
      <c r="A49" s="9" t="s">
        <v>478</v>
      </c>
      <c r="B49" s="36"/>
      <c r="C49" s="36"/>
      <c r="D49" s="36"/>
      <c r="E49" s="36"/>
      <c r="F49" s="36"/>
      <c r="G49" s="36"/>
      <c r="I49" s="36"/>
    </row>
    <row r="50" ht="14.25">
      <c r="A50" s="53" t="s">
        <v>486</v>
      </c>
    </row>
  </sheetData>
  <printOptions gridLines="1" horizontalCentered="1"/>
  <pageMargins left="0.7874015748031497" right="0.7874015748031497" top="0.984251968503937" bottom="0.984251968503937" header="0.5118110236220472" footer="0.5118110236220472"/>
  <pageSetup orientation="portrait" paperSize="9" r:id="rId2"/>
  <headerFooter alignWithMargins="0">
    <oddHeader>&amp;C&amp;"Arial,Regular"Fertility and Family Surveys</oddHeader>
  </headerFooter>
  <rowBreaks count="1" manualBreakCount="1">
    <brk id="50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5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3" style="9" customWidth="1"/>
    <col min="2" max="7" width="8.83203125" style="9" customWidth="1"/>
    <col min="8" max="51" width="10.83203125" style="9" customWidth="1"/>
    <col min="52" max="16384" width="101.83203125" style="9" customWidth="1"/>
  </cols>
  <sheetData>
    <row r="1" spans="1:7" ht="12.75">
      <c r="A1" s="63" t="s">
        <v>124</v>
      </c>
      <c r="B1" s="63"/>
      <c r="C1" s="63"/>
      <c r="D1" s="63"/>
      <c r="E1" s="63"/>
      <c r="F1" s="63"/>
      <c r="G1" s="63"/>
    </row>
    <row r="2" spans="1:37" s="36" customFormat="1" ht="14.25">
      <c r="A2" s="63" t="s">
        <v>507</v>
      </c>
      <c r="B2" s="63"/>
      <c r="C2" s="63"/>
      <c r="D2" s="63"/>
      <c r="E2" s="63"/>
      <c r="F2" s="63"/>
      <c r="G2" s="63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21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P3" s="60"/>
      <c r="Q3" s="60"/>
      <c r="R3" s="60"/>
      <c r="S3" s="60"/>
      <c r="T3" s="60"/>
      <c r="U3" s="60"/>
    </row>
    <row r="4" spans="1:7" ht="12.75">
      <c r="A4" s="34"/>
      <c r="B4" s="47" t="s">
        <v>105</v>
      </c>
      <c r="C4" s="47"/>
      <c r="D4" s="47"/>
      <c r="E4" s="47"/>
      <c r="F4" s="47"/>
      <c r="G4" s="47"/>
    </row>
    <row r="5" spans="1:7" ht="12.75">
      <c r="A5" s="18"/>
      <c r="B5" s="18" t="s">
        <v>106</v>
      </c>
      <c r="C5" s="18" t="s">
        <v>87</v>
      </c>
      <c r="D5" s="18" t="s">
        <v>88</v>
      </c>
      <c r="E5" s="18" t="s">
        <v>89</v>
      </c>
      <c r="F5" s="18" t="s">
        <v>90</v>
      </c>
      <c r="G5" s="18" t="s">
        <v>107</v>
      </c>
    </row>
    <row r="6" spans="1:37" s="36" customFormat="1" ht="12.75">
      <c r="A6" s="9"/>
      <c r="B6" s="60" t="s">
        <v>108</v>
      </c>
      <c r="C6" s="60"/>
      <c r="D6" s="60"/>
      <c r="E6" s="60"/>
      <c r="F6" s="60"/>
      <c r="G6" s="6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7" ht="12.75">
      <c r="A7" s="18"/>
      <c r="B7" s="18" t="s">
        <v>109</v>
      </c>
      <c r="C7" s="18" t="s">
        <v>110</v>
      </c>
      <c r="D7" s="18" t="s">
        <v>111</v>
      </c>
      <c r="E7" s="18" t="s">
        <v>112</v>
      </c>
      <c r="F7" s="18" t="s">
        <v>113</v>
      </c>
      <c r="G7" s="18" t="s">
        <v>114</v>
      </c>
    </row>
    <row r="8" spans="2:7" ht="12.75">
      <c r="B8" s="27"/>
      <c r="C8" s="27"/>
      <c r="D8" s="27"/>
      <c r="E8" s="27"/>
      <c r="F8" s="27"/>
      <c r="G8" s="27"/>
    </row>
    <row r="9" spans="1:7" ht="12.75">
      <c r="A9" s="49" t="s">
        <v>115</v>
      </c>
      <c r="B9" s="27"/>
      <c r="C9" s="27"/>
      <c r="D9" s="27"/>
      <c r="E9" s="27"/>
      <c r="F9" s="27"/>
      <c r="G9" s="27"/>
    </row>
    <row r="10" spans="1:7" ht="12.75">
      <c r="A10" s="9" t="s">
        <v>125</v>
      </c>
      <c r="B10" s="27"/>
      <c r="C10" s="27"/>
      <c r="D10" s="27"/>
      <c r="E10" s="27"/>
      <c r="F10" s="27"/>
      <c r="G10" s="27"/>
    </row>
    <row r="11" spans="1:7" ht="14.25">
      <c r="A11" s="33" t="s">
        <v>467</v>
      </c>
      <c r="B11" s="95" t="s">
        <v>61</v>
      </c>
      <c r="C11" s="93">
        <v>3</v>
      </c>
      <c r="D11" s="93">
        <v>17</v>
      </c>
      <c r="E11" s="93">
        <v>49</v>
      </c>
      <c r="F11" s="93">
        <v>69</v>
      </c>
      <c r="G11" s="93">
        <v>72</v>
      </c>
    </row>
    <row r="12" spans="1:7" ht="12.75">
      <c r="A12" s="9" t="s">
        <v>117</v>
      </c>
      <c r="B12" s="95" t="s">
        <v>61</v>
      </c>
      <c r="C12" s="93">
        <v>1</v>
      </c>
      <c r="D12" s="93">
        <v>1</v>
      </c>
      <c r="E12" s="93">
        <v>2</v>
      </c>
      <c r="F12" s="93">
        <v>3</v>
      </c>
      <c r="G12" s="93">
        <v>1</v>
      </c>
    </row>
    <row r="13" spans="1:7" ht="12.75">
      <c r="A13" s="9" t="s">
        <v>118</v>
      </c>
      <c r="B13" s="95" t="s">
        <v>61</v>
      </c>
      <c r="C13" s="93">
        <v>1</v>
      </c>
      <c r="D13" s="93">
        <v>16</v>
      </c>
      <c r="E13" s="93">
        <v>47</v>
      </c>
      <c r="F13" s="93">
        <v>64</v>
      </c>
      <c r="G13" s="93">
        <v>69</v>
      </c>
    </row>
    <row r="14" spans="1:7" ht="12.75">
      <c r="A14" s="9" t="s">
        <v>119</v>
      </c>
      <c r="B14" s="95" t="s">
        <v>61</v>
      </c>
      <c r="C14" s="95" t="s">
        <v>61</v>
      </c>
      <c r="D14" s="95" t="s">
        <v>61</v>
      </c>
      <c r="E14" s="95" t="s">
        <v>61</v>
      </c>
      <c r="F14" s="95">
        <v>2</v>
      </c>
      <c r="G14" s="95">
        <v>2</v>
      </c>
    </row>
    <row r="15" spans="2:7" ht="12.75">
      <c r="B15" s="94"/>
      <c r="C15" s="94"/>
      <c r="D15" s="94"/>
      <c r="E15" s="94"/>
      <c r="F15" s="94"/>
      <c r="G15" s="94"/>
    </row>
    <row r="16" spans="1:7" ht="12.75">
      <c r="A16" s="33" t="s">
        <v>468</v>
      </c>
      <c r="B16" s="95" t="s">
        <v>61</v>
      </c>
      <c r="C16" s="93">
        <v>13</v>
      </c>
      <c r="D16" s="93">
        <v>39</v>
      </c>
      <c r="E16" s="93">
        <v>28</v>
      </c>
      <c r="F16" s="93">
        <v>13</v>
      </c>
      <c r="G16" s="93">
        <v>14</v>
      </c>
    </row>
    <row r="17" spans="1:7" ht="12.75">
      <c r="A17" s="9" t="s">
        <v>117</v>
      </c>
      <c r="B17" s="95" t="s">
        <v>61</v>
      </c>
      <c r="C17" s="93">
        <v>9</v>
      </c>
      <c r="D17" s="93">
        <v>23</v>
      </c>
      <c r="E17" s="93">
        <v>14</v>
      </c>
      <c r="F17" s="93">
        <v>4</v>
      </c>
      <c r="G17" s="93">
        <v>4</v>
      </c>
    </row>
    <row r="18" spans="1:7" ht="12.75">
      <c r="A18" s="9" t="s">
        <v>118</v>
      </c>
      <c r="B18" s="95" t="s">
        <v>61</v>
      </c>
      <c r="C18" s="93">
        <v>4</v>
      </c>
      <c r="D18" s="93">
        <v>15</v>
      </c>
      <c r="E18" s="93">
        <v>13</v>
      </c>
      <c r="F18" s="93">
        <v>7</v>
      </c>
      <c r="G18" s="93">
        <v>8</v>
      </c>
    </row>
    <row r="19" spans="1:9" ht="12.75">
      <c r="A19" s="9" t="s">
        <v>119</v>
      </c>
      <c r="B19" s="95" t="s">
        <v>61</v>
      </c>
      <c r="C19" s="95" t="s">
        <v>61</v>
      </c>
      <c r="D19" s="95" t="s">
        <v>61</v>
      </c>
      <c r="E19" s="95" t="s">
        <v>61</v>
      </c>
      <c r="F19" s="95">
        <v>1</v>
      </c>
      <c r="G19" s="95">
        <v>2</v>
      </c>
      <c r="I19" s="57"/>
    </row>
    <row r="20" spans="2:9" ht="12.75">
      <c r="B20" s="94"/>
      <c r="C20" s="94"/>
      <c r="D20" s="94"/>
      <c r="E20" s="94"/>
      <c r="F20" s="94"/>
      <c r="G20" s="94"/>
      <c r="I20" s="57"/>
    </row>
    <row r="21" spans="1:7" ht="12.75">
      <c r="A21" s="33" t="s">
        <v>469</v>
      </c>
      <c r="B21" s="95" t="s">
        <v>61</v>
      </c>
      <c r="C21" s="95" t="s">
        <v>61</v>
      </c>
      <c r="D21" s="95" t="s">
        <v>61</v>
      </c>
      <c r="E21" s="95" t="s">
        <v>61</v>
      </c>
      <c r="F21" s="95" t="s">
        <v>61</v>
      </c>
      <c r="G21" s="95" t="s">
        <v>61</v>
      </c>
    </row>
    <row r="22" spans="1:7" ht="12.75">
      <c r="A22" s="9" t="s">
        <v>117</v>
      </c>
      <c r="B22" s="95" t="s">
        <v>61</v>
      </c>
      <c r="C22" s="95" t="s">
        <v>61</v>
      </c>
      <c r="D22" s="95" t="s">
        <v>61</v>
      </c>
      <c r="E22" s="95" t="s">
        <v>61</v>
      </c>
      <c r="F22" s="95" t="s">
        <v>61</v>
      </c>
      <c r="G22" s="95" t="s">
        <v>61</v>
      </c>
    </row>
    <row r="23" spans="1:7" ht="12.75">
      <c r="A23" s="9" t="s">
        <v>118</v>
      </c>
      <c r="B23" s="95" t="s">
        <v>61</v>
      </c>
      <c r="C23" s="95" t="s">
        <v>61</v>
      </c>
      <c r="D23" s="95" t="s">
        <v>61</v>
      </c>
      <c r="E23" s="95" t="s">
        <v>61</v>
      </c>
      <c r="F23" s="95" t="s">
        <v>61</v>
      </c>
      <c r="G23" s="95" t="s">
        <v>61</v>
      </c>
    </row>
    <row r="24" spans="1:7" ht="12.75">
      <c r="A24" s="9" t="s">
        <v>119</v>
      </c>
      <c r="B24" s="95" t="s">
        <v>61</v>
      </c>
      <c r="C24" s="95" t="s">
        <v>61</v>
      </c>
      <c r="D24" s="95" t="s">
        <v>61</v>
      </c>
      <c r="E24" s="95" t="s">
        <v>61</v>
      </c>
      <c r="F24" s="95" t="s">
        <v>61</v>
      </c>
      <c r="G24" s="95" t="s">
        <v>61</v>
      </c>
    </row>
    <row r="25" spans="2:7" ht="12.75">
      <c r="B25" s="94"/>
      <c r="C25" s="94"/>
      <c r="D25" s="94"/>
      <c r="E25" s="94"/>
      <c r="F25" s="94"/>
      <c r="G25" s="94"/>
    </row>
    <row r="26" spans="1:7" ht="12.75">
      <c r="A26" s="33" t="s">
        <v>470</v>
      </c>
      <c r="B26" s="99">
        <v>95</v>
      </c>
      <c r="C26" s="93">
        <v>78</v>
      </c>
      <c r="D26" s="93">
        <v>42</v>
      </c>
      <c r="E26" s="93">
        <v>21</v>
      </c>
      <c r="F26" s="93">
        <v>17</v>
      </c>
      <c r="G26" s="99">
        <v>13</v>
      </c>
    </row>
    <row r="27" spans="1:7" ht="12.75">
      <c r="A27" s="9" t="s">
        <v>117</v>
      </c>
      <c r="B27" s="93">
        <v>95</v>
      </c>
      <c r="C27" s="93">
        <v>78</v>
      </c>
      <c r="D27" s="93">
        <v>41</v>
      </c>
      <c r="E27" s="93">
        <v>17</v>
      </c>
      <c r="F27" s="93">
        <v>13</v>
      </c>
      <c r="G27" s="93">
        <v>9</v>
      </c>
    </row>
    <row r="28" spans="1:7" ht="12.75">
      <c r="A28" s="9" t="s">
        <v>118</v>
      </c>
      <c r="B28" s="95" t="s">
        <v>61</v>
      </c>
      <c r="C28" s="95" t="s">
        <v>61</v>
      </c>
      <c r="D28" s="95" t="s">
        <v>61</v>
      </c>
      <c r="E28" s="95" t="s">
        <v>61</v>
      </c>
      <c r="F28" s="95" t="s">
        <v>61</v>
      </c>
      <c r="G28" s="95" t="s">
        <v>61</v>
      </c>
    </row>
    <row r="29" spans="1:7" ht="12.75">
      <c r="A29" s="9" t="s">
        <v>119</v>
      </c>
      <c r="B29" s="95" t="s">
        <v>61</v>
      </c>
      <c r="C29" s="95" t="s">
        <v>61</v>
      </c>
      <c r="D29" s="95" t="s">
        <v>61</v>
      </c>
      <c r="E29" s="95">
        <v>3</v>
      </c>
      <c r="F29" s="95">
        <v>3</v>
      </c>
      <c r="G29" s="95">
        <v>4</v>
      </c>
    </row>
    <row r="30" spans="2:7" ht="12.75">
      <c r="B30" s="94"/>
      <c r="C30" s="94"/>
      <c r="D30" s="94"/>
      <c r="E30" s="94"/>
      <c r="F30" s="94"/>
      <c r="G30" s="94"/>
    </row>
    <row r="31" spans="1:7" ht="12.75">
      <c r="A31" s="9" t="s">
        <v>126</v>
      </c>
      <c r="B31" s="93">
        <v>5</v>
      </c>
      <c r="C31" s="93">
        <v>7</v>
      </c>
      <c r="D31" s="93">
        <v>2</v>
      </c>
      <c r="E31" s="93">
        <v>2</v>
      </c>
      <c r="F31" s="93">
        <v>1</v>
      </c>
      <c r="G31" s="93" t="s">
        <v>61</v>
      </c>
    </row>
    <row r="32" spans="2:7" ht="12.75">
      <c r="B32" s="94"/>
      <c r="C32" s="94"/>
      <c r="D32" s="94"/>
      <c r="E32" s="94"/>
      <c r="F32" s="94"/>
      <c r="G32" s="94"/>
    </row>
    <row r="33" spans="1:7" ht="12.75">
      <c r="A33" s="9" t="s">
        <v>121</v>
      </c>
      <c r="B33" s="93">
        <v>100</v>
      </c>
      <c r="C33" s="93">
        <v>100</v>
      </c>
      <c r="D33" s="93">
        <v>100</v>
      </c>
      <c r="E33" s="93">
        <v>100</v>
      </c>
      <c r="F33" s="93">
        <v>100</v>
      </c>
      <c r="G33" s="93">
        <v>100</v>
      </c>
    </row>
    <row r="34" spans="2:7" ht="12.75">
      <c r="B34" s="94"/>
      <c r="C34" s="94"/>
      <c r="D34" s="94"/>
      <c r="E34" s="94"/>
      <c r="F34" s="94"/>
      <c r="G34" s="94"/>
    </row>
    <row r="35" spans="1:7" ht="12.75">
      <c r="A35" s="9" t="s">
        <v>122</v>
      </c>
      <c r="B35" s="93">
        <v>220</v>
      </c>
      <c r="C35" s="93">
        <v>742</v>
      </c>
      <c r="D35" s="93">
        <v>799</v>
      </c>
      <c r="E35" s="93">
        <v>790</v>
      </c>
      <c r="F35" s="93">
        <v>702</v>
      </c>
      <c r="G35" s="93">
        <v>452</v>
      </c>
    </row>
    <row r="36" spans="1:7" ht="12.75">
      <c r="A36" s="33"/>
      <c r="B36" s="94"/>
      <c r="C36" s="94"/>
      <c r="D36" s="94"/>
      <c r="E36" s="94"/>
      <c r="F36" s="94"/>
      <c r="G36" s="94"/>
    </row>
    <row r="37" spans="1:7" ht="12.75">
      <c r="A37" s="18"/>
      <c r="B37" s="104"/>
      <c r="C37" s="104"/>
      <c r="D37" s="104"/>
      <c r="E37" s="104"/>
      <c r="F37" s="104"/>
      <c r="G37" s="104"/>
    </row>
    <row r="38" spans="1:7" ht="12.75">
      <c r="A38" s="36" t="s">
        <v>123</v>
      </c>
      <c r="B38" s="94"/>
      <c r="C38" s="94"/>
      <c r="D38" s="94"/>
      <c r="E38" s="94"/>
      <c r="F38" s="94"/>
      <c r="G38" s="94"/>
    </row>
    <row r="39" spans="1:7" ht="14.25">
      <c r="A39" s="33" t="s">
        <v>471</v>
      </c>
      <c r="B39" s="93">
        <v>90</v>
      </c>
      <c r="C39" s="93">
        <v>63</v>
      </c>
      <c r="D39" s="93">
        <v>22</v>
      </c>
      <c r="E39" s="93">
        <v>4</v>
      </c>
      <c r="F39" s="93">
        <v>3</v>
      </c>
      <c r="G39" s="93">
        <v>2</v>
      </c>
    </row>
    <row r="40" spans="1:7" ht="12.75">
      <c r="A40" s="33" t="s">
        <v>472</v>
      </c>
      <c r="B40" s="94" t="s">
        <v>22</v>
      </c>
      <c r="C40" s="94" t="s">
        <v>22</v>
      </c>
      <c r="D40" s="94" t="s">
        <v>22</v>
      </c>
      <c r="E40" s="94" t="s">
        <v>22</v>
      </c>
      <c r="F40" s="94" t="s">
        <v>22</v>
      </c>
      <c r="G40" s="94" t="s">
        <v>22</v>
      </c>
    </row>
    <row r="41" spans="1:7" ht="12.75">
      <c r="A41" s="33" t="s">
        <v>473</v>
      </c>
      <c r="B41" s="94" t="s">
        <v>22</v>
      </c>
      <c r="C41" s="94" t="s">
        <v>22</v>
      </c>
      <c r="D41" s="94" t="s">
        <v>22</v>
      </c>
      <c r="E41" s="94" t="s">
        <v>22</v>
      </c>
      <c r="F41" s="94" t="s">
        <v>22</v>
      </c>
      <c r="G41" s="94" t="s">
        <v>22</v>
      </c>
    </row>
    <row r="42" spans="1:7" ht="12.75">
      <c r="A42" s="33" t="s">
        <v>474</v>
      </c>
      <c r="B42" s="93">
        <v>5</v>
      </c>
      <c r="C42" s="93">
        <v>16</v>
      </c>
      <c r="D42" s="93">
        <v>21</v>
      </c>
      <c r="E42" s="93">
        <v>17</v>
      </c>
      <c r="F42" s="93">
        <v>14</v>
      </c>
      <c r="G42" s="93">
        <v>11</v>
      </c>
    </row>
    <row r="43" spans="1:7" ht="12.75">
      <c r="A43" s="33" t="s">
        <v>475</v>
      </c>
      <c r="B43" s="94" t="s">
        <v>22</v>
      </c>
      <c r="C43" s="94" t="s">
        <v>22</v>
      </c>
      <c r="D43" s="94" t="s">
        <v>22</v>
      </c>
      <c r="E43" s="94" t="s">
        <v>22</v>
      </c>
      <c r="F43" s="94" t="s">
        <v>22</v>
      </c>
      <c r="G43" s="94" t="s">
        <v>22</v>
      </c>
    </row>
    <row r="44" spans="1:7" ht="12.75">
      <c r="A44" s="18"/>
      <c r="B44" s="104"/>
      <c r="C44" s="104"/>
      <c r="D44" s="104"/>
      <c r="E44" s="104"/>
      <c r="F44" s="104"/>
      <c r="G44" s="104"/>
    </row>
    <row r="45" spans="1:7" ht="12.75">
      <c r="A45" s="36"/>
      <c r="B45" s="82"/>
      <c r="C45" s="82"/>
      <c r="D45" s="82"/>
      <c r="E45" s="82"/>
      <c r="F45" s="82"/>
      <c r="G45" s="82"/>
    </row>
    <row r="46" spans="1:7" ht="12.75">
      <c r="A46" s="33" t="s">
        <v>476</v>
      </c>
      <c r="B46" s="174">
        <v>3.8</v>
      </c>
      <c r="C46" s="174">
        <v>2.9</v>
      </c>
      <c r="D46" s="174">
        <v>2.3</v>
      </c>
      <c r="E46" s="174">
        <v>2.8</v>
      </c>
      <c r="F46" s="174">
        <v>3.4</v>
      </c>
      <c r="G46" s="174">
        <v>3.6</v>
      </c>
    </row>
    <row r="47" spans="1:7" ht="12.75">
      <c r="A47" s="18"/>
      <c r="B47" s="39"/>
      <c r="C47" s="39"/>
      <c r="D47" s="39"/>
      <c r="E47" s="39"/>
      <c r="F47" s="39"/>
      <c r="G47" s="39"/>
    </row>
    <row r="48" spans="1:7" ht="14.25">
      <c r="A48" s="9" t="s">
        <v>477</v>
      </c>
      <c r="B48" s="36"/>
      <c r="C48" s="36"/>
      <c r="D48" s="36"/>
      <c r="E48" s="36"/>
      <c r="F48" s="36"/>
      <c r="G48" s="36"/>
    </row>
    <row r="49" ht="14.25">
      <c r="A49" s="9" t="s">
        <v>478</v>
      </c>
    </row>
    <row r="50" spans="1:21" ht="14.25">
      <c r="A50" s="9" t="s">
        <v>479</v>
      </c>
      <c r="I50" s="33"/>
      <c r="J50" s="33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9:21" ht="12.75">
      <c r="I51" s="33"/>
      <c r="J51" s="33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9:21" ht="12.75">
      <c r="I52" s="33"/>
      <c r="J52" s="33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9:21" ht="12.75">
      <c r="I53" s="33"/>
      <c r="J53" s="33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ht="12.75">
      <c r="I54" s="33"/>
    </row>
  </sheetData>
  <printOptions gridLines="1" horizontalCentered="1"/>
  <pageMargins left="0.7874015748031497" right="0.7874015748031497" top="0.984251968503937" bottom="0.984251968503937" header="0.5118110236220472" footer="0.5118110236220472"/>
  <pageSetup orientation="portrait" paperSize="9" scale="99" r:id="rId1"/>
  <headerFooter alignWithMargins="0">
    <oddHeader>&amp;C&amp;"Arial,Regular"Fertility and Family Surveys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0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4.5" style="9" customWidth="1"/>
    <col min="2" max="11" width="8.83203125" style="9" customWidth="1"/>
    <col min="12" max="51" width="10.83203125" style="9" customWidth="1"/>
    <col min="52" max="16384" width="101.83203125" style="9" customWidth="1"/>
  </cols>
  <sheetData>
    <row r="1" spans="1:8" ht="12.75">
      <c r="A1" s="32" t="s">
        <v>127</v>
      </c>
      <c r="B1" s="32"/>
      <c r="C1" s="32"/>
      <c r="D1" s="60"/>
      <c r="E1" s="60"/>
      <c r="F1" s="60"/>
      <c r="G1" s="60"/>
      <c r="H1" s="60"/>
    </row>
    <row r="2" spans="1:8" ht="12.75">
      <c r="A2" s="184" t="s">
        <v>508</v>
      </c>
      <c r="B2" s="185"/>
      <c r="C2" s="185"/>
      <c r="D2" s="185"/>
      <c r="E2" s="185"/>
      <c r="F2" s="185"/>
      <c r="G2" s="185"/>
      <c r="H2" s="185"/>
    </row>
    <row r="3" spans="1:8" ht="12.75">
      <c r="A3" s="32"/>
      <c r="B3" s="32"/>
      <c r="C3" s="32"/>
      <c r="D3" s="60"/>
      <c r="E3" s="60"/>
      <c r="F3" s="60"/>
      <c r="H3" s="60"/>
    </row>
    <row r="4" spans="1:8" ht="12.75">
      <c r="A4" s="34"/>
      <c r="B4" s="47" t="s">
        <v>105</v>
      </c>
      <c r="C4" s="47"/>
      <c r="D4" s="47"/>
      <c r="E4" s="47"/>
      <c r="F4" s="47"/>
      <c r="G4" s="47"/>
      <c r="H4" s="47"/>
    </row>
    <row r="5" spans="1:8" ht="12.75">
      <c r="A5" s="18"/>
      <c r="B5" s="18" t="s">
        <v>106</v>
      </c>
      <c r="C5" s="18" t="s">
        <v>106</v>
      </c>
      <c r="D5" s="18" t="s">
        <v>87</v>
      </c>
      <c r="E5" s="18" t="s">
        <v>88</v>
      </c>
      <c r="F5" s="18" t="s">
        <v>89</v>
      </c>
      <c r="G5" s="18" t="s">
        <v>90</v>
      </c>
      <c r="H5" s="18" t="s">
        <v>107</v>
      </c>
    </row>
    <row r="6" spans="2:7" ht="12.75">
      <c r="B6" s="60" t="s">
        <v>108</v>
      </c>
      <c r="C6" s="60"/>
      <c r="D6" s="60"/>
      <c r="E6" s="60"/>
      <c r="F6" s="60"/>
      <c r="G6" s="60"/>
    </row>
    <row r="7" spans="1:8" ht="12.75">
      <c r="A7" s="18"/>
      <c r="B7" s="18" t="s">
        <v>109</v>
      </c>
      <c r="C7" s="18" t="s">
        <v>109</v>
      </c>
      <c r="D7" s="18" t="s">
        <v>110</v>
      </c>
      <c r="E7" s="18" t="s">
        <v>111</v>
      </c>
      <c r="F7" s="18" t="s">
        <v>112</v>
      </c>
      <c r="G7" s="18" t="s">
        <v>113</v>
      </c>
      <c r="H7" s="18" t="s">
        <v>114</v>
      </c>
    </row>
    <row r="8" spans="1:8" ht="12.75">
      <c r="A8" s="36"/>
      <c r="B8" s="36"/>
      <c r="C8" s="36"/>
      <c r="D8" s="36"/>
      <c r="E8" s="36"/>
      <c r="F8" s="36"/>
      <c r="G8" s="36"/>
      <c r="H8" s="36"/>
    </row>
    <row r="9" ht="12.75">
      <c r="A9" s="33" t="s">
        <v>462</v>
      </c>
    </row>
    <row r="10" ht="14.25">
      <c r="A10" s="9" t="s">
        <v>455</v>
      </c>
    </row>
    <row r="11" spans="1:8" ht="12.75">
      <c r="A11" s="9" t="s">
        <v>129</v>
      </c>
      <c r="B11" s="9">
        <v>4.9</v>
      </c>
      <c r="C11" s="171">
        <v>6</v>
      </c>
      <c r="D11" s="171">
        <v>7</v>
      </c>
      <c r="E11" s="171">
        <v>5</v>
      </c>
      <c r="F11" s="171">
        <v>3</v>
      </c>
      <c r="G11" s="171">
        <v>6</v>
      </c>
      <c r="H11" s="171">
        <v>4</v>
      </c>
    </row>
    <row r="12" spans="1:8" ht="12.75">
      <c r="A12" s="9" t="s">
        <v>130</v>
      </c>
      <c r="B12" s="9">
        <v>32.5</v>
      </c>
      <c r="C12" s="171">
        <v>49</v>
      </c>
      <c r="D12" s="171">
        <v>41</v>
      </c>
      <c r="E12" s="171">
        <v>32</v>
      </c>
      <c r="F12" s="171">
        <v>20</v>
      </c>
      <c r="G12" s="171">
        <v>18</v>
      </c>
      <c r="H12" s="171">
        <v>17</v>
      </c>
    </row>
    <row r="13" spans="1:8" ht="12.75">
      <c r="A13" s="9" t="s">
        <v>131</v>
      </c>
      <c r="B13" s="9">
        <v>33.2</v>
      </c>
      <c r="C13" s="171">
        <v>26</v>
      </c>
      <c r="D13" s="171">
        <v>26</v>
      </c>
      <c r="E13" s="171">
        <v>30</v>
      </c>
      <c r="F13" s="171">
        <v>25</v>
      </c>
      <c r="G13" s="171">
        <v>18</v>
      </c>
      <c r="H13" s="171">
        <v>19</v>
      </c>
    </row>
    <row r="14" spans="1:8" ht="12.75">
      <c r="A14" s="9" t="s">
        <v>132</v>
      </c>
      <c r="B14" s="9">
        <v>29.4</v>
      </c>
      <c r="C14" s="171">
        <v>20</v>
      </c>
      <c r="D14" s="171">
        <v>26</v>
      </c>
      <c r="E14" s="171">
        <v>34</v>
      </c>
      <c r="F14" s="171">
        <v>51</v>
      </c>
      <c r="G14" s="171">
        <v>59</v>
      </c>
      <c r="H14" s="171">
        <v>60</v>
      </c>
    </row>
    <row r="15" spans="3:8" ht="12.75">
      <c r="C15" s="28"/>
      <c r="D15" s="28"/>
      <c r="E15" s="28"/>
      <c r="F15" s="28"/>
      <c r="G15" s="28"/>
      <c r="H15" s="28"/>
    </row>
    <row r="16" spans="1:8" ht="12.75">
      <c r="A16" s="9" t="s">
        <v>25</v>
      </c>
      <c r="B16" s="9">
        <f>SUM(B11:B14)</f>
        <v>100</v>
      </c>
      <c r="C16" s="102">
        <v>100</v>
      </c>
      <c r="D16" s="102">
        <v>100</v>
      </c>
      <c r="E16" s="102">
        <v>100</v>
      </c>
      <c r="F16" s="102">
        <v>100</v>
      </c>
      <c r="G16" s="102">
        <v>100</v>
      </c>
      <c r="H16" s="102">
        <v>100</v>
      </c>
    </row>
    <row r="17" spans="4:8" ht="12.75">
      <c r="D17" s="27"/>
      <c r="E17" s="27"/>
      <c r="F17" s="27"/>
      <c r="G17" s="27"/>
      <c r="H17" s="27"/>
    </row>
    <row r="18" spans="1:2" ht="12.75">
      <c r="A18" s="33" t="s">
        <v>463</v>
      </c>
      <c r="B18" s="9">
        <v>3.1</v>
      </c>
    </row>
    <row r="19" spans="1:8" ht="14.25">
      <c r="A19" s="9" t="s">
        <v>464</v>
      </c>
      <c r="C19" s="61">
        <v>2.9</v>
      </c>
      <c r="D19" s="61">
        <v>3</v>
      </c>
      <c r="E19" s="61">
        <v>3.4</v>
      </c>
      <c r="F19" s="61">
        <v>4.1</v>
      </c>
      <c r="G19" s="61">
        <v>4.5</v>
      </c>
      <c r="H19" s="61">
        <v>4.8</v>
      </c>
    </row>
    <row r="20" spans="1:8" ht="12.75">
      <c r="A20" s="45"/>
      <c r="B20" s="36"/>
      <c r="C20" s="36"/>
      <c r="D20" s="36"/>
      <c r="E20" s="36"/>
      <c r="F20" s="36"/>
      <c r="G20" s="36"/>
      <c r="H20" s="36"/>
    </row>
    <row r="22" spans="1:8" ht="12.75">
      <c r="A22" s="18"/>
      <c r="B22" s="18"/>
      <c r="C22" s="18"/>
      <c r="D22" s="18"/>
      <c r="E22" s="18"/>
      <c r="F22" s="18"/>
      <c r="G22" s="18"/>
      <c r="H22" s="18"/>
    </row>
    <row r="24" ht="12.75">
      <c r="A24" s="33" t="s">
        <v>465</v>
      </c>
    </row>
    <row r="25" ht="12.75">
      <c r="A25" s="33" t="s">
        <v>466</v>
      </c>
    </row>
    <row r="26" spans="1:8" ht="12.75">
      <c r="A26" s="9" t="s">
        <v>133</v>
      </c>
      <c r="C26" s="171">
        <v>94</v>
      </c>
      <c r="D26" s="171">
        <v>92</v>
      </c>
      <c r="E26" s="171">
        <v>93</v>
      </c>
      <c r="F26" s="171">
        <v>94</v>
      </c>
      <c r="G26" s="171">
        <v>95</v>
      </c>
      <c r="H26" s="171">
        <v>95</v>
      </c>
    </row>
    <row r="27" spans="1:8" ht="12.75">
      <c r="A27" s="9" t="s">
        <v>134</v>
      </c>
      <c r="C27" s="171">
        <v>1</v>
      </c>
      <c r="D27" s="171">
        <v>1</v>
      </c>
      <c r="E27" s="171">
        <v>2</v>
      </c>
      <c r="F27" s="93" t="s">
        <v>61</v>
      </c>
      <c r="G27" s="171">
        <v>1</v>
      </c>
      <c r="H27" s="171">
        <v>1</v>
      </c>
    </row>
    <row r="28" spans="1:8" ht="12.75">
      <c r="A28" s="9" t="s">
        <v>135</v>
      </c>
      <c r="C28" s="171">
        <v>5</v>
      </c>
      <c r="D28" s="171">
        <v>7</v>
      </c>
      <c r="E28" s="171">
        <v>5</v>
      </c>
      <c r="F28" s="171">
        <v>5</v>
      </c>
      <c r="G28" s="171">
        <v>3</v>
      </c>
      <c r="H28" s="171">
        <v>3</v>
      </c>
    </row>
    <row r="29" spans="1:8" ht="12.75">
      <c r="A29" s="9" t="s">
        <v>136</v>
      </c>
      <c r="C29" s="93" t="s">
        <v>61</v>
      </c>
      <c r="D29" s="171">
        <v>1</v>
      </c>
      <c r="E29" s="171">
        <v>1</v>
      </c>
      <c r="F29" s="171">
        <v>1</v>
      </c>
      <c r="G29" s="171">
        <v>1</v>
      </c>
      <c r="H29" s="171">
        <v>1</v>
      </c>
    </row>
    <row r="30" spans="3:8" ht="12.75">
      <c r="C30" s="28"/>
      <c r="D30" s="28"/>
      <c r="E30" s="28"/>
      <c r="F30" s="28"/>
      <c r="G30" s="28"/>
      <c r="H30" s="28"/>
    </row>
    <row r="31" spans="1:8" ht="12.75">
      <c r="A31" s="9" t="s">
        <v>56</v>
      </c>
      <c r="C31" s="102">
        <v>100</v>
      </c>
      <c r="D31" s="102">
        <v>100</v>
      </c>
      <c r="E31" s="102">
        <v>100</v>
      </c>
      <c r="F31" s="102">
        <v>100</v>
      </c>
      <c r="G31" s="102">
        <v>100</v>
      </c>
      <c r="H31" s="102">
        <v>100</v>
      </c>
    </row>
    <row r="32" spans="3:8" ht="12.75">
      <c r="C32" s="28"/>
      <c r="D32" s="28"/>
      <c r="E32" s="28"/>
      <c r="F32" s="28"/>
      <c r="G32" s="28"/>
      <c r="H32" s="28"/>
    </row>
    <row r="33" spans="1:8" ht="12.75">
      <c r="A33" s="18" t="s">
        <v>137</v>
      </c>
      <c r="B33" s="18"/>
      <c r="C33" s="70">
        <v>263</v>
      </c>
      <c r="D33" s="70">
        <v>908</v>
      </c>
      <c r="E33" s="70">
        <v>964</v>
      </c>
      <c r="F33" s="70">
        <v>935</v>
      </c>
      <c r="G33" s="70">
        <v>846</v>
      </c>
      <c r="H33" s="70">
        <v>543</v>
      </c>
    </row>
    <row r="34" spans="1:8" ht="12.75">
      <c r="A34" s="9" t="s">
        <v>138</v>
      </c>
      <c r="C34" s="105"/>
      <c r="D34" s="105"/>
      <c r="E34" s="105"/>
      <c r="F34" s="105"/>
      <c r="G34" s="105"/>
      <c r="H34" s="105"/>
    </row>
    <row r="35" ht="12.75">
      <c r="A35" s="9" t="s">
        <v>139</v>
      </c>
    </row>
    <row r="36" ht="12.75">
      <c r="A36" s="25" t="s">
        <v>140</v>
      </c>
    </row>
    <row r="37" spans="1:9" ht="12.75">
      <c r="A37" s="37"/>
      <c r="C37" s="113"/>
      <c r="D37" s="105"/>
      <c r="E37" s="105"/>
      <c r="F37" s="105"/>
      <c r="G37" s="105"/>
      <c r="H37" s="105"/>
      <c r="I37" s="37"/>
    </row>
    <row r="38" spans="1:9" ht="12.75">
      <c r="A38" s="37">
        <v>0</v>
      </c>
      <c r="C38" s="109" t="s">
        <v>61</v>
      </c>
      <c r="D38" s="61">
        <v>0.2</v>
      </c>
      <c r="E38" s="61">
        <v>0.1</v>
      </c>
      <c r="F38" s="65" t="s">
        <v>61</v>
      </c>
      <c r="G38" s="65" t="s">
        <v>61</v>
      </c>
      <c r="H38" s="65" t="s">
        <v>61</v>
      </c>
      <c r="I38" s="37"/>
    </row>
    <row r="39" spans="1:10" ht="12.75">
      <c r="A39" s="37">
        <v>1</v>
      </c>
      <c r="C39" s="109" t="s">
        <v>61</v>
      </c>
      <c r="D39" s="61">
        <v>0.3</v>
      </c>
      <c r="E39" s="61">
        <v>0.2</v>
      </c>
      <c r="F39" s="65">
        <v>0.2</v>
      </c>
      <c r="G39" s="65" t="s">
        <v>61</v>
      </c>
      <c r="H39" s="65" t="s">
        <v>61</v>
      </c>
      <c r="I39" s="37"/>
      <c r="J39" s="105"/>
    </row>
    <row r="40" spans="1:10" ht="12.75">
      <c r="A40" s="37">
        <v>2</v>
      </c>
      <c r="C40" s="61">
        <v>0.4</v>
      </c>
      <c r="D40" s="61">
        <v>0.7</v>
      </c>
      <c r="E40" s="61">
        <v>0.5</v>
      </c>
      <c r="F40" s="61">
        <v>0.2</v>
      </c>
      <c r="G40" s="61">
        <v>0.1</v>
      </c>
      <c r="H40" s="65">
        <v>0.1</v>
      </c>
      <c r="I40" s="37"/>
      <c r="J40" s="105"/>
    </row>
    <row r="41" spans="1:10" ht="12.75">
      <c r="A41" s="37">
        <v>3</v>
      </c>
      <c r="C41" s="61">
        <v>0.4</v>
      </c>
      <c r="D41" s="61">
        <v>0.9</v>
      </c>
      <c r="E41" s="61">
        <v>0.8</v>
      </c>
      <c r="F41" s="61">
        <v>0.3</v>
      </c>
      <c r="G41" s="61">
        <v>0.4</v>
      </c>
      <c r="H41" s="65">
        <v>0.1</v>
      </c>
      <c r="I41" s="37"/>
      <c r="J41" s="105"/>
    </row>
    <row r="42" spans="1:10" ht="12.75">
      <c r="A42" s="37">
        <v>4</v>
      </c>
      <c r="C42" s="61">
        <v>1.1</v>
      </c>
      <c r="D42" s="61">
        <v>1.4</v>
      </c>
      <c r="E42" s="61">
        <v>1.4</v>
      </c>
      <c r="F42" s="61">
        <v>0.8</v>
      </c>
      <c r="G42" s="61">
        <v>0.5</v>
      </c>
      <c r="H42" s="65">
        <v>0.2</v>
      </c>
      <c r="I42" s="37"/>
      <c r="J42" s="105"/>
    </row>
    <row r="43" spans="1:10" ht="12.75">
      <c r="A43" s="37">
        <v>5</v>
      </c>
      <c r="C43" s="61">
        <v>1.6</v>
      </c>
      <c r="D43" s="61">
        <v>1.4</v>
      </c>
      <c r="E43" s="61">
        <v>1.4</v>
      </c>
      <c r="F43" s="61">
        <v>0.9</v>
      </c>
      <c r="G43" s="61">
        <v>0.6</v>
      </c>
      <c r="H43" s="65">
        <v>0.5</v>
      </c>
      <c r="I43" s="37"/>
      <c r="J43" s="105"/>
    </row>
    <row r="44" spans="1:10" ht="12.75">
      <c r="A44" s="37">
        <v>6</v>
      </c>
      <c r="C44" s="61">
        <v>1.6</v>
      </c>
      <c r="D44" s="61">
        <v>2</v>
      </c>
      <c r="E44" s="61">
        <v>1.8</v>
      </c>
      <c r="F44" s="61">
        <v>1.6</v>
      </c>
      <c r="G44" s="61">
        <v>0.7</v>
      </c>
      <c r="H44" s="65">
        <v>0.5</v>
      </c>
      <c r="I44" s="37"/>
      <c r="J44" s="105"/>
    </row>
    <row r="45" spans="1:10" ht="12.75">
      <c r="A45" s="37">
        <v>7</v>
      </c>
      <c r="C45" s="61">
        <v>3.1</v>
      </c>
      <c r="D45" s="61">
        <v>2.4</v>
      </c>
      <c r="E45" s="61">
        <v>2.7</v>
      </c>
      <c r="F45" s="61">
        <v>1.6</v>
      </c>
      <c r="G45" s="61">
        <v>0.8</v>
      </c>
      <c r="H45" s="65">
        <v>0.5</v>
      </c>
      <c r="I45" s="37"/>
      <c r="J45" s="105"/>
    </row>
    <row r="46" spans="1:10" ht="12.75">
      <c r="A46" s="37">
        <v>8</v>
      </c>
      <c r="C46" s="61">
        <v>4.2</v>
      </c>
      <c r="D46" s="61">
        <v>2.8</v>
      </c>
      <c r="E46" s="61">
        <v>3.4</v>
      </c>
      <c r="F46" s="61">
        <v>2</v>
      </c>
      <c r="G46" s="61">
        <v>0.8</v>
      </c>
      <c r="H46" s="61">
        <v>1</v>
      </c>
      <c r="I46" s="37"/>
      <c r="J46" s="105"/>
    </row>
    <row r="47" spans="1:10" ht="12.75">
      <c r="A47" s="37">
        <v>9</v>
      </c>
      <c r="C47" s="61">
        <v>5.1</v>
      </c>
      <c r="D47" s="61">
        <v>3.3</v>
      </c>
      <c r="E47" s="61">
        <v>4</v>
      </c>
      <c r="F47" s="61">
        <v>2.8</v>
      </c>
      <c r="G47" s="61">
        <v>0.8</v>
      </c>
      <c r="H47" s="61">
        <v>1.2</v>
      </c>
      <c r="I47" s="37"/>
      <c r="J47" s="105"/>
    </row>
    <row r="48" spans="1:10" ht="12.75">
      <c r="A48" s="37">
        <v>10</v>
      </c>
      <c r="C48" s="61">
        <v>5.6</v>
      </c>
      <c r="D48" s="61">
        <v>3.7</v>
      </c>
      <c r="E48" s="61">
        <v>4.5</v>
      </c>
      <c r="F48" s="61">
        <v>3.1</v>
      </c>
      <c r="G48" s="61">
        <v>1</v>
      </c>
      <c r="H48" s="61">
        <v>1.5</v>
      </c>
      <c r="I48" s="37"/>
      <c r="J48" s="105"/>
    </row>
    <row r="49" spans="1:10" ht="12.75">
      <c r="A49" s="37">
        <v>11</v>
      </c>
      <c r="C49" s="61">
        <v>6.5</v>
      </c>
      <c r="D49" s="61">
        <v>4.1</v>
      </c>
      <c r="E49" s="61">
        <v>5</v>
      </c>
      <c r="F49" s="61">
        <v>3.6</v>
      </c>
      <c r="G49" s="61">
        <v>1.4</v>
      </c>
      <c r="H49" s="61">
        <v>1.5</v>
      </c>
      <c r="I49" s="37"/>
      <c r="J49" s="105"/>
    </row>
    <row r="50" spans="1:10" ht="12.75">
      <c r="A50" s="37">
        <v>12</v>
      </c>
      <c r="C50" s="61">
        <v>7.2</v>
      </c>
      <c r="D50" s="61">
        <v>4.6</v>
      </c>
      <c r="E50" s="61">
        <v>5.5</v>
      </c>
      <c r="F50" s="61">
        <v>4.2</v>
      </c>
      <c r="G50" s="61">
        <v>1.7</v>
      </c>
      <c r="H50" s="61">
        <v>1.8</v>
      </c>
      <c r="I50" s="37"/>
      <c r="J50" s="105"/>
    </row>
    <row r="51" spans="1:10" ht="12.75">
      <c r="A51" s="37">
        <v>13</v>
      </c>
      <c r="C51" s="61">
        <v>8.2</v>
      </c>
      <c r="D51" s="61">
        <v>5.6</v>
      </c>
      <c r="E51" s="61">
        <v>6.2</v>
      </c>
      <c r="F51" s="61">
        <v>4.4</v>
      </c>
      <c r="G51" s="61">
        <v>1.7</v>
      </c>
      <c r="H51" s="61">
        <v>2.4</v>
      </c>
      <c r="I51" s="37"/>
      <c r="J51" s="105"/>
    </row>
    <row r="52" spans="1:10" ht="12.75">
      <c r="A52" s="37">
        <v>14</v>
      </c>
      <c r="C52" s="61">
        <v>8.6</v>
      </c>
      <c r="D52" s="61">
        <v>5.9</v>
      </c>
      <c r="E52" s="61">
        <v>6.6</v>
      </c>
      <c r="F52" s="61">
        <v>4.5</v>
      </c>
      <c r="G52" s="61">
        <v>2</v>
      </c>
      <c r="H52" s="61">
        <v>2.7</v>
      </c>
      <c r="I52" s="37"/>
      <c r="J52" s="105"/>
    </row>
    <row r="53" spans="1:10" ht="12.75">
      <c r="A53" s="37">
        <v>15</v>
      </c>
      <c r="C53" s="61">
        <v>8.8</v>
      </c>
      <c r="D53" s="61">
        <v>6.3</v>
      </c>
      <c r="E53" s="61">
        <v>6.8</v>
      </c>
      <c r="F53" s="61">
        <v>4.8</v>
      </c>
      <c r="G53" s="61">
        <v>2.3</v>
      </c>
      <c r="H53" s="61">
        <v>2.7</v>
      </c>
      <c r="I53" s="37"/>
      <c r="J53" s="105"/>
    </row>
    <row r="54" spans="1:10" ht="12.75">
      <c r="A54" s="37">
        <v>16</v>
      </c>
      <c r="C54" s="61">
        <v>9</v>
      </c>
      <c r="D54" s="61">
        <v>7.3</v>
      </c>
      <c r="E54" s="61">
        <v>7.3</v>
      </c>
      <c r="F54" s="61">
        <v>5.2</v>
      </c>
      <c r="G54" s="61">
        <v>2.9</v>
      </c>
      <c r="H54" s="61">
        <v>3.2</v>
      </c>
      <c r="I54" s="37"/>
      <c r="J54" s="105"/>
    </row>
    <row r="55" spans="1:10" ht="12.75">
      <c r="A55" s="37">
        <v>17</v>
      </c>
      <c r="C55" s="61">
        <v>9.9</v>
      </c>
      <c r="D55" s="61">
        <v>7.9</v>
      </c>
      <c r="E55" s="61">
        <v>7.8</v>
      </c>
      <c r="F55" s="61">
        <v>5.4</v>
      </c>
      <c r="G55" s="61">
        <v>3.1</v>
      </c>
      <c r="H55" s="61">
        <v>3.5</v>
      </c>
      <c r="I55" s="37"/>
      <c r="J55" s="105"/>
    </row>
    <row r="56" spans="1:10" ht="12.75">
      <c r="A56" s="37">
        <v>18</v>
      </c>
      <c r="C56" s="109"/>
      <c r="D56" s="61">
        <v>8</v>
      </c>
      <c r="E56" s="61">
        <v>8.1</v>
      </c>
      <c r="F56" s="61">
        <v>5.7</v>
      </c>
      <c r="G56" s="61">
        <v>3.3</v>
      </c>
      <c r="H56" s="61">
        <v>4.7</v>
      </c>
      <c r="I56" s="37"/>
      <c r="J56" s="105"/>
    </row>
    <row r="57" spans="1:10" ht="12.75">
      <c r="A57" s="37">
        <v>19</v>
      </c>
      <c r="C57" s="109"/>
      <c r="D57" s="61">
        <v>8.4</v>
      </c>
      <c r="E57" s="61">
        <v>8.2</v>
      </c>
      <c r="F57" s="61">
        <v>5.7</v>
      </c>
      <c r="G57" s="61">
        <v>3.3</v>
      </c>
      <c r="H57" s="61">
        <v>4.9</v>
      </c>
      <c r="I57" s="37"/>
      <c r="J57" s="105"/>
    </row>
    <row r="58" spans="1:10" ht="12.75">
      <c r="A58" s="37" t="s">
        <v>141</v>
      </c>
      <c r="C58" s="109"/>
      <c r="D58" s="61">
        <v>8.7</v>
      </c>
      <c r="E58" s="61">
        <v>8.8</v>
      </c>
      <c r="F58" s="61">
        <v>6.3</v>
      </c>
      <c r="G58" s="61">
        <v>3.7</v>
      </c>
      <c r="H58" s="61">
        <v>5</v>
      </c>
      <c r="I58" s="37"/>
      <c r="J58" s="105"/>
    </row>
    <row r="59" ht="12.75">
      <c r="J59" s="105"/>
    </row>
    <row r="60" spans="1:8" ht="12.75">
      <c r="A60" s="38" t="s">
        <v>142</v>
      </c>
      <c r="B60" s="18"/>
      <c r="C60" s="108">
        <v>263</v>
      </c>
      <c r="D60" s="108">
        <v>914</v>
      </c>
      <c r="E60" s="108">
        <v>971</v>
      </c>
      <c r="F60" s="108">
        <v>948</v>
      </c>
      <c r="G60" s="108">
        <v>867</v>
      </c>
      <c r="H60" s="108">
        <v>553</v>
      </c>
    </row>
    <row r="61" spans="1:8" ht="12.75">
      <c r="A61" s="62"/>
      <c r="B61" s="36"/>
      <c r="C61" s="172"/>
      <c r="D61" s="172"/>
      <c r="E61" s="172"/>
      <c r="F61" s="172"/>
      <c r="G61" s="172"/>
      <c r="H61" s="172"/>
    </row>
    <row r="62" spans="1:8" ht="12.75">
      <c r="A62" s="32" t="s">
        <v>143</v>
      </c>
      <c r="B62" s="32"/>
      <c r="C62" s="32"/>
      <c r="D62" s="60"/>
      <c r="E62" s="60"/>
      <c r="F62" s="60"/>
      <c r="G62" s="60"/>
      <c r="H62" s="60"/>
    </row>
    <row r="63" spans="1:8" ht="12.75">
      <c r="A63" s="184" t="s">
        <v>128</v>
      </c>
      <c r="B63" s="185"/>
      <c r="C63" s="185"/>
      <c r="D63" s="185"/>
      <c r="E63" s="185"/>
      <c r="F63" s="185"/>
      <c r="G63" s="185"/>
      <c r="H63" s="185"/>
    </row>
    <row r="64" spans="1:8" ht="12.75">
      <c r="A64" s="32"/>
      <c r="B64" s="32"/>
      <c r="C64" s="32"/>
      <c r="D64" s="60"/>
      <c r="E64" s="60"/>
      <c r="F64" s="60"/>
      <c r="H64" s="60"/>
    </row>
    <row r="65" spans="1:8" ht="12.75">
      <c r="A65" s="34"/>
      <c r="B65" s="47" t="s">
        <v>105</v>
      </c>
      <c r="C65" s="47"/>
      <c r="D65" s="47"/>
      <c r="E65" s="47"/>
      <c r="F65" s="47"/>
      <c r="G65" s="47"/>
      <c r="H65" s="47"/>
    </row>
    <row r="66" spans="1:8" ht="12.75">
      <c r="A66" s="18"/>
      <c r="B66" s="18" t="s">
        <v>106</v>
      </c>
      <c r="C66" s="18" t="s">
        <v>106</v>
      </c>
      <c r="D66" s="18" t="s">
        <v>87</v>
      </c>
      <c r="E66" s="18" t="s">
        <v>88</v>
      </c>
      <c r="F66" s="18" t="s">
        <v>89</v>
      </c>
      <c r="G66" s="18" t="s">
        <v>90</v>
      </c>
      <c r="H66" s="18" t="s">
        <v>107</v>
      </c>
    </row>
    <row r="67" spans="2:7" ht="12.75">
      <c r="B67" s="60" t="s">
        <v>108</v>
      </c>
      <c r="C67" s="60"/>
      <c r="D67" s="60"/>
      <c r="E67" s="60"/>
      <c r="F67" s="60"/>
      <c r="G67" s="60"/>
    </row>
    <row r="68" spans="1:8" ht="12.75">
      <c r="A68" s="18"/>
      <c r="B68" s="18" t="s">
        <v>109</v>
      </c>
      <c r="C68" s="18" t="s">
        <v>109</v>
      </c>
      <c r="D68" s="18" t="s">
        <v>110</v>
      </c>
      <c r="E68" s="18"/>
      <c r="F68" s="18" t="s">
        <v>112</v>
      </c>
      <c r="G68" s="18" t="s">
        <v>113</v>
      </c>
      <c r="H68" s="18" t="s">
        <v>114</v>
      </c>
    </row>
    <row r="69" spans="1:8" ht="12.75">
      <c r="A69" s="62"/>
      <c r="B69" s="36"/>
      <c r="C69" s="172"/>
      <c r="D69" s="172"/>
      <c r="E69" s="172"/>
      <c r="F69" s="172"/>
      <c r="G69" s="172"/>
      <c r="H69" s="172"/>
    </row>
    <row r="70" ht="12.75">
      <c r="A70" s="9" t="s">
        <v>144</v>
      </c>
    </row>
    <row r="71" ht="12.75">
      <c r="A71" s="9" t="s">
        <v>145</v>
      </c>
    </row>
    <row r="72" spans="1:8" ht="12.75">
      <c r="A72" s="37">
        <v>12</v>
      </c>
      <c r="B72" s="9">
        <v>0.6</v>
      </c>
      <c r="C72" s="65" t="s">
        <v>61</v>
      </c>
      <c r="D72" s="65" t="s">
        <v>61</v>
      </c>
      <c r="E72" s="65" t="s">
        <v>61</v>
      </c>
      <c r="F72" s="65" t="s">
        <v>61</v>
      </c>
      <c r="G72" s="9">
        <v>0.1</v>
      </c>
      <c r="H72" s="65" t="s">
        <v>61</v>
      </c>
    </row>
    <row r="73" spans="1:8" ht="12.75">
      <c r="A73" s="37">
        <v>13</v>
      </c>
      <c r="B73" s="9">
        <v>0.6</v>
      </c>
      <c r="C73" s="65" t="s">
        <v>61</v>
      </c>
      <c r="D73" s="9">
        <v>0.1</v>
      </c>
      <c r="E73" s="65" t="s">
        <v>61</v>
      </c>
      <c r="F73" s="65" t="s">
        <v>61</v>
      </c>
      <c r="G73" s="9">
        <v>0.1</v>
      </c>
      <c r="H73" s="65" t="s">
        <v>61</v>
      </c>
    </row>
    <row r="74" spans="1:8" ht="12.75">
      <c r="A74" s="37">
        <v>14</v>
      </c>
      <c r="B74" s="9">
        <v>1</v>
      </c>
      <c r="C74" s="65" t="s">
        <v>61</v>
      </c>
      <c r="D74" s="65">
        <v>0.1</v>
      </c>
      <c r="E74" s="65">
        <v>0.2</v>
      </c>
      <c r="F74" s="65">
        <v>0.2</v>
      </c>
      <c r="G74" s="65">
        <v>0.5</v>
      </c>
      <c r="H74" s="65">
        <v>0.2</v>
      </c>
    </row>
    <row r="75" spans="1:8" ht="12.75">
      <c r="A75" s="37">
        <v>15</v>
      </c>
      <c r="B75" s="9">
        <v>1.4</v>
      </c>
      <c r="C75" s="65">
        <v>2.7</v>
      </c>
      <c r="D75" s="65">
        <v>0.3</v>
      </c>
      <c r="E75" s="65">
        <v>0.5</v>
      </c>
      <c r="F75" s="65">
        <v>1.3</v>
      </c>
      <c r="G75" s="65">
        <v>1.5</v>
      </c>
      <c r="H75" s="65">
        <v>0.7</v>
      </c>
    </row>
    <row r="76" spans="1:8" ht="12.75">
      <c r="A76" s="37">
        <v>16</v>
      </c>
      <c r="B76" s="9">
        <v>3.7</v>
      </c>
      <c r="C76" s="65">
        <v>4.3</v>
      </c>
      <c r="D76" s="65">
        <v>1.3</v>
      </c>
      <c r="E76" s="65">
        <v>1.9</v>
      </c>
      <c r="F76" s="65">
        <v>3.4</v>
      </c>
      <c r="G76" s="65">
        <v>4.8</v>
      </c>
      <c r="H76" s="65">
        <v>5.1</v>
      </c>
    </row>
    <row r="77" spans="1:8" ht="12.75">
      <c r="A77" s="37">
        <v>17</v>
      </c>
      <c r="B77" s="9">
        <v>9.4</v>
      </c>
      <c r="C77" s="65">
        <v>7.5</v>
      </c>
      <c r="D77" s="65">
        <v>7</v>
      </c>
      <c r="E77" s="65">
        <v>6.9</v>
      </c>
      <c r="F77" s="65">
        <v>12.3</v>
      </c>
      <c r="G77" s="65">
        <v>15.6</v>
      </c>
      <c r="H77" s="65">
        <v>14.4</v>
      </c>
    </row>
    <row r="78" spans="1:8" ht="12.75">
      <c r="A78" s="37">
        <v>18</v>
      </c>
      <c r="B78" s="9">
        <v>14.7</v>
      </c>
      <c r="C78" s="107"/>
      <c r="D78" s="65">
        <v>22.1</v>
      </c>
      <c r="E78" s="65">
        <v>21.1</v>
      </c>
      <c r="F78" s="65">
        <v>26.9</v>
      </c>
      <c r="G78" s="65">
        <v>31.8</v>
      </c>
      <c r="H78" s="65">
        <v>26.8</v>
      </c>
    </row>
    <row r="79" spans="1:8" ht="12.75">
      <c r="A79" s="37">
        <v>19</v>
      </c>
      <c r="B79" s="9">
        <v>27.2</v>
      </c>
      <c r="C79" s="107"/>
      <c r="D79" s="65">
        <v>38.7</v>
      </c>
      <c r="E79" s="65">
        <v>35.7</v>
      </c>
      <c r="F79" s="65">
        <v>42.7</v>
      </c>
      <c r="G79" s="65">
        <v>45.5</v>
      </c>
      <c r="H79" s="65">
        <v>38.5</v>
      </c>
    </row>
    <row r="80" spans="1:8" ht="12.75">
      <c r="A80" s="37">
        <v>20</v>
      </c>
      <c r="C80" s="107"/>
      <c r="D80" s="107"/>
      <c r="E80" s="65">
        <v>49.6</v>
      </c>
      <c r="F80" s="65">
        <v>56</v>
      </c>
      <c r="G80" s="65">
        <v>59</v>
      </c>
      <c r="H80" s="65">
        <v>56.3</v>
      </c>
    </row>
    <row r="81" spans="1:8" ht="12.75">
      <c r="A81" s="37">
        <v>21</v>
      </c>
      <c r="C81" s="107"/>
      <c r="D81" s="107"/>
      <c r="E81" s="65">
        <v>63.7</v>
      </c>
      <c r="F81" s="65">
        <v>69.8</v>
      </c>
      <c r="G81" s="65">
        <v>71.7</v>
      </c>
      <c r="H81" s="65">
        <v>72.9</v>
      </c>
    </row>
    <row r="82" spans="1:8" ht="12.75">
      <c r="A82" s="37">
        <v>22</v>
      </c>
      <c r="C82" s="107"/>
      <c r="D82" s="107"/>
      <c r="E82" s="65">
        <v>75</v>
      </c>
      <c r="F82" s="65">
        <v>80.9</v>
      </c>
      <c r="G82" s="65">
        <v>81.6</v>
      </c>
      <c r="H82" s="65">
        <v>86.7</v>
      </c>
    </row>
    <row r="83" spans="1:8" ht="12.75">
      <c r="A83" s="37">
        <v>23</v>
      </c>
      <c r="C83" s="107"/>
      <c r="D83" s="107"/>
      <c r="E83" s="65">
        <v>84</v>
      </c>
      <c r="F83" s="65">
        <v>86.1</v>
      </c>
      <c r="G83" s="65">
        <v>88.3</v>
      </c>
      <c r="H83" s="65">
        <v>91.7</v>
      </c>
    </row>
    <row r="84" spans="1:8" ht="12.75">
      <c r="A84" s="37">
        <v>24</v>
      </c>
      <c r="C84" s="107"/>
      <c r="D84" s="107"/>
      <c r="E84" s="65">
        <v>88.9</v>
      </c>
      <c r="F84" s="65">
        <v>90.2</v>
      </c>
      <c r="G84" s="65">
        <v>92.6</v>
      </c>
      <c r="H84" s="65">
        <v>95.5</v>
      </c>
    </row>
    <row r="85" spans="1:8" ht="12.75">
      <c r="A85" s="37">
        <v>25</v>
      </c>
      <c r="C85" s="107"/>
      <c r="D85" s="107"/>
      <c r="E85" s="107"/>
      <c r="F85" s="65">
        <v>93.8</v>
      </c>
      <c r="G85" s="65">
        <v>94.7</v>
      </c>
      <c r="H85" s="65">
        <v>96.2</v>
      </c>
    </row>
    <row r="86" spans="1:8" ht="12.75">
      <c r="A86" s="37">
        <v>26</v>
      </c>
      <c r="C86" s="107"/>
      <c r="D86" s="107"/>
      <c r="E86" s="107"/>
      <c r="F86" s="65">
        <v>96.3</v>
      </c>
      <c r="G86" s="65">
        <v>95.7</v>
      </c>
      <c r="H86" s="65">
        <v>97.5</v>
      </c>
    </row>
    <row r="87" spans="1:8" ht="12.75">
      <c r="A87" s="37">
        <v>27</v>
      </c>
      <c r="C87" s="107"/>
      <c r="D87" s="107"/>
      <c r="E87" s="107"/>
      <c r="F87" s="65">
        <v>97.1</v>
      </c>
      <c r="G87" s="65">
        <v>97.4</v>
      </c>
      <c r="H87" s="65">
        <v>98.1</v>
      </c>
    </row>
    <row r="88" spans="1:8" ht="12.75">
      <c r="A88" s="37">
        <v>28</v>
      </c>
      <c r="C88" s="107"/>
      <c r="D88" s="107"/>
      <c r="E88" s="107"/>
      <c r="F88" s="65">
        <v>97.5</v>
      </c>
      <c r="G88" s="65">
        <v>98.2</v>
      </c>
      <c r="H88" s="65">
        <v>98.1</v>
      </c>
    </row>
    <row r="89" spans="1:8" ht="12.75">
      <c r="A89" s="37">
        <v>29</v>
      </c>
      <c r="C89" s="107"/>
      <c r="D89" s="107"/>
      <c r="E89" s="107"/>
      <c r="F89" s="65">
        <v>97.6</v>
      </c>
      <c r="G89" s="65">
        <v>98.7</v>
      </c>
      <c r="H89" s="65">
        <v>98.3</v>
      </c>
    </row>
    <row r="90" spans="1:8" ht="12.75">
      <c r="A90" s="37" t="s">
        <v>146</v>
      </c>
      <c r="C90" s="107"/>
      <c r="D90" s="107"/>
      <c r="E90" s="107"/>
      <c r="F90" s="65">
        <v>99.1</v>
      </c>
      <c r="G90" s="65">
        <v>99.8</v>
      </c>
      <c r="H90" s="65">
        <v>99.3</v>
      </c>
    </row>
    <row r="91" spans="3:8" ht="12.75">
      <c r="C91" s="64"/>
      <c r="D91" s="64"/>
      <c r="E91" s="64"/>
      <c r="F91" s="64"/>
      <c r="G91" s="64"/>
      <c r="H91" s="64"/>
    </row>
    <row r="92" spans="1:8" ht="12.75">
      <c r="A92" s="9" t="s">
        <v>147</v>
      </c>
      <c r="C92" s="107"/>
      <c r="D92" s="107"/>
      <c r="E92" s="65">
        <v>20</v>
      </c>
      <c r="F92" s="65">
        <v>19.5</v>
      </c>
      <c r="G92" s="65">
        <v>19.3</v>
      </c>
      <c r="H92" s="65">
        <v>19.6</v>
      </c>
    </row>
    <row r="93" spans="3:8" ht="12.75">
      <c r="C93" s="107"/>
      <c r="D93" s="107"/>
      <c r="E93" s="65"/>
      <c r="F93" s="65"/>
      <c r="G93" s="65"/>
      <c r="H93" s="65"/>
    </row>
    <row r="94" spans="1:8" ht="12.75">
      <c r="A94" s="18" t="s">
        <v>148</v>
      </c>
      <c r="B94" s="18">
        <v>-706</v>
      </c>
      <c r="C94" s="173">
        <v>263</v>
      </c>
      <c r="D94" s="173">
        <v>914</v>
      </c>
      <c r="E94" s="173">
        <v>971</v>
      </c>
      <c r="F94" s="173">
        <v>948</v>
      </c>
      <c r="G94" s="173">
        <v>867</v>
      </c>
      <c r="H94" s="173">
        <v>553</v>
      </c>
    </row>
    <row r="95" spans="1:8" ht="12.75">
      <c r="A95" s="18"/>
      <c r="B95" s="18"/>
      <c r="C95" s="18"/>
      <c r="D95" s="18"/>
      <c r="E95" s="18"/>
      <c r="F95" s="18"/>
      <c r="G95" s="18"/>
      <c r="H95" s="18"/>
    </row>
    <row r="97" ht="14.25">
      <c r="A97" s="53" t="s">
        <v>540</v>
      </c>
    </row>
    <row r="98" spans="2:8" ht="12.75">
      <c r="B98" s="36"/>
      <c r="C98" s="36"/>
      <c r="D98" s="36"/>
      <c r="E98" s="36"/>
      <c r="F98" s="36"/>
      <c r="G98" s="36"/>
      <c r="H98" s="36"/>
    </row>
    <row r="104" ht="12.75">
      <c r="A104" s="36"/>
    </row>
    <row r="105" spans="2:8" ht="12.75">
      <c r="B105" s="36"/>
      <c r="C105" s="36"/>
      <c r="D105" s="36"/>
      <c r="E105" s="36"/>
      <c r="F105" s="36"/>
      <c r="G105" s="36"/>
      <c r="H105" s="36"/>
    </row>
    <row r="106" ht="12.75">
      <c r="A106" s="9" t="s">
        <v>66</v>
      </c>
    </row>
    <row r="109" ht="12.75">
      <c r="A109" s="9" t="s">
        <v>78</v>
      </c>
    </row>
  </sheetData>
  <mergeCells count="2">
    <mergeCell ref="A2:H2"/>
    <mergeCell ref="A63:H63"/>
  </mergeCells>
  <printOptions gridLines="1" horizontalCentered="1"/>
  <pageMargins left="0.7874015748031497" right="0.7874015748031497" top="0.984251968503937" bottom="0.984251968503937" header="0.5118110236220472" footer="0.5118110236220472"/>
  <pageSetup orientation="portrait" paperSize="9" scale="89" r:id="rId1"/>
  <headerFooter alignWithMargins="0">
    <oddHeader>&amp;C&amp;"Arial,Regular"Fertility and Family Surveys</oddHeader>
  </headerFooter>
  <rowBreaks count="1" manualBreakCount="1">
    <brk id="60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98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0.83203125" style="9" customWidth="1"/>
    <col min="2" max="14" width="8.83203125" style="9" customWidth="1"/>
    <col min="15" max="51" width="10.83203125" style="9" customWidth="1"/>
    <col min="52" max="16384" width="101.83203125" style="9" customWidth="1"/>
  </cols>
  <sheetData>
    <row r="1" spans="1:7" ht="12.75">
      <c r="A1" s="32" t="s">
        <v>149</v>
      </c>
      <c r="B1" s="32"/>
      <c r="C1" s="32"/>
      <c r="D1" s="32"/>
      <c r="E1" s="32"/>
      <c r="F1" s="32"/>
      <c r="G1" s="32"/>
    </row>
    <row r="2" spans="1:7" ht="12.75">
      <c r="A2" s="32" t="s">
        <v>509</v>
      </c>
      <c r="B2" s="32"/>
      <c r="C2" s="32"/>
      <c r="D2" s="32"/>
      <c r="E2" s="32"/>
      <c r="F2" s="32"/>
      <c r="G2" s="32"/>
    </row>
    <row r="3" spans="1:7" ht="12.75">
      <c r="A3" s="60"/>
      <c r="B3" s="60"/>
      <c r="C3" s="60"/>
      <c r="D3" s="60"/>
      <c r="E3" s="60"/>
      <c r="F3" s="60"/>
      <c r="G3" s="60"/>
    </row>
    <row r="4" spans="1:7" ht="12.75">
      <c r="A4" s="34"/>
      <c r="B4" s="47" t="s">
        <v>105</v>
      </c>
      <c r="C4" s="47"/>
      <c r="D4" s="47"/>
      <c r="E4" s="47"/>
      <c r="F4" s="47"/>
      <c r="G4" s="47"/>
    </row>
    <row r="5" spans="1:7" ht="12.75">
      <c r="A5" s="18"/>
      <c r="B5" s="18" t="s">
        <v>106</v>
      </c>
      <c r="C5" s="18" t="s">
        <v>87</v>
      </c>
      <c r="D5" s="18" t="s">
        <v>88</v>
      </c>
      <c r="E5" s="18" t="s">
        <v>89</v>
      </c>
      <c r="F5" s="18" t="s">
        <v>90</v>
      </c>
      <c r="G5" s="18" t="s">
        <v>107</v>
      </c>
    </row>
    <row r="6" spans="1:37" s="36" customFormat="1" ht="12.75">
      <c r="A6" s="9"/>
      <c r="B6" s="60" t="s">
        <v>108</v>
      </c>
      <c r="C6" s="60"/>
      <c r="D6" s="60"/>
      <c r="E6" s="60"/>
      <c r="F6" s="60"/>
      <c r="G6" s="6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7" ht="12.75">
      <c r="A7" s="18"/>
      <c r="B7" s="18" t="s">
        <v>109</v>
      </c>
      <c r="C7" s="18" t="s">
        <v>110</v>
      </c>
      <c r="D7" s="18" t="s">
        <v>111</v>
      </c>
      <c r="E7" s="18" t="s">
        <v>112</v>
      </c>
      <c r="F7" s="18" t="s">
        <v>113</v>
      </c>
      <c r="G7" s="18" t="s">
        <v>114</v>
      </c>
    </row>
    <row r="8" spans="1:37" s="36" customFormat="1" ht="12.75">
      <c r="A8" s="63"/>
      <c r="B8" s="48"/>
      <c r="C8" s="48"/>
      <c r="D8" s="48"/>
      <c r="E8" s="48"/>
      <c r="F8" s="48"/>
      <c r="G8" s="82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s="36" customFormat="1" ht="12.75">
      <c r="A9" s="45" t="s">
        <v>435</v>
      </c>
      <c r="B9" s="48"/>
      <c r="C9" s="48"/>
      <c r="D9" s="48"/>
      <c r="E9" s="48"/>
      <c r="F9" s="48"/>
      <c r="G9" s="48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7" ht="14.25">
      <c r="A10" s="36" t="s">
        <v>455</v>
      </c>
      <c r="B10" s="48"/>
      <c r="C10" s="48"/>
      <c r="D10" s="48"/>
      <c r="E10" s="48"/>
      <c r="F10" s="48"/>
      <c r="G10" s="48"/>
    </row>
    <row r="11" spans="1:37" s="36" customFormat="1" ht="12.75">
      <c r="A11" s="36" t="s">
        <v>129</v>
      </c>
      <c r="B11" s="7">
        <v>4</v>
      </c>
      <c r="C11" s="7">
        <v>7</v>
      </c>
      <c r="D11" s="7">
        <v>3</v>
      </c>
      <c r="E11" s="7">
        <v>4</v>
      </c>
      <c r="F11" s="7">
        <v>3</v>
      </c>
      <c r="G11" s="7">
        <v>5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7" ht="12.75">
      <c r="A12" s="36" t="s">
        <v>130</v>
      </c>
      <c r="B12" s="7">
        <v>55</v>
      </c>
      <c r="C12" s="7">
        <v>45</v>
      </c>
      <c r="D12" s="7">
        <v>33</v>
      </c>
      <c r="E12" s="7">
        <v>22</v>
      </c>
      <c r="F12" s="7">
        <v>19</v>
      </c>
      <c r="G12" s="7">
        <v>12</v>
      </c>
    </row>
    <row r="13" spans="1:7" ht="12.75">
      <c r="A13" s="33" t="s">
        <v>456</v>
      </c>
      <c r="B13" s="7">
        <v>22</v>
      </c>
      <c r="C13" s="7">
        <v>27</v>
      </c>
      <c r="D13" s="7">
        <v>31</v>
      </c>
      <c r="E13" s="7">
        <v>21</v>
      </c>
      <c r="F13" s="7">
        <v>22</v>
      </c>
      <c r="G13" s="7">
        <v>18</v>
      </c>
    </row>
    <row r="14" spans="1:7" ht="12.75">
      <c r="A14" s="9" t="s">
        <v>132</v>
      </c>
      <c r="B14" s="7">
        <v>19</v>
      </c>
      <c r="C14" s="7">
        <v>21</v>
      </c>
      <c r="D14" s="7">
        <v>33</v>
      </c>
      <c r="E14" s="7">
        <v>52</v>
      </c>
      <c r="F14" s="7">
        <v>56</v>
      </c>
      <c r="G14" s="7">
        <v>65</v>
      </c>
    </row>
    <row r="16" spans="1:7" ht="12.75">
      <c r="A16" s="9" t="s">
        <v>25</v>
      </c>
      <c r="B16" s="68">
        <v>100</v>
      </c>
      <c r="C16" s="68">
        <v>100</v>
      </c>
      <c r="D16" s="68">
        <v>100</v>
      </c>
      <c r="E16" s="68">
        <v>100</v>
      </c>
      <c r="F16" s="68">
        <v>100</v>
      </c>
      <c r="G16" s="68">
        <v>100</v>
      </c>
    </row>
    <row r="18" ht="12.75">
      <c r="A18" s="33" t="s">
        <v>457</v>
      </c>
    </row>
    <row r="19" spans="1:7" ht="14.25">
      <c r="A19" s="9" t="s">
        <v>458</v>
      </c>
      <c r="B19" s="7">
        <v>2.9</v>
      </c>
      <c r="C19" s="7">
        <v>2.9</v>
      </c>
      <c r="D19" s="7">
        <v>3.4</v>
      </c>
      <c r="E19" s="7">
        <v>4.2</v>
      </c>
      <c r="F19" s="7">
        <v>4.4</v>
      </c>
      <c r="G19" s="61">
        <v>5</v>
      </c>
    </row>
    <row r="22" spans="1:7" ht="12.75">
      <c r="A22" s="18"/>
      <c r="B22" s="18"/>
      <c r="C22" s="18"/>
      <c r="D22" s="18"/>
      <c r="E22" s="18"/>
      <c r="F22" s="18"/>
      <c r="G22" s="18"/>
    </row>
    <row r="24" ht="12.75">
      <c r="A24" s="33" t="s">
        <v>459</v>
      </c>
    </row>
    <row r="25" ht="12.75">
      <c r="A25" s="9" t="s">
        <v>151</v>
      </c>
    </row>
    <row r="26" spans="1:7" ht="12.75">
      <c r="A26" s="9" t="s">
        <v>133</v>
      </c>
      <c r="B26" s="7">
        <v>92</v>
      </c>
      <c r="C26" s="7">
        <v>92</v>
      </c>
      <c r="D26" s="7">
        <v>95</v>
      </c>
      <c r="E26" s="7">
        <v>93</v>
      </c>
      <c r="F26" s="7">
        <v>93</v>
      </c>
      <c r="G26" s="7">
        <v>94</v>
      </c>
    </row>
    <row r="27" spans="1:7" ht="12.75">
      <c r="A27" s="9" t="s">
        <v>152</v>
      </c>
      <c r="B27" s="7">
        <v>3</v>
      </c>
      <c r="C27" s="7">
        <v>1</v>
      </c>
      <c r="D27" s="7">
        <v>1</v>
      </c>
      <c r="E27" s="7">
        <v>1</v>
      </c>
      <c r="F27" s="7">
        <v>1</v>
      </c>
      <c r="G27" s="7">
        <v>2</v>
      </c>
    </row>
    <row r="28" spans="1:7" ht="12.75">
      <c r="A28" s="9" t="s">
        <v>153</v>
      </c>
      <c r="B28" s="7">
        <v>5</v>
      </c>
      <c r="C28" s="7">
        <v>7</v>
      </c>
      <c r="D28" s="7">
        <v>4</v>
      </c>
      <c r="E28" s="7">
        <v>5</v>
      </c>
      <c r="F28" s="7">
        <v>5</v>
      </c>
      <c r="G28" s="7">
        <v>4</v>
      </c>
    </row>
    <row r="29" spans="1:7" ht="12.75">
      <c r="A29" s="9" t="s">
        <v>154</v>
      </c>
      <c r="B29" s="10" t="s">
        <v>61</v>
      </c>
      <c r="C29" s="10" t="s">
        <v>61</v>
      </c>
      <c r="D29" s="10" t="s">
        <v>61</v>
      </c>
      <c r="E29" s="10">
        <v>1</v>
      </c>
      <c r="F29" s="10" t="s">
        <v>61</v>
      </c>
      <c r="G29" s="10" t="s">
        <v>61</v>
      </c>
    </row>
    <row r="30" ht="12.75">
      <c r="A30" s="37"/>
    </row>
    <row r="31" spans="1:7" ht="12.75">
      <c r="A31" s="25" t="s">
        <v>155</v>
      </c>
      <c r="B31" s="68">
        <v>100</v>
      </c>
      <c r="C31" s="68">
        <v>100</v>
      </c>
      <c r="D31" s="68">
        <v>100</v>
      </c>
      <c r="E31" s="68">
        <v>100</v>
      </c>
      <c r="F31" s="68">
        <v>100</v>
      </c>
      <c r="G31" s="68">
        <v>100</v>
      </c>
    </row>
    <row r="32" spans="1:7" ht="12.75">
      <c r="A32" s="25" t="s">
        <v>156</v>
      </c>
      <c r="B32" s="9">
        <v>217</v>
      </c>
      <c r="C32" s="9">
        <v>733</v>
      </c>
      <c r="D32" s="9">
        <v>789</v>
      </c>
      <c r="E32" s="9">
        <v>784</v>
      </c>
      <c r="F32" s="9">
        <v>695</v>
      </c>
      <c r="G32" s="9">
        <v>444</v>
      </c>
    </row>
    <row r="33" ht="12.75">
      <c r="A33" s="37"/>
    </row>
    <row r="34" spans="1:7" ht="12.75">
      <c r="A34" s="66" t="s">
        <v>460</v>
      </c>
      <c r="B34" s="34"/>
      <c r="C34" s="34"/>
      <c r="D34" s="34"/>
      <c r="E34" s="34"/>
      <c r="F34" s="34"/>
      <c r="G34" s="34"/>
    </row>
    <row r="35" ht="12.75">
      <c r="A35" s="37" t="s">
        <v>157</v>
      </c>
    </row>
    <row r="36" spans="1:7" ht="12.75">
      <c r="A36" s="37">
        <v>0</v>
      </c>
      <c r="B36" s="65" t="s">
        <v>61</v>
      </c>
      <c r="C36" s="65" t="s">
        <v>61</v>
      </c>
      <c r="D36" s="65" t="s">
        <v>61</v>
      </c>
      <c r="E36" s="65">
        <v>0.3</v>
      </c>
      <c r="F36" s="65">
        <v>0.4</v>
      </c>
      <c r="G36" s="65" t="s">
        <v>61</v>
      </c>
    </row>
    <row r="37" spans="1:7" ht="12.75">
      <c r="A37" s="37">
        <v>1</v>
      </c>
      <c r="B37" s="65">
        <v>0.5</v>
      </c>
      <c r="C37" s="65" t="s">
        <v>61</v>
      </c>
      <c r="D37" s="65" t="s">
        <v>61</v>
      </c>
      <c r="E37" s="65">
        <v>0.4</v>
      </c>
      <c r="F37" s="65">
        <v>0.4</v>
      </c>
      <c r="G37" s="65" t="s">
        <v>61</v>
      </c>
    </row>
    <row r="38" spans="1:7" ht="12.75">
      <c r="A38" s="37">
        <v>2</v>
      </c>
      <c r="B38" s="65">
        <v>0.5</v>
      </c>
      <c r="C38" s="65">
        <v>0.4</v>
      </c>
      <c r="D38" s="65">
        <v>0.2</v>
      </c>
      <c r="E38" s="65">
        <v>0.6</v>
      </c>
      <c r="F38" s="65">
        <v>1</v>
      </c>
      <c r="G38" s="65">
        <v>0.5</v>
      </c>
    </row>
    <row r="39" spans="1:37" s="36" customFormat="1" ht="12.75">
      <c r="A39" s="37">
        <v>3</v>
      </c>
      <c r="B39" s="65">
        <v>1</v>
      </c>
      <c r="C39" s="65">
        <v>0.8</v>
      </c>
      <c r="D39" s="65">
        <v>0.3</v>
      </c>
      <c r="E39" s="65">
        <v>0.8</v>
      </c>
      <c r="F39" s="65">
        <v>1</v>
      </c>
      <c r="G39" s="65">
        <v>0.5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</row>
    <row r="40" spans="1:37" s="36" customFormat="1" ht="12.75">
      <c r="A40" s="37">
        <v>4</v>
      </c>
      <c r="B40" s="65">
        <v>1.4</v>
      </c>
      <c r="C40" s="65">
        <v>1.3</v>
      </c>
      <c r="D40" s="65">
        <v>0.3</v>
      </c>
      <c r="E40" s="65">
        <v>1.3</v>
      </c>
      <c r="F40" s="65">
        <v>1.1</v>
      </c>
      <c r="G40" s="65">
        <v>1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</row>
    <row r="41" spans="1:7" ht="12.75">
      <c r="A41" s="37">
        <v>5</v>
      </c>
      <c r="B41" s="65">
        <v>1.8</v>
      </c>
      <c r="C41" s="65">
        <v>1.4</v>
      </c>
      <c r="D41" s="65">
        <v>1.2</v>
      </c>
      <c r="E41" s="65">
        <v>1.6</v>
      </c>
      <c r="F41" s="65">
        <v>1.6</v>
      </c>
      <c r="G41" s="65">
        <v>1</v>
      </c>
    </row>
    <row r="42" spans="1:7" ht="12.75">
      <c r="A42" s="37">
        <v>6</v>
      </c>
      <c r="B42" s="65">
        <v>4.8</v>
      </c>
      <c r="C42" s="65">
        <v>2.3</v>
      </c>
      <c r="D42" s="65">
        <v>1.4</v>
      </c>
      <c r="E42" s="65">
        <v>1.6</v>
      </c>
      <c r="F42" s="65">
        <v>1.7</v>
      </c>
      <c r="G42" s="65">
        <v>1.3</v>
      </c>
    </row>
    <row r="43" spans="1:7" ht="12.75">
      <c r="A43" s="37">
        <v>7</v>
      </c>
      <c r="B43" s="65">
        <v>6</v>
      </c>
      <c r="C43" s="65">
        <v>2.6</v>
      </c>
      <c r="D43" s="65">
        <v>2.1</v>
      </c>
      <c r="E43" s="65">
        <v>1.8</v>
      </c>
      <c r="F43" s="65">
        <v>2.3</v>
      </c>
      <c r="G43" s="65">
        <v>1.5</v>
      </c>
    </row>
    <row r="44" spans="1:7" ht="12.75">
      <c r="A44" s="37">
        <v>8</v>
      </c>
      <c r="B44" s="65">
        <v>6.5</v>
      </c>
      <c r="C44" s="65">
        <v>2.8</v>
      </c>
      <c r="D44" s="65">
        <v>2.3</v>
      </c>
      <c r="E44" s="65">
        <v>2</v>
      </c>
      <c r="F44" s="65">
        <v>2.3</v>
      </c>
      <c r="G44" s="65">
        <v>1.7</v>
      </c>
    </row>
    <row r="45" spans="1:7" ht="12.75">
      <c r="A45" s="37">
        <v>9</v>
      </c>
      <c r="B45" s="65">
        <v>12.8</v>
      </c>
      <c r="C45" s="65">
        <v>3.1</v>
      </c>
      <c r="D45" s="65">
        <v>2.7</v>
      </c>
      <c r="E45" s="65">
        <v>2</v>
      </c>
      <c r="F45" s="65">
        <v>2.4</v>
      </c>
      <c r="G45" s="65">
        <v>1.9</v>
      </c>
    </row>
    <row r="46" spans="1:7" ht="12.75">
      <c r="A46" s="37">
        <v>10</v>
      </c>
      <c r="B46" s="65">
        <v>13.7</v>
      </c>
      <c r="C46" s="65">
        <v>3.7</v>
      </c>
      <c r="D46" s="65">
        <v>3.2</v>
      </c>
      <c r="E46" s="65">
        <v>2.3</v>
      </c>
      <c r="F46" s="65">
        <v>2.7</v>
      </c>
      <c r="G46" s="65">
        <v>2.2</v>
      </c>
    </row>
    <row r="47" spans="1:7" ht="12.75">
      <c r="A47" s="37">
        <v>11</v>
      </c>
      <c r="B47" s="65">
        <v>13.7</v>
      </c>
      <c r="C47" s="65">
        <v>4.1</v>
      </c>
      <c r="D47" s="65">
        <v>3.5</v>
      </c>
      <c r="E47" s="65">
        <v>2.6</v>
      </c>
      <c r="F47" s="65">
        <v>3.1</v>
      </c>
      <c r="G47" s="65">
        <v>2.2</v>
      </c>
    </row>
    <row r="48" spans="1:7" ht="12.75">
      <c r="A48" s="37">
        <v>12</v>
      </c>
      <c r="B48" s="65">
        <v>14.1</v>
      </c>
      <c r="C48" s="65">
        <v>4.5</v>
      </c>
      <c r="D48" s="65">
        <v>4.9</v>
      </c>
      <c r="E48" s="65">
        <v>2.9</v>
      </c>
      <c r="F48" s="65">
        <v>3.2</v>
      </c>
      <c r="G48" s="65">
        <v>2.3</v>
      </c>
    </row>
    <row r="49" spans="1:7" ht="12.75">
      <c r="A49" s="37">
        <v>13</v>
      </c>
      <c r="B49" s="65">
        <v>14.5</v>
      </c>
      <c r="C49" s="65">
        <v>5.4</v>
      </c>
      <c r="D49" s="65">
        <v>5.4</v>
      </c>
      <c r="E49" s="65">
        <v>3</v>
      </c>
      <c r="F49" s="65">
        <v>3.3</v>
      </c>
      <c r="G49" s="65">
        <v>2.3</v>
      </c>
    </row>
    <row r="50" spans="1:7" ht="12.75">
      <c r="A50" s="37">
        <v>14</v>
      </c>
      <c r="B50" s="65">
        <v>14.5</v>
      </c>
      <c r="C50" s="65">
        <v>5.7</v>
      </c>
      <c r="D50" s="65">
        <v>5.8</v>
      </c>
      <c r="E50" s="65">
        <v>3.4</v>
      </c>
      <c r="F50" s="65">
        <v>4.1</v>
      </c>
      <c r="G50" s="65">
        <v>2.6</v>
      </c>
    </row>
    <row r="51" spans="1:7" ht="12.75">
      <c r="A51" s="168">
        <v>15</v>
      </c>
      <c r="B51" s="65">
        <v>14.5</v>
      </c>
      <c r="C51" s="65">
        <v>6.1</v>
      </c>
      <c r="D51" s="65">
        <v>6.1</v>
      </c>
      <c r="E51" s="65">
        <v>3.8</v>
      </c>
      <c r="F51" s="65">
        <v>4.2</v>
      </c>
      <c r="G51" s="65">
        <v>2.6</v>
      </c>
    </row>
    <row r="52" spans="1:7" ht="12.75">
      <c r="A52" s="168">
        <v>16</v>
      </c>
      <c r="B52" s="65">
        <v>14.9</v>
      </c>
      <c r="C52" s="65">
        <v>7</v>
      </c>
      <c r="D52" s="65">
        <v>6.2</v>
      </c>
      <c r="E52" s="65">
        <v>4.4</v>
      </c>
      <c r="F52" s="65">
        <v>4.7</v>
      </c>
      <c r="G52" s="65">
        <v>2.6</v>
      </c>
    </row>
    <row r="53" spans="1:7" ht="12.75">
      <c r="A53" s="168">
        <v>17</v>
      </c>
      <c r="B53" s="65">
        <v>15.6</v>
      </c>
      <c r="C53" s="65">
        <v>7.4</v>
      </c>
      <c r="D53" s="65">
        <v>7.6</v>
      </c>
      <c r="E53" s="65">
        <v>4.5</v>
      </c>
      <c r="F53" s="65">
        <v>4.8</v>
      </c>
      <c r="G53" s="65">
        <v>2.7</v>
      </c>
    </row>
    <row r="54" spans="1:7" ht="12.75">
      <c r="A54" s="168">
        <v>18</v>
      </c>
      <c r="B54" s="107"/>
      <c r="C54" s="107">
        <v>8.1</v>
      </c>
      <c r="D54" s="107">
        <v>7.7</v>
      </c>
      <c r="E54" s="107">
        <v>4.6</v>
      </c>
      <c r="F54" s="107">
        <v>4.9</v>
      </c>
      <c r="G54" s="107">
        <v>2.7</v>
      </c>
    </row>
    <row r="55" spans="1:7" ht="12.75">
      <c r="A55" s="168">
        <v>19</v>
      </c>
      <c r="B55" s="107"/>
      <c r="C55" s="107">
        <v>8.1</v>
      </c>
      <c r="D55" s="107">
        <v>8.2</v>
      </c>
      <c r="E55" s="107">
        <v>5</v>
      </c>
      <c r="F55" s="107">
        <v>5</v>
      </c>
      <c r="G55" s="107">
        <v>2.7</v>
      </c>
    </row>
    <row r="56" spans="1:7" ht="12.75">
      <c r="A56" s="168" t="s">
        <v>158</v>
      </c>
      <c r="B56" s="107"/>
      <c r="C56" s="107"/>
      <c r="D56" s="107">
        <v>9.1</v>
      </c>
      <c r="E56" s="107">
        <v>5.4</v>
      </c>
      <c r="F56" s="107">
        <v>5.4</v>
      </c>
      <c r="G56" s="107">
        <v>2.7</v>
      </c>
    </row>
    <row r="57" spans="2:7" ht="12.75">
      <c r="B57" s="27"/>
      <c r="C57" s="27"/>
      <c r="D57" s="27"/>
      <c r="E57" s="27"/>
      <c r="F57" s="27"/>
      <c r="G57" s="27"/>
    </row>
    <row r="58" spans="1:7" ht="12.75">
      <c r="A58" s="38" t="s">
        <v>159</v>
      </c>
      <c r="B58" s="19">
        <v>220</v>
      </c>
      <c r="C58" s="19">
        <v>742</v>
      </c>
      <c r="D58" s="19">
        <v>799</v>
      </c>
      <c r="E58" s="19">
        <v>790</v>
      </c>
      <c r="F58" s="19">
        <v>702</v>
      </c>
      <c r="G58" s="19">
        <v>452</v>
      </c>
    </row>
    <row r="59" spans="1:7" ht="12.75">
      <c r="A59" s="62"/>
      <c r="B59" s="169"/>
      <c r="C59" s="169"/>
      <c r="D59" s="169"/>
      <c r="E59" s="169"/>
      <c r="F59" s="169"/>
      <c r="G59" s="169"/>
    </row>
    <row r="60" spans="1:7" ht="12.75">
      <c r="A60" s="32" t="s">
        <v>160</v>
      </c>
      <c r="B60" s="32"/>
      <c r="C60" s="32"/>
      <c r="D60" s="32"/>
      <c r="E60" s="32"/>
      <c r="F60" s="32"/>
      <c r="G60" s="32"/>
    </row>
    <row r="61" spans="1:7" ht="12.75">
      <c r="A61" s="32" t="s">
        <v>150</v>
      </c>
      <c r="B61" s="32"/>
      <c r="C61" s="32"/>
      <c r="D61" s="32"/>
      <c r="E61" s="32"/>
      <c r="F61" s="32"/>
      <c r="G61" s="32"/>
    </row>
    <row r="62" spans="1:7" ht="12.75">
      <c r="A62" s="60"/>
      <c r="B62" s="60"/>
      <c r="C62" s="60"/>
      <c r="D62" s="60"/>
      <c r="E62" s="60"/>
      <c r="F62" s="60"/>
      <c r="G62" s="60"/>
    </row>
    <row r="63" spans="1:7" ht="12.75">
      <c r="A63" s="34"/>
      <c r="B63" s="47" t="s">
        <v>105</v>
      </c>
      <c r="C63" s="47"/>
      <c r="D63" s="47"/>
      <c r="E63" s="47"/>
      <c r="F63" s="47"/>
      <c r="G63" s="47"/>
    </row>
    <row r="64" spans="1:7" ht="12.75">
      <c r="A64" s="18"/>
      <c r="B64" s="18" t="s">
        <v>106</v>
      </c>
      <c r="C64" s="18" t="s">
        <v>87</v>
      </c>
      <c r="D64" s="18" t="s">
        <v>88</v>
      </c>
      <c r="E64" s="18" t="s">
        <v>89</v>
      </c>
      <c r="F64" s="18" t="s">
        <v>90</v>
      </c>
      <c r="G64" s="18" t="s">
        <v>107</v>
      </c>
    </row>
    <row r="65" spans="2:7" ht="12.75">
      <c r="B65" s="60" t="s">
        <v>108</v>
      </c>
      <c r="C65" s="60"/>
      <c r="D65" s="60"/>
      <c r="E65" s="60"/>
      <c r="F65" s="60"/>
      <c r="G65" s="60"/>
    </row>
    <row r="66" spans="1:7" ht="12.75">
      <c r="A66" s="18"/>
      <c r="B66" s="18" t="s">
        <v>109</v>
      </c>
      <c r="C66" s="18" t="s">
        <v>110</v>
      </c>
      <c r="D66" s="18" t="s">
        <v>111</v>
      </c>
      <c r="E66" s="18" t="s">
        <v>112</v>
      </c>
      <c r="F66" s="18" t="s">
        <v>113</v>
      </c>
      <c r="G66" s="18" t="s">
        <v>114</v>
      </c>
    </row>
    <row r="67" spans="1:7" ht="12.75">
      <c r="A67" s="66"/>
      <c r="B67" s="170"/>
      <c r="C67" s="170"/>
      <c r="D67" s="170"/>
      <c r="E67" s="170"/>
      <c r="F67" s="170"/>
      <c r="G67" s="170"/>
    </row>
    <row r="68" spans="1:37" s="36" customFormat="1" ht="12.75">
      <c r="A68" s="33" t="s">
        <v>461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ht="12.75">
      <c r="A69" s="9" t="s">
        <v>161</v>
      </c>
    </row>
    <row r="70" spans="1:7" ht="12.75">
      <c r="A70" s="37">
        <v>12</v>
      </c>
      <c r="B70" s="65" t="s">
        <v>61</v>
      </c>
      <c r="C70" s="9">
        <v>0.4</v>
      </c>
      <c r="D70" s="65" t="s">
        <v>61</v>
      </c>
      <c r="E70" s="65" t="s">
        <v>61</v>
      </c>
      <c r="F70" s="65" t="s">
        <v>61</v>
      </c>
      <c r="G70" s="9">
        <v>0.3</v>
      </c>
    </row>
    <row r="71" spans="1:7" ht="12.75">
      <c r="A71" s="37">
        <v>13</v>
      </c>
      <c r="B71" s="65" t="s">
        <v>61</v>
      </c>
      <c r="C71" s="9">
        <v>0.4</v>
      </c>
      <c r="D71" s="65" t="s">
        <v>61</v>
      </c>
      <c r="E71" s="65" t="s">
        <v>61</v>
      </c>
      <c r="F71" s="65" t="s">
        <v>61</v>
      </c>
      <c r="G71" s="9">
        <v>0.3</v>
      </c>
    </row>
    <row r="72" spans="1:7" ht="12.75">
      <c r="A72" s="37">
        <v>14</v>
      </c>
      <c r="B72" s="65" t="s">
        <v>61</v>
      </c>
      <c r="C72" s="65">
        <v>0.6</v>
      </c>
      <c r="D72" s="65">
        <v>0.4</v>
      </c>
      <c r="E72" s="65" t="s">
        <v>61</v>
      </c>
      <c r="F72" s="65">
        <v>0.4</v>
      </c>
      <c r="G72" s="65">
        <v>0.5</v>
      </c>
    </row>
    <row r="73" spans="1:7" ht="12.75">
      <c r="A73" s="37">
        <v>15</v>
      </c>
      <c r="B73" s="65" t="s">
        <v>61</v>
      </c>
      <c r="C73" s="65">
        <v>0.7</v>
      </c>
      <c r="D73" s="65">
        <v>0.6</v>
      </c>
      <c r="E73" s="65">
        <v>0.9</v>
      </c>
      <c r="F73" s="65">
        <v>1</v>
      </c>
      <c r="G73" s="65">
        <v>1.6</v>
      </c>
    </row>
    <row r="74" spans="1:7" ht="12.75">
      <c r="A74" s="37">
        <v>16</v>
      </c>
      <c r="B74" s="65">
        <v>2</v>
      </c>
      <c r="C74" s="65">
        <v>2</v>
      </c>
      <c r="D74" s="65">
        <v>1</v>
      </c>
      <c r="E74" s="65">
        <v>2.1</v>
      </c>
      <c r="F74" s="65">
        <v>3.1</v>
      </c>
      <c r="G74" s="65">
        <v>3.7</v>
      </c>
    </row>
    <row r="75" spans="1:7" ht="12.75">
      <c r="A75" s="37">
        <v>17</v>
      </c>
      <c r="B75" s="65">
        <v>3.2</v>
      </c>
      <c r="C75" s="65">
        <v>4.7</v>
      </c>
      <c r="D75" s="65">
        <v>5</v>
      </c>
      <c r="E75" s="65">
        <v>4.9</v>
      </c>
      <c r="F75" s="65">
        <v>6.3</v>
      </c>
      <c r="G75" s="65">
        <v>9.4</v>
      </c>
    </row>
    <row r="76" spans="1:7" ht="12.75">
      <c r="A76" s="37">
        <v>18</v>
      </c>
      <c r="B76" s="107"/>
      <c r="C76" s="107">
        <v>13.1</v>
      </c>
      <c r="D76" s="107">
        <v>12.9</v>
      </c>
      <c r="E76" s="107">
        <v>15.3</v>
      </c>
      <c r="F76" s="107">
        <v>15.2</v>
      </c>
      <c r="G76" s="107">
        <v>16.5</v>
      </c>
    </row>
    <row r="77" spans="1:7" ht="12.75">
      <c r="A77" s="37">
        <v>19</v>
      </c>
      <c r="B77" s="107"/>
      <c r="C77" s="107">
        <v>21.3</v>
      </c>
      <c r="D77" s="107">
        <v>20.8</v>
      </c>
      <c r="E77" s="107">
        <v>25</v>
      </c>
      <c r="F77" s="107">
        <v>24.8</v>
      </c>
      <c r="G77" s="107">
        <v>24.2</v>
      </c>
    </row>
    <row r="78" spans="1:7" ht="12.75">
      <c r="A78" s="37">
        <v>20</v>
      </c>
      <c r="B78" s="107"/>
      <c r="C78" s="107"/>
      <c r="D78" s="107">
        <v>30.3</v>
      </c>
      <c r="E78" s="107">
        <v>33.5</v>
      </c>
      <c r="F78" s="107">
        <v>32.7</v>
      </c>
      <c r="G78" s="107">
        <v>33.2</v>
      </c>
    </row>
    <row r="79" spans="1:7" ht="12.75">
      <c r="A79" s="37">
        <v>21</v>
      </c>
      <c r="B79" s="107"/>
      <c r="C79" s="107"/>
      <c r="D79" s="107">
        <v>41.9</v>
      </c>
      <c r="E79" s="107">
        <v>44.3</v>
      </c>
      <c r="F79" s="107">
        <v>44.3</v>
      </c>
      <c r="G79" s="107">
        <v>45.9</v>
      </c>
    </row>
    <row r="80" spans="1:7" ht="12.75">
      <c r="A80" s="37">
        <v>22</v>
      </c>
      <c r="B80" s="107"/>
      <c r="C80" s="107"/>
      <c r="D80" s="107">
        <v>51.9</v>
      </c>
      <c r="E80" s="107">
        <v>55.1</v>
      </c>
      <c r="F80" s="107">
        <v>55.3</v>
      </c>
      <c r="G80" s="107">
        <v>57.8</v>
      </c>
    </row>
    <row r="81" spans="1:7" ht="12.75">
      <c r="A81" s="37">
        <v>23</v>
      </c>
      <c r="B81" s="107"/>
      <c r="C81" s="107"/>
      <c r="D81" s="107">
        <v>61</v>
      </c>
      <c r="E81" s="107">
        <v>65.5</v>
      </c>
      <c r="F81" s="107">
        <v>66.4</v>
      </c>
      <c r="G81" s="107">
        <v>69</v>
      </c>
    </row>
    <row r="82" spans="1:7" ht="12.75">
      <c r="A82" s="37">
        <v>24</v>
      </c>
      <c r="B82" s="107"/>
      <c r="C82" s="107"/>
      <c r="D82" s="107">
        <v>70.9</v>
      </c>
      <c r="E82" s="107">
        <v>75</v>
      </c>
      <c r="F82" s="107">
        <v>78.1</v>
      </c>
      <c r="G82" s="107">
        <v>77.4</v>
      </c>
    </row>
    <row r="83" spans="1:7" ht="12.75">
      <c r="A83" s="37">
        <v>25</v>
      </c>
      <c r="B83" s="107"/>
      <c r="C83" s="107"/>
      <c r="D83" s="107"/>
      <c r="E83" s="107">
        <v>81.3</v>
      </c>
      <c r="F83" s="107">
        <v>85.4</v>
      </c>
      <c r="G83" s="107">
        <v>83.1</v>
      </c>
    </row>
    <row r="84" spans="1:7" ht="12.75">
      <c r="A84" s="37">
        <v>26</v>
      </c>
      <c r="B84" s="107"/>
      <c r="C84" s="107"/>
      <c r="D84" s="107"/>
      <c r="E84" s="107">
        <v>86.4</v>
      </c>
      <c r="F84" s="107">
        <v>90.2</v>
      </c>
      <c r="G84" s="107">
        <v>86.4</v>
      </c>
    </row>
    <row r="85" spans="1:7" ht="12.75">
      <c r="A85" s="37">
        <v>27</v>
      </c>
      <c r="B85" s="107"/>
      <c r="C85" s="107"/>
      <c r="D85" s="107"/>
      <c r="E85" s="107">
        <v>91.1</v>
      </c>
      <c r="F85" s="107">
        <v>92.3</v>
      </c>
      <c r="G85" s="107">
        <v>89.1</v>
      </c>
    </row>
    <row r="86" spans="1:7" ht="12.75">
      <c r="A86" s="37">
        <v>28</v>
      </c>
      <c r="B86" s="107"/>
      <c r="C86" s="107"/>
      <c r="D86" s="107"/>
      <c r="E86" s="107">
        <v>93.2</v>
      </c>
      <c r="F86" s="107">
        <v>94.1</v>
      </c>
      <c r="G86" s="107">
        <v>91.5</v>
      </c>
    </row>
    <row r="87" spans="1:7" ht="12.75">
      <c r="A87" s="37">
        <v>29</v>
      </c>
      <c r="B87" s="107"/>
      <c r="C87" s="107"/>
      <c r="D87" s="107"/>
      <c r="E87" s="107">
        <v>94.9</v>
      </c>
      <c r="F87" s="107">
        <v>95.5</v>
      </c>
      <c r="G87" s="107">
        <v>93.2</v>
      </c>
    </row>
    <row r="88" spans="1:7" ht="12.75">
      <c r="A88" s="37" t="s">
        <v>162</v>
      </c>
      <c r="B88" s="107"/>
      <c r="C88" s="107"/>
      <c r="D88" s="107"/>
      <c r="E88" s="107">
        <v>96.6</v>
      </c>
      <c r="F88" s="107">
        <v>97.7</v>
      </c>
      <c r="G88" s="107">
        <v>98.4</v>
      </c>
    </row>
    <row r="89" spans="1:7" ht="12.75">
      <c r="A89" s="37"/>
      <c r="B89" s="10"/>
      <c r="C89" s="10"/>
      <c r="D89" s="10"/>
      <c r="E89" s="10"/>
      <c r="F89" s="10"/>
      <c r="G89" s="10"/>
    </row>
    <row r="90" spans="1:7" ht="12.75">
      <c r="A90" s="37" t="s">
        <v>163</v>
      </c>
      <c r="D90" s="9">
        <v>21.8</v>
      </c>
      <c r="E90" s="9">
        <v>21.8</v>
      </c>
      <c r="F90" s="9">
        <v>21.5</v>
      </c>
      <c r="G90" s="9">
        <v>21.3</v>
      </c>
    </row>
    <row r="91" spans="1:7" ht="12.75">
      <c r="A91" s="49"/>
      <c r="B91" s="10"/>
      <c r="C91" s="10"/>
      <c r="D91" s="10"/>
      <c r="E91" s="10"/>
      <c r="F91" s="10"/>
      <c r="G91" s="10"/>
    </row>
    <row r="92" spans="1:7" ht="12.75">
      <c r="A92" s="62" t="s">
        <v>159</v>
      </c>
      <c r="B92" s="7">
        <v>220</v>
      </c>
      <c r="C92" s="7">
        <v>742</v>
      </c>
      <c r="D92" s="7">
        <v>799</v>
      </c>
      <c r="E92" s="7">
        <v>790</v>
      </c>
      <c r="F92" s="7">
        <v>702</v>
      </c>
      <c r="G92" s="7">
        <v>452</v>
      </c>
    </row>
    <row r="93" spans="1:7" ht="12.75">
      <c r="A93" s="50"/>
      <c r="B93" s="18"/>
      <c r="C93" s="18"/>
      <c r="D93" s="39"/>
      <c r="E93" s="39"/>
      <c r="F93" s="39"/>
      <c r="G93" s="39"/>
    </row>
    <row r="95" ht="14.25">
      <c r="A95" s="53" t="s">
        <v>541</v>
      </c>
    </row>
    <row r="98" spans="1:7" ht="12.75">
      <c r="A98" s="25"/>
      <c r="D98" s="27"/>
      <c r="E98" s="27"/>
      <c r="F98" s="27"/>
      <c r="G98" s="27"/>
    </row>
  </sheetData>
  <printOptions gridLines="1" horizontalCentered="1"/>
  <pageMargins left="0.7874015748031497" right="0.7874015748031497" top="0.984251968503937" bottom="0.984251968503937" header="0.5118110236220472" footer="0.5118110236220472"/>
  <pageSetup orientation="portrait" paperSize="9" scale="91" r:id="rId1"/>
  <headerFooter alignWithMargins="0">
    <oddHeader>&amp;C&amp;"Arial,Regular"Fertility and Family Surveys</oddHeader>
  </headerFooter>
  <rowBreaks count="1" manualBreakCount="1">
    <brk id="5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6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0.83203125" style="9" customWidth="1"/>
    <col min="2" max="51" width="10.83203125" style="9" customWidth="1"/>
    <col min="52" max="16384" width="101.83203125" style="9" customWidth="1"/>
  </cols>
  <sheetData>
    <row r="1" spans="1:7" ht="12.75">
      <c r="A1" s="32" t="s">
        <v>164</v>
      </c>
      <c r="B1" s="60"/>
      <c r="C1" s="60"/>
      <c r="D1" s="60"/>
      <c r="E1" s="60"/>
      <c r="F1" s="60"/>
      <c r="G1" s="60"/>
    </row>
    <row r="2" spans="1:7" ht="12.75">
      <c r="A2" s="32" t="s">
        <v>510</v>
      </c>
      <c r="B2" s="60"/>
      <c r="C2" s="60"/>
      <c r="D2" s="60"/>
      <c r="E2" s="60"/>
      <c r="F2" s="60"/>
      <c r="G2" s="60"/>
    </row>
    <row r="3" spans="1:7" ht="12.75">
      <c r="A3" s="32"/>
      <c r="B3" s="60"/>
      <c r="C3" s="60"/>
      <c r="D3" s="60"/>
      <c r="E3" s="60"/>
      <c r="F3" s="60"/>
      <c r="G3" s="60"/>
    </row>
    <row r="4" spans="1:7" ht="12.75">
      <c r="A4" s="34"/>
      <c r="B4" s="47" t="s">
        <v>105</v>
      </c>
      <c r="C4" s="47"/>
      <c r="D4" s="47"/>
      <c r="E4" s="47"/>
      <c r="F4" s="47"/>
      <c r="G4" s="47"/>
    </row>
    <row r="5" spans="1:7" ht="12.75">
      <c r="A5" s="39"/>
      <c r="B5" s="39" t="s">
        <v>106</v>
      </c>
      <c r="C5" s="39" t="s">
        <v>87</v>
      </c>
      <c r="D5" s="39" t="s">
        <v>88</v>
      </c>
      <c r="E5" s="39" t="s">
        <v>89</v>
      </c>
      <c r="F5" s="39" t="s">
        <v>90</v>
      </c>
      <c r="G5" s="39" t="s">
        <v>107</v>
      </c>
    </row>
    <row r="6" spans="1:7" s="36" customFormat="1" ht="12.75">
      <c r="A6" s="9"/>
      <c r="B6" s="60" t="s">
        <v>108</v>
      </c>
      <c r="C6" s="60"/>
      <c r="D6" s="60"/>
      <c r="E6" s="60"/>
      <c r="F6" s="60"/>
      <c r="G6" s="60"/>
    </row>
    <row r="7" spans="1:7" ht="12.75">
      <c r="A7" s="39"/>
      <c r="B7" s="39" t="s">
        <v>109</v>
      </c>
      <c r="C7" s="39" t="s">
        <v>110</v>
      </c>
      <c r="D7" s="39" t="s">
        <v>111</v>
      </c>
      <c r="E7" s="39" t="s">
        <v>112</v>
      </c>
      <c r="F7" s="39" t="s">
        <v>113</v>
      </c>
      <c r="G7" s="39" t="s">
        <v>114</v>
      </c>
    </row>
    <row r="8" s="36" customFormat="1" ht="12.75"/>
    <row r="9" ht="12.75">
      <c r="A9" s="33" t="s">
        <v>447</v>
      </c>
    </row>
    <row r="10" ht="12.75">
      <c r="A10" s="9" t="s">
        <v>166</v>
      </c>
    </row>
    <row r="11" spans="1:8" ht="12.75">
      <c r="A11" s="37">
        <v>15</v>
      </c>
      <c r="B11" s="61">
        <v>2.7</v>
      </c>
      <c r="C11" s="61">
        <v>0.1</v>
      </c>
      <c r="D11" s="61">
        <v>0.2</v>
      </c>
      <c r="E11" s="61">
        <v>0.7</v>
      </c>
      <c r="F11" s="61">
        <v>0.2</v>
      </c>
      <c r="G11" s="65" t="s">
        <v>61</v>
      </c>
      <c r="H11" s="27"/>
    </row>
    <row r="12" spans="1:8" ht="12.75">
      <c r="A12" s="37">
        <v>16</v>
      </c>
      <c r="B12" s="61">
        <v>3</v>
      </c>
      <c r="C12" s="61">
        <v>0.7</v>
      </c>
      <c r="D12" s="61">
        <v>1.1</v>
      </c>
      <c r="E12" s="61">
        <v>1.7</v>
      </c>
      <c r="F12" s="61">
        <v>1.2</v>
      </c>
      <c r="G12" s="61">
        <v>1.5</v>
      </c>
      <c r="H12" s="27"/>
    </row>
    <row r="13" spans="1:8" ht="12.75">
      <c r="A13" s="37">
        <v>17</v>
      </c>
      <c r="B13" s="61">
        <v>4.1</v>
      </c>
      <c r="C13" s="61">
        <v>3</v>
      </c>
      <c r="D13" s="61">
        <v>3.6</v>
      </c>
      <c r="E13" s="61">
        <v>4.7</v>
      </c>
      <c r="F13" s="61">
        <v>4.3</v>
      </c>
      <c r="G13" s="61">
        <v>4.5</v>
      </c>
      <c r="H13" s="27"/>
    </row>
    <row r="14" spans="1:8" ht="12.75">
      <c r="A14" s="37">
        <v>18</v>
      </c>
      <c r="B14" s="64"/>
      <c r="C14" s="64">
        <v>16.9</v>
      </c>
      <c r="D14" s="64">
        <v>8.6</v>
      </c>
      <c r="E14" s="64">
        <v>10.2</v>
      </c>
      <c r="F14" s="64">
        <v>11.8</v>
      </c>
      <c r="G14" s="64">
        <v>9.1</v>
      </c>
      <c r="H14" s="27"/>
    </row>
    <row r="15" spans="1:8" ht="12.75">
      <c r="A15" s="37">
        <v>19</v>
      </c>
      <c r="B15" s="64"/>
      <c r="C15" s="64"/>
      <c r="D15" s="64">
        <v>17.7</v>
      </c>
      <c r="E15" s="64">
        <v>21.6</v>
      </c>
      <c r="F15" s="64">
        <v>24.2</v>
      </c>
      <c r="G15" s="64">
        <v>17.2</v>
      </c>
      <c r="H15" s="27"/>
    </row>
    <row r="16" spans="1:8" ht="12.75">
      <c r="A16" s="37">
        <v>20</v>
      </c>
      <c r="B16" s="64"/>
      <c r="C16" s="64"/>
      <c r="D16" s="64">
        <v>28.6</v>
      </c>
      <c r="E16" s="64">
        <v>33.8</v>
      </c>
      <c r="F16" s="64">
        <v>38</v>
      </c>
      <c r="G16" s="64">
        <v>34.4</v>
      </c>
      <c r="H16" s="27"/>
    </row>
    <row r="17" spans="1:8" ht="12.75">
      <c r="A17" s="37">
        <v>21</v>
      </c>
      <c r="B17" s="64"/>
      <c r="C17" s="64"/>
      <c r="D17" s="64">
        <v>42.5</v>
      </c>
      <c r="E17" s="64">
        <v>49.2</v>
      </c>
      <c r="F17" s="64">
        <v>52.8</v>
      </c>
      <c r="G17" s="64">
        <v>53.5</v>
      </c>
      <c r="H17" s="27"/>
    </row>
    <row r="18" spans="1:8" ht="12.75">
      <c r="A18" s="37">
        <v>22</v>
      </c>
      <c r="B18" s="64"/>
      <c r="C18" s="64"/>
      <c r="D18" s="64">
        <v>54</v>
      </c>
      <c r="E18" s="64">
        <v>62.5</v>
      </c>
      <c r="F18" s="64">
        <v>65.3</v>
      </c>
      <c r="G18" s="64">
        <v>69</v>
      </c>
      <c r="H18" s="27"/>
    </row>
    <row r="19" spans="1:8" ht="12.75">
      <c r="A19" s="37">
        <v>23</v>
      </c>
      <c r="B19" s="64"/>
      <c r="C19" s="64"/>
      <c r="D19" s="64">
        <v>64.2</v>
      </c>
      <c r="E19" s="64">
        <v>69.8</v>
      </c>
      <c r="F19" s="64">
        <v>74.1</v>
      </c>
      <c r="G19" s="64">
        <v>78.3</v>
      </c>
      <c r="H19" s="27"/>
    </row>
    <row r="20" spans="1:8" ht="12.75">
      <c r="A20" s="37">
        <v>24</v>
      </c>
      <c r="B20" s="64"/>
      <c r="C20" s="64"/>
      <c r="D20" s="64">
        <v>71.3</v>
      </c>
      <c r="E20" s="64">
        <v>76.5</v>
      </c>
      <c r="F20" s="64">
        <v>81.1</v>
      </c>
      <c r="G20" s="64">
        <v>83.1</v>
      </c>
      <c r="H20" s="27"/>
    </row>
    <row r="21" spans="1:8" ht="12.75">
      <c r="A21" s="37">
        <v>25</v>
      </c>
      <c r="B21" s="64"/>
      <c r="C21" s="64"/>
      <c r="D21" s="64"/>
      <c r="E21" s="64">
        <v>81.7</v>
      </c>
      <c r="F21" s="64">
        <v>84.4</v>
      </c>
      <c r="G21" s="64">
        <v>85.3</v>
      </c>
      <c r="H21" s="27"/>
    </row>
    <row r="22" spans="1:8" ht="12.75">
      <c r="A22" s="37">
        <v>26</v>
      </c>
      <c r="B22" s="64"/>
      <c r="C22" s="64"/>
      <c r="D22" s="64"/>
      <c r="E22" s="64">
        <v>85.1</v>
      </c>
      <c r="F22" s="64">
        <v>86.4</v>
      </c>
      <c r="G22" s="64">
        <v>89.3</v>
      </c>
      <c r="H22" s="27"/>
    </row>
    <row r="23" spans="1:8" ht="12.75">
      <c r="A23" s="37">
        <v>27</v>
      </c>
      <c r="B23" s="64"/>
      <c r="C23" s="64"/>
      <c r="D23" s="64"/>
      <c r="E23" s="64">
        <v>88.8</v>
      </c>
      <c r="F23" s="64">
        <v>89.1</v>
      </c>
      <c r="G23" s="64">
        <v>89.9</v>
      </c>
      <c r="H23" s="27"/>
    </row>
    <row r="24" spans="1:8" ht="12.75">
      <c r="A24" s="37">
        <v>28</v>
      </c>
      <c r="B24" s="64"/>
      <c r="C24" s="64"/>
      <c r="D24" s="64"/>
      <c r="E24" s="64">
        <v>89.9</v>
      </c>
      <c r="F24" s="64">
        <v>90.2</v>
      </c>
      <c r="G24" s="64">
        <v>91.3</v>
      </c>
      <c r="H24" s="27"/>
    </row>
    <row r="25" spans="1:8" ht="12.75">
      <c r="A25" s="37">
        <v>29</v>
      </c>
      <c r="B25" s="64"/>
      <c r="C25" s="64"/>
      <c r="D25" s="64"/>
      <c r="E25" s="64"/>
      <c r="F25" s="64">
        <v>91.3</v>
      </c>
      <c r="G25" s="64">
        <v>92.7</v>
      </c>
      <c r="H25" s="27"/>
    </row>
    <row r="26" spans="1:8" ht="12.75">
      <c r="A26" s="37">
        <v>30</v>
      </c>
      <c r="B26" s="64"/>
      <c r="C26" s="64"/>
      <c r="D26" s="64"/>
      <c r="E26" s="64"/>
      <c r="F26" s="64">
        <v>91.9</v>
      </c>
      <c r="G26" s="64">
        <v>94.3</v>
      </c>
      <c r="H26" s="27"/>
    </row>
    <row r="27" spans="1:8" ht="12.75">
      <c r="A27" s="37">
        <v>31</v>
      </c>
      <c r="B27" s="64"/>
      <c r="C27" s="64"/>
      <c r="D27" s="64"/>
      <c r="E27" s="64"/>
      <c r="F27" s="64">
        <v>92.8</v>
      </c>
      <c r="G27" s="64">
        <v>94.8</v>
      </c>
      <c r="H27" s="27"/>
    </row>
    <row r="28" spans="1:8" ht="12.75">
      <c r="A28" s="37">
        <v>32</v>
      </c>
      <c r="B28" s="64"/>
      <c r="C28" s="64"/>
      <c r="D28" s="64"/>
      <c r="E28" s="64"/>
      <c r="F28" s="64">
        <v>93.6</v>
      </c>
      <c r="G28" s="64">
        <v>95.8</v>
      </c>
      <c r="H28" s="27"/>
    </row>
    <row r="29" spans="1:8" ht="12.75">
      <c r="A29" s="37">
        <v>33</v>
      </c>
      <c r="B29" s="64"/>
      <c r="C29" s="64"/>
      <c r="D29" s="64"/>
      <c r="E29" s="64"/>
      <c r="F29" s="64">
        <v>94.1</v>
      </c>
      <c r="G29" s="64">
        <v>95.8</v>
      </c>
      <c r="H29" s="27"/>
    </row>
    <row r="30" spans="1:8" ht="12.75">
      <c r="A30" s="37">
        <v>34</v>
      </c>
      <c r="B30" s="64"/>
      <c r="C30" s="64"/>
      <c r="D30" s="64"/>
      <c r="E30" s="64"/>
      <c r="F30" s="64">
        <v>94.3</v>
      </c>
      <c r="G30" s="64">
        <v>96.7</v>
      </c>
      <c r="H30" s="27"/>
    </row>
    <row r="31" spans="1:8" ht="12.75">
      <c r="A31" s="37">
        <v>35</v>
      </c>
      <c r="B31" s="64"/>
      <c r="C31" s="64"/>
      <c r="D31" s="64"/>
      <c r="E31" s="64"/>
      <c r="F31" s="64"/>
      <c r="G31" s="64">
        <v>96.7</v>
      </c>
      <c r="H31" s="27"/>
    </row>
    <row r="32" spans="1:8" ht="12.75">
      <c r="A32" s="37">
        <v>36</v>
      </c>
      <c r="B32" s="64"/>
      <c r="C32" s="64"/>
      <c r="D32" s="64"/>
      <c r="E32" s="64"/>
      <c r="F32" s="64"/>
      <c r="G32" s="64">
        <v>96.7</v>
      </c>
      <c r="H32" s="27"/>
    </row>
    <row r="33" spans="1:8" ht="12.75">
      <c r="A33" s="37">
        <v>37</v>
      </c>
      <c r="B33" s="64"/>
      <c r="C33" s="64"/>
      <c r="D33" s="64"/>
      <c r="E33" s="64"/>
      <c r="F33" s="64"/>
      <c r="G33" s="64">
        <v>96.7</v>
      </c>
      <c r="H33" s="27"/>
    </row>
    <row r="34" spans="1:8" ht="12.75">
      <c r="A34" s="37">
        <v>38</v>
      </c>
      <c r="B34" s="64"/>
      <c r="C34" s="64"/>
      <c r="D34" s="64"/>
      <c r="E34" s="64"/>
      <c r="F34" s="64"/>
      <c r="G34" s="64">
        <v>96.8</v>
      </c>
      <c r="H34" s="27"/>
    </row>
    <row r="35" spans="1:8" ht="12.75">
      <c r="A35" s="37">
        <v>39</v>
      </c>
      <c r="B35" s="64"/>
      <c r="C35" s="64"/>
      <c r="D35" s="64"/>
      <c r="E35" s="64"/>
      <c r="F35" s="64"/>
      <c r="G35" s="64">
        <v>97.4</v>
      </c>
      <c r="H35" s="27"/>
    </row>
    <row r="36" spans="1:8" ht="12.75">
      <c r="A36" s="37"/>
      <c r="H36" s="27"/>
    </row>
    <row r="37" ht="12.75">
      <c r="A37" s="37"/>
    </row>
    <row r="38" spans="1:7" ht="12.75">
      <c r="A38" s="38" t="s">
        <v>142</v>
      </c>
      <c r="B38" s="58">
        <v>263</v>
      </c>
      <c r="C38" s="58">
        <v>914</v>
      </c>
      <c r="D38" s="58">
        <v>971</v>
      </c>
      <c r="E38" s="58">
        <v>948</v>
      </c>
      <c r="F38" s="58">
        <v>867</v>
      </c>
      <c r="G38" s="58">
        <v>553</v>
      </c>
    </row>
    <row r="39" ht="12.75">
      <c r="A39" s="37"/>
    </row>
    <row r="40" ht="12.75">
      <c r="A40" s="57" t="s">
        <v>453</v>
      </c>
    </row>
    <row r="41" ht="12.75">
      <c r="A41" s="25" t="s">
        <v>167</v>
      </c>
    </row>
    <row r="42" spans="1:7" ht="12.75">
      <c r="A42" s="37">
        <v>15</v>
      </c>
      <c r="B42" s="65" t="s">
        <v>61</v>
      </c>
      <c r="C42" s="65" t="s">
        <v>61</v>
      </c>
      <c r="D42" s="65" t="s">
        <v>61</v>
      </c>
      <c r="E42" s="65">
        <v>0.1</v>
      </c>
      <c r="F42" s="65" t="s">
        <v>61</v>
      </c>
      <c r="G42" s="65" t="s">
        <v>61</v>
      </c>
    </row>
    <row r="43" spans="1:7" ht="12.75">
      <c r="A43" s="37">
        <v>16</v>
      </c>
      <c r="B43" s="65" t="s">
        <v>61</v>
      </c>
      <c r="C43" s="65">
        <v>0.1</v>
      </c>
      <c r="D43" s="65">
        <v>0.2</v>
      </c>
      <c r="E43" s="65">
        <v>0.3</v>
      </c>
      <c r="F43" s="65">
        <v>0.5</v>
      </c>
      <c r="G43" s="65">
        <v>1.5</v>
      </c>
    </row>
    <row r="44" spans="1:7" ht="12.75">
      <c r="A44" s="37">
        <v>17</v>
      </c>
      <c r="B44" s="61">
        <v>0.3</v>
      </c>
      <c r="C44" s="61">
        <v>1.1</v>
      </c>
      <c r="D44" s="61">
        <v>0.7</v>
      </c>
      <c r="E44" s="61">
        <v>1.2</v>
      </c>
      <c r="F44" s="61">
        <v>2.4</v>
      </c>
      <c r="G44" s="61">
        <v>4.3</v>
      </c>
    </row>
    <row r="45" spans="1:7" ht="12.75">
      <c r="A45" s="37">
        <v>18</v>
      </c>
      <c r="B45" s="64"/>
      <c r="C45" s="64">
        <v>1.2</v>
      </c>
      <c r="D45" s="64">
        <v>2</v>
      </c>
      <c r="E45" s="64">
        <v>3.1</v>
      </c>
      <c r="F45" s="64">
        <v>6.8</v>
      </c>
      <c r="G45" s="64">
        <v>7.8</v>
      </c>
    </row>
    <row r="46" spans="1:7" ht="12.75">
      <c r="A46" s="37">
        <v>19</v>
      </c>
      <c r="B46" s="64"/>
      <c r="C46" s="64">
        <v>4.4</v>
      </c>
      <c r="D46" s="64">
        <v>3.6</v>
      </c>
      <c r="E46" s="64">
        <v>8</v>
      </c>
      <c r="F46" s="64">
        <v>15.2</v>
      </c>
      <c r="G46" s="64">
        <v>14.1</v>
      </c>
    </row>
    <row r="47" spans="1:7" ht="12.75">
      <c r="A47" s="37">
        <v>20</v>
      </c>
      <c r="B47" s="64"/>
      <c r="C47" s="64"/>
      <c r="D47" s="64">
        <v>6.6</v>
      </c>
      <c r="E47" s="64">
        <v>13.2</v>
      </c>
      <c r="F47" s="64">
        <v>24.3</v>
      </c>
      <c r="G47" s="64">
        <v>29.3</v>
      </c>
    </row>
    <row r="48" spans="1:7" ht="12.75">
      <c r="A48" s="37">
        <v>21</v>
      </c>
      <c r="B48" s="64"/>
      <c r="C48" s="64"/>
      <c r="D48" s="64">
        <v>11.8</v>
      </c>
      <c r="E48" s="64">
        <v>20.1</v>
      </c>
      <c r="F48" s="64">
        <v>34.5</v>
      </c>
      <c r="G48" s="64">
        <v>43.9</v>
      </c>
    </row>
    <row r="49" spans="1:7" ht="12.75">
      <c r="A49" s="37">
        <v>22</v>
      </c>
      <c r="B49" s="64"/>
      <c r="C49" s="64"/>
      <c r="D49" s="64">
        <v>15.7</v>
      </c>
      <c r="E49" s="64">
        <v>26.6</v>
      </c>
      <c r="F49" s="64">
        <v>43</v>
      </c>
      <c r="G49" s="64">
        <v>56.2</v>
      </c>
    </row>
    <row r="50" spans="1:7" ht="12.75">
      <c r="A50" s="37">
        <v>23</v>
      </c>
      <c r="B50" s="64"/>
      <c r="C50" s="64"/>
      <c r="D50" s="64">
        <v>19.2</v>
      </c>
      <c r="E50" s="64">
        <v>29.3</v>
      </c>
      <c r="F50" s="64">
        <v>48.8</v>
      </c>
      <c r="G50" s="64">
        <v>61.7</v>
      </c>
    </row>
    <row r="51" spans="1:7" ht="12.75">
      <c r="A51" s="37">
        <v>24</v>
      </c>
      <c r="B51" s="64"/>
      <c r="C51" s="64"/>
      <c r="D51" s="64">
        <v>21.2</v>
      </c>
      <c r="E51" s="64">
        <v>31.3</v>
      </c>
      <c r="F51" s="64">
        <v>53</v>
      </c>
      <c r="G51" s="64">
        <v>64.7</v>
      </c>
    </row>
    <row r="52" spans="1:7" ht="12.75">
      <c r="A52" s="37">
        <v>25</v>
      </c>
      <c r="B52" s="64"/>
      <c r="C52" s="64"/>
      <c r="D52" s="64"/>
      <c r="E52" s="64">
        <v>33.4</v>
      </c>
      <c r="F52" s="64">
        <v>54.8</v>
      </c>
      <c r="G52" s="64">
        <v>65.8</v>
      </c>
    </row>
    <row r="53" spans="1:7" ht="12.75">
      <c r="A53" s="37">
        <v>26</v>
      </c>
      <c r="B53" s="64"/>
      <c r="C53" s="64"/>
      <c r="D53" s="64"/>
      <c r="E53" s="64">
        <v>34.3</v>
      </c>
      <c r="F53" s="64">
        <v>55.6</v>
      </c>
      <c r="G53" s="64">
        <v>68</v>
      </c>
    </row>
    <row r="54" spans="1:7" ht="12.75">
      <c r="A54" s="37">
        <v>27</v>
      </c>
      <c r="B54" s="64"/>
      <c r="C54" s="64"/>
      <c r="D54" s="64"/>
      <c r="E54" s="64">
        <v>35</v>
      </c>
      <c r="F54" s="64">
        <v>56.2</v>
      </c>
      <c r="G54" s="64">
        <v>68.4</v>
      </c>
    </row>
    <row r="55" spans="1:7" ht="12.75">
      <c r="A55" s="37">
        <v>28</v>
      </c>
      <c r="B55" s="64"/>
      <c r="C55" s="64"/>
      <c r="D55" s="64"/>
      <c r="E55" s="64">
        <v>35.4</v>
      </c>
      <c r="F55" s="64">
        <v>56.5</v>
      </c>
      <c r="G55" s="64">
        <v>69.1</v>
      </c>
    </row>
    <row r="56" spans="1:7" ht="12.75">
      <c r="A56" s="37">
        <v>29</v>
      </c>
      <c r="B56" s="64"/>
      <c r="C56" s="64"/>
      <c r="D56" s="64"/>
      <c r="E56" s="64">
        <v>35.6</v>
      </c>
      <c r="F56" s="64">
        <v>56.9</v>
      </c>
      <c r="G56" s="64">
        <v>69.5</v>
      </c>
    </row>
    <row r="57" spans="1:7" ht="12.75">
      <c r="A57" s="37">
        <v>30</v>
      </c>
      <c r="B57" s="64"/>
      <c r="C57" s="64"/>
      <c r="D57" s="64"/>
      <c r="E57" s="64"/>
      <c r="F57" s="64">
        <v>57.1</v>
      </c>
      <c r="G57" s="64">
        <v>69.7</v>
      </c>
    </row>
    <row r="58" spans="1:7" ht="12.75">
      <c r="A58" s="37">
        <v>31</v>
      </c>
      <c r="B58" s="64"/>
      <c r="C58" s="64"/>
      <c r="D58" s="64"/>
      <c r="E58" s="64"/>
      <c r="F58" s="64">
        <v>57.3</v>
      </c>
      <c r="G58" s="64">
        <v>69.8</v>
      </c>
    </row>
    <row r="59" spans="1:7" ht="12.75">
      <c r="A59" s="37">
        <v>32</v>
      </c>
      <c r="B59" s="64"/>
      <c r="C59" s="64"/>
      <c r="D59" s="64"/>
      <c r="E59" s="64"/>
      <c r="F59" s="64">
        <v>57.4</v>
      </c>
      <c r="G59" s="64">
        <v>69.8</v>
      </c>
    </row>
    <row r="60" spans="1:7" ht="12.75">
      <c r="A60" s="37">
        <v>33</v>
      </c>
      <c r="B60" s="64"/>
      <c r="C60" s="64"/>
      <c r="D60" s="64"/>
      <c r="E60" s="64"/>
      <c r="F60" s="64">
        <v>57.5</v>
      </c>
      <c r="G60" s="64">
        <v>69.8</v>
      </c>
    </row>
    <row r="61" spans="1:7" ht="12.75">
      <c r="A61" s="37">
        <v>34</v>
      </c>
      <c r="B61" s="64"/>
      <c r="C61" s="64"/>
      <c r="D61" s="64"/>
      <c r="E61" s="64"/>
      <c r="F61" s="64">
        <v>57.5</v>
      </c>
      <c r="G61" s="64">
        <v>70.1</v>
      </c>
    </row>
    <row r="62" spans="1:7" ht="12.75">
      <c r="A62" s="37">
        <v>35</v>
      </c>
      <c r="B62" s="64"/>
      <c r="C62" s="64"/>
      <c r="D62" s="64"/>
      <c r="E62" s="64"/>
      <c r="F62" s="64"/>
      <c r="G62" s="64">
        <v>70.1</v>
      </c>
    </row>
    <row r="63" spans="1:7" ht="12.75">
      <c r="A63" s="37">
        <v>36</v>
      </c>
      <c r="B63" s="64"/>
      <c r="C63" s="64"/>
      <c r="D63" s="64"/>
      <c r="E63" s="64"/>
      <c r="F63" s="64"/>
      <c r="G63" s="64">
        <v>70.1</v>
      </c>
    </row>
    <row r="64" spans="1:7" ht="12.75">
      <c r="A64" s="37">
        <v>37</v>
      </c>
      <c r="B64" s="64"/>
      <c r="C64" s="64"/>
      <c r="D64" s="64"/>
      <c r="E64" s="64"/>
      <c r="F64" s="64"/>
      <c r="G64" s="64">
        <v>70.1</v>
      </c>
    </row>
    <row r="65" spans="1:7" ht="12.75">
      <c r="A65" s="37">
        <v>38</v>
      </c>
      <c r="B65" s="64"/>
      <c r="C65" s="64"/>
      <c r="D65" s="64"/>
      <c r="E65" s="64"/>
      <c r="F65" s="64"/>
      <c r="G65" s="64">
        <v>70.1</v>
      </c>
    </row>
    <row r="66" spans="1:7" ht="12.75">
      <c r="A66" s="37">
        <v>39</v>
      </c>
      <c r="B66" s="64"/>
      <c r="C66" s="64"/>
      <c r="D66" s="64"/>
      <c r="E66" s="64"/>
      <c r="F66" s="64"/>
      <c r="G66" s="64">
        <v>70.2</v>
      </c>
    </row>
    <row r="67" ht="12.75">
      <c r="A67" s="37"/>
    </row>
    <row r="68" spans="1:7" ht="12.75">
      <c r="A68" s="25"/>
      <c r="B68" s="7"/>
      <c r="C68" s="7"/>
      <c r="D68" s="7"/>
      <c r="E68" s="7"/>
      <c r="F68" s="7"/>
      <c r="G68" s="7"/>
    </row>
    <row r="69" spans="1:7" ht="12.75">
      <c r="A69" s="37" t="s">
        <v>142</v>
      </c>
      <c r="B69" s="7">
        <v>263</v>
      </c>
      <c r="C69" s="7">
        <v>914</v>
      </c>
      <c r="D69" s="7">
        <v>971</v>
      </c>
      <c r="E69" s="7">
        <v>948</v>
      </c>
      <c r="F69" s="7">
        <v>867</v>
      </c>
      <c r="G69" s="7">
        <v>553</v>
      </c>
    </row>
    <row r="70" spans="1:7" ht="12.75">
      <c r="A70" s="18"/>
      <c r="B70" s="18"/>
      <c r="C70" s="18"/>
      <c r="D70" s="18"/>
      <c r="E70" s="18"/>
      <c r="F70" s="18"/>
      <c r="G70" s="18"/>
    </row>
    <row r="72" spans="1:7" ht="12.75">
      <c r="A72" s="32" t="s">
        <v>168</v>
      </c>
      <c r="B72" s="60"/>
      <c r="C72" s="60"/>
      <c r="D72" s="60"/>
      <c r="E72" s="60"/>
      <c r="F72" s="60"/>
      <c r="G72" s="60"/>
    </row>
    <row r="73" spans="1:7" ht="12.75">
      <c r="A73" s="32" t="s">
        <v>165</v>
      </c>
      <c r="B73" s="60"/>
      <c r="C73" s="60"/>
      <c r="D73" s="60"/>
      <c r="E73" s="60"/>
      <c r="F73" s="60"/>
      <c r="G73" s="60"/>
    </row>
    <row r="74" spans="1:7" ht="12.75">
      <c r="A74" s="32"/>
      <c r="B74" s="60"/>
      <c r="C74" s="60"/>
      <c r="D74" s="60"/>
      <c r="E74" s="60"/>
      <c r="F74" s="60"/>
      <c r="G74" s="60"/>
    </row>
    <row r="75" spans="1:7" ht="12.75">
      <c r="A75" s="34"/>
      <c r="B75" s="47" t="s">
        <v>105</v>
      </c>
      <c r="C75" s="47"/>
      <c r="D75" s="47"/>
      <c r="E75" s="47"/>
      <c r="F75" s="47"/>
      <c r="G75" s="47"/>
    </row>
    <row r="76" spans="1:7" ht="12.75">
      <c r="A76" s="39"/>
      <c r="B76" s="39" t="s">
        <v>106</v>
      </c>
      <c r="C76" s="39" t="s">
        <v>87</v>
      </c>
      <c r="D76" s="39" t="s">
        <v>88</v>
      </c>
      <c r="E76" s="39" t="s">
        <v>89</v>
      </c>
      <c r="F76" s="39" t="s">
        <v>90</v>
      </c>
      <c r="G76" s="39" t="s">
        <v>107</v>
      </c>
    </row>
    <row r="77" spans="2:7" ht="12.75">
      <c r="B77" s="60" t="s">
        <v>108</v>
      </c>
      <c r="C77" s="60"/>
      <c r="D77" s="60"/>
      <c r="E77" s="60"/>
      <c r="F77" s="60"/>
      <c r="G77" s="60"/>
    </row>
    <row r="78" spans="1:7" ht="12.75">
      <c r="A78" s="39"/>
      <c r="B78" s="39" t="s">
        <v>109</v>
      </c>
      <c r="C78" s="39" t="s">
        <v>110</v>
      </c>
      <c r="D78" s="39" t="s">
        <v>111</v>
      </c>
      <c r="E78" s="39" t="s">
        <v>112</v>
      </c>
      <c r="F78" s="39" t="s">
        <v>113</v>
      </c>
      <c r="G78" s="39" t="s">
        <v>114</v>
      </c>
    </row>
    <row r="79" spans="1:7" ht="12.75">
      <c r="A79" s="36"/>
      <c r="B79" s="36"/>
      <c r="C79" s="36"/>
      <c r="D79" s="36"/>
      <c r="E79" s="36"/>
      <c r="F79" s="36"/>
      <c r="G79" s="36"/>
    </row>
    <row r="80" ht="12.75">
      <c r="A80" s="9" t="s">
        <v>169</v>
      </c>
    </row>
    <row r="81" ht="12.75">
      <c r="A81" s="9" t="s">
        <v>170</v>
      </c>
    </row>
    <row r="82" spans="1:7" ht="12.75">
      <c r="A82" s="37">
        <v>15</v>
      </c>
      <c r="B82" s="65">
        <v>2.7</v>
      </c>
      <c r="C82" s="65">
        <v>0.1</v>
      </c>
      <c r="D82" s="65">
        <v>0.2</v>
      </c>
      <c r="E82" s="65">
        <v>0.6</v>
      </c>
      <c r="F82" s="65">
        <v>0.2</v>
      </c>
      <c r="G82" s="65" t="s">
        <v>61</v>
      </c>
    </row>
    <row r="83" spans="1:7" ht="12.75">
      <c r="A83" s="37">
        <v>16</v>
      </c>
      <c r="B83" s="65">
        <v>3</v>
      </c>
      <c r="C83" s="65">
        <v>0.6</v>
      </c>
      <c r="D83" s="65">
        <v>0.9</v>
      </c>
      <c r="E83" s="65">
        <v>1.4</v>
      </c>
      <c r="F83" s="65">
        <v>0.7</v>
      </c>
      <c r="G83" s="65" t="s">
        <v>61</v>
      </c>
    </row>
    <row r="84" spans="1:7" ht="12.75">
      <c r="A84" s="37">
        <v>17</v>
      </c>
      <c r="B84" s="65">
        <v>3.8</v>
      </c>
      <c r="C84" s="65">
        <v>1.9</v>
      </c>
      <c r="D84" s="65">
        <v>2.9</v>
      </c>
      <c r="E84" s="65">
        <v>3.5</v>
      </c>
      <c r="F84" s="65">
        <v>1.9</v>
      </c>
      <c r="G84" s="65">
        <v>0.2</v>
      </c>
    </row>
    <row r="85" spans="1:7" ht="12.75">
      <c r="A85" s="37">
        <v>18</v>
      </c>
      <c r="B85" s="107"/>
      <c r="C85" s="107">
        <v>5.8</v>
      </c>
      <c r="D85" s="107">
        <v>6.6</v>
      </c>
      <c r="E85" s="107">
        <v>7.1</v>
      </c>
      <c r="F85" s="107">
        <v>5</v>
      </c>
      <c r="G85" s="107">
        <v>1.3</v>
      </c>
    </row>
    <row r="86" spans="1:7" ht="12.75">
      <c r="A86" s="37">
        <v>19</v>
      </c>
      <c r="B86" s="107"/>
      <c r="C86" s="107">
        <v>12.5</v>
      </c>
      <c r="D86" s="107">
        <v>14.1</v>
      </c>
      <c r="E86" s="107">
        <v>13.6</v>
      </c>
      <c r="F86" s="107">
        <v>9</v>
      </c>
      <c r="G86" s="107">
        <v>3.1</v>
      </c>
    </row>
    <row r="87" spans="1:7" ht="12.75">
      <c r="A87" s="37">
        <v>20</v>
      </c>
      <c r="B87" s="107"/>
      <c r="C87" s="107"/>
      <c r="D87" s="107">
        <v>22</v>
      </c>
      <c r="E87" s="107">
        <v>20.6</v>
      </c>
      <c r="F87" s="107">
        <v>13.7</v>
      </c>
      <c r="G87" s="107">
        <v>5.1</v>
      </c>
    </row>
    <row r="88" spans="1:7" ht="12.75">
      <c r="A88" s="37">
        <v>21</v>
      </c>
      <c r="B88" s="107"/>
      <c r="C88" s="107"/>
      <c r="D88" s="107">
        <v>30.7</v>
      </c>
      <c r="E88" s="107">
        <v>29.1</v>
      </c>
      <c r="F88" s="107">
        <v>18.3</v>
      </c>
      <c r="G88" s="107">
        <v>9.6</v>
      </c>
    </row>
    <row r="89" spans="1:7" ht="12.75">
      <c r="A89" s="37">
        <v>22</v>
      </c>
      <c r="B89" s="107"/>
      <c r="C89" s="107"/>
      <c r="D89" s="107">
        <v>38.3</v>
      </c>
      <c r="E89" s="107">
        <v>35.9</v>
      </c>
      <c r="F89" s="107">
        <v>22.3</v>
      </c>
      <c r="G89" s="107">
        <v>12.8</v>
      </c>
    </row>
    <row r="90" spans="1:7" ht="12.75">
      <c r="A90" s="37">
        <v>23</v>
      </c>
      <c r="B90" s="107"/>
      <c r="C90" s="107"/>
      <c r="D90" s="107">
        <v>45</v>
      </c>
      <c r="E90" s="107">
        <v>40.5</v>
      </c>
      <c r="F90" s="107">
        <v>25.3</v>
      </c>
      <c r="G90" s="107">
        <v>16.6</v>
      </c>
    </row>
    <row r="91" spans="1:7" ht="12.75">
      <c r="A91" s="37">
        <v>24</v>
      </c>
      <c r="B91" s="107"/>
      <c r="C91" s="107"/>
      <c r="D91" s="107">
        <v>50.1</v>
      </c>
      <c r="E91" s="107">
        <v>45.2</v>
      </c>
      <c r="F91" s="107">
        <v>28.1</v>
      </c>
      <c r="G91" s="107">
        <v>18.4</v>
      </c>
    </row>
    <row r="92" spans="1:7" ht="12.75">
      <c r="A92" s="37">
        <v>25</v>
      </c>
      <c r="B92" s="107"/>
      <c r="C92" s="107"/>
      <c r="D92" s="107"/>
      <c r="E92" s="107">
        <v>48.3</v>
      </c>
      <c r="F92" s="107">
        <v>29.6</v>
      </c>
      <c r="G92" s="107">
        <v>19.5</v>
      </c>
    </row>
    <row r="93" spans="1:7" ht="12.75">
      <c r="A93" s="37">
        <v>26</v>
      </c>
      <c r="B93" s="107"/>
      <c r="C93" s="107"/>
      <c r="D93" s="107"/>
      <c r="E93" s="107">
        <v>50.8</v>
      </c>
      <c r="F93" s="107">
        <v>30.8</v>
      </c>
      <c r="G93" s="107">
        <v>21.3</v>
      </c>
    </row>
    <row r="94" spans="1:7" ht="12.75">
      <c r="A94" s="37">
        <v>27</v>
      </c>
      <c r="B94" s="107"/>
      <c r="C94" s="107"/>
      <c r="D94" s="107"/>
      <c r="E94" s="107">
        <v>52.1</v>
      </c>
      <c r="F94" s="107">
        <v>32.9</v>
      </c>
      <c r="G94" s="107">
        <v>21.5</v>
      </c>
    </row>
    <row r="95" spans="1:7" ht="12.75">
      <c r="A95" s="37">
        <v>28</v>
      </c>
      <c r="B95" s="107"/>
      <c r="C95" s="107"/>
      <c r="D95" s="107"/>
      <c r="E95" s="107">
        <v>53.4</v>
      </c>
      <c r="F95" s="107">
        <v>33.7</v>
      </c>
      <c r="G95" s="107">
        <v>22.2</v>
      </c>
    </row>
    <row r="96" spans="1:7" ht="12.75">
      <c r="A96" s="37">
        <v>29</v>
      </c>
      <c r="B96" s="107"/>
      <c r="C96" s="107"/>
      <c r="D96" s="107"/>
      <c r="E96" s="107">
        <v>54.3</v>
      </c>
      <c r="F96" s="107">
        <v>34.4</v>
      </c>
      <c r="G96" s="107">
        <v>23.2</v>
      </c>
    </row>
    <row r="97" spans="1:7" ht="12.75">
      <c r="A97" s="37">
        <v>30</v>
      </c>
      <c r="B97" s="107"/>
      <c r="C97" s="107"/>
      <c r="D97" s="107"/>
      <c r="E97" s="107"/>
      <c r="F97" s="107">
        <v>34.8</v>
      </c>
      <c r="G97" s="107">
        <v>24.6</v>
      </c>
    </row>
    <row r="98" spans="1:7" ht="12.75">
      <c r="A98" s="37">
        <v>31</v>
      </c>
      <c r="B98" s="107"/>
      <c r="C98" s="107"/>
      <c r="D98" s="107"/>
      <c r="E98" s="107"/>
      <c r="F98" s="107">
        <v>35.5</v>
      </c>
      <c r="G98" s="107">
        <v>25</v>
      </c>
    </row>
    <row r="99" spans="1:7" ht="12.75">
      <c r="A99" s="37">
        <v>32</v>
      </c>
      <c r="B99" s="107"/>
      <c r="C99" s="107"/>
      <c r="D99" s="107"/>
      <c r="E99" s="107"/>
      <c r="F99" s="107">
        <v>36.2</v>
      </c>
      <c r="G99" s="107">
        <v>26</v>
      </c>
    </row>
    <row r="100" spans="1:7" ht="12.75">
      <c r="A100" s="37">
        <v>33</v>
      </c>
      <c r="B100" s="107"/>
      <c r="C100" s="107"/>
      <c r="D100" s="107"/>
      <c r="E100" s="107"/>
      <c r="F100" s="107">
        <v>36.6</v>
      </c>
      <c r="G100" s="107">
        <v>26</v>
      </c>
    </row>
    <row r="101" spans="1:7" ht="12.75">
      <c r="A101" s="37">
        <v>34</v>
      </c>
      <c r="B101" s="107"/>
      <c r="C101" s="107"/>
      <c r="D101" s="107"/>
      <c r="E101" s="107"/>
      <c r="F101" s="107">
        <v>36.8</v>
      </c>
      <c r="G101" s="107">
        <v>26.6</v>
      </c>
    </row>
    <row r="102" spans="1:7" ht="12.75">
      <c r="A102" s="37">
        <v>35</v>
      </c>
      <c r="B102" s="107"/>
      <c r="C102" s="107"/>
      <c r="D102" s="107"/>
      <c r="E102" s="107"/>
      <c r="F102" s="107"/>
      <c r="G102" s="107">
        <v>26.6</v>
      </c>
    </row>
    <row r="103" spans="1:7" ht="12.75">
      <c r="A103" s="37">
        <v>36</v>
      </c>
      <c r="B103" s="107"/>
      <c r="C103" s="107"/>
      <c r="D103" s="107"/>
      <c r="E103" s="107"/>
      <c r="F103" s="107"/>
      <c r="G103" s="107">
        <v>26.6</v>
      </c>
    </row>
    <row r="104" spans="1:7" ht="12.75">
      <c r="A104" s="37">
        <v>37</v>
      </c>
      <c r="B104" s="107"/>
      <c r="C104" s="107"/>
      <c r="D104" s="107"/>
      <c r="E104" s="107"/>
      <c r="F104" s="107"/>
      <c r="G104" s="107">
        <v>26.6</v>
      </c>
    </row>
    <row r="105" spans="1:7" ht="12.75">
      <c r="A105" s="37">
        <v>38</v>
      </c>
      <c r="B105" s="107"/>
      <c r="C105" s="107"/>
      <c r="D105" s="107"/>
      <c r="E105" s="107"/>
      <c r="F105" s="107"/>
      <c r="G105" s="107">
        <v>26.7</v>
      </c>
    </row>
    <row r="106" spans="1:7" ht="12.75">
      <c r="A106" s="37">
        <v>39</v>
      </c>
      <c r="B106" s="107"/>
      <c r="C106" s="107"/>
      <c r="D106" s="107"/>
      <c r="E106" s="107"/>
      <c r="F106" s="107"/>
      <c r="G106" s="107">
        <v>27.2</v>
      </c>
    </row>
    <row r="107" ht="12.75">
      <c r="A107" s="37"/>
    </row>
    <row r="108" spans="1:7" ht="12.75">
      <c r="A108" s="37"/>
      <c r="B108" s="7"/>
      <c r="C108" s="7"/>
      <c r="D108" s="7"/>
      <c r="E108" s="7"/>
      <c r="F108" s="7"/>
      <c r="G108" s="7"/>
    </row>
    <row r="109" spans="1:7" ht="12.75">
      <c r="A109" s="38" t="s">
        <v>142</v>
      </c>
      <c r="B109" s="18">
        <v>263</v>
      </c>
      <c r="C109" s="18">
        <v>914</v>
      </c>
      <c r="D109" s="39">
        <v>971</v>
      </c>
      <c r="E109" s="18">
        <v>948</v>
      </c>
      <c r="F109" s="18">
        <v>867</v>
      </c>
      <c r="G109" s="39">
        <v>553</v>
      </c>
    </row>
    <row r="110" spans="1:7" ht="12.75">
      <c r="A110" s="62"/>
      <c r="B110" s="36"/>
      <c r="C110" s="36"/>
      <c r="D110" s="36"/>
      <c r="E110" s="36"/>
      <c r="F110" s="36"/>
      <c r="G110" s="36"/>
    </row>
    <row r="111" spans="1:7" ht="12.75">
      <c r="A111" s="166"/>
      <c r="B111" s="164"/>
      <c r="C111" s="164"/>
      <c r="D111" s="164"/>
      <c r="E111" s="164"/>
      <c r="F111" s="164"/>
      <c r="G111" s="164"/>
    </row>
    <row r="112" spans="1:7" ht="12.75">
      <c r="A112" s="167" t="s">
        <v>450</v>
      </c>
      <c r="B112" s="157"/>
      <c r="C112" s="157"/>
      <c r="D112" s="157"/>
      <c r="E112" s="157"/>
      <c r="F112" s="157"/>
      <c r="G112" s="157"/>
    </row>
    <row r="113" spans="1:7" ht="14.25">
      <c r="A113" s="156" t="s">
        <v>454</v>
      </c>
      <c r="B113" s="157"/>
      <c r="C113" s="157"/>
      <c r="D113" s="157"/>
      <c r="E113" s="157"/>
      <c r="F113" s="157"/>
      <c r="G113" s="157"/>
    </row>
    <row r="114" spans="1:7" ht="12.75">
      <c r="A114" s="158">
        <v>0</v>
      </c>
      <c r="B114" s="61">
        <v>5.3</v>
      </c>
      <c r="C114" s="61">
        <v>8.4</v>
      </c>
      <c r="D114" s="61">
        <v>8.7</v>
      </c>
      <c r="E114" s="61">
        <v>12.8</v>
      </c>
      <c r="F114" s="61">
        <v>17.3</v>
      </c>
      <c r="G114" s="61">
        <v>17.2</v>
      </c>
    </row>
    <row r="115" spans="1:7" ht="12.75">
      <c r="A115" s="158">
        <v>1</v>
      </c>
      <c r="B115" s="64"/>
      <c r="C115" s="64">
        <v>12.4</v>
      </c>
      <c r="D115" s="64">
        <v>22.2</v>
      </c>
      <c r="E115" s="64">
        <v>27.2</v>
      </c>
      <c r="F115" s="64">
        <v>35.2</v>
      </c>
      <c r="G115" s="64">
        <v>34.4</v>
      </c>
    </row>
    <row r="116" spans="1:7" ht="12.75">
      <c r="A116" s="158">
        <v>2</v>
      </c>
      <c r="B116" s="64"/>
      <c r="C116" s="64">
        <v>18.1</v>
      </c>
      <c r="D116" s="64">
        <v>31</v>
      </c>
      <c r="E116" s="64">
        <v>37</v>
      </c>
      <c r="F116" s="64">
        <v>42.1</v>
      </c>
      <c r="G116" s="64">
        <v>48.3</v>
      </c>
    </row>
    <row r="117" spans="1:7" ht="12.75">
      <c r="A117" s="158">
        <v>3</v>
      </c>
      <c r="B117" s="64"/>
      <c r="C117" s="64">
        <v>20.1</v>
      </c>
      <c r="D117" s="64">
        <v>37.4</v>
      </c>
      <c r="E117" s="64">
        <v>44.7</v>
      </c>
      <c r="F117" s="64">
        <v>50.3</v>
      </c>
      <c r="G117" s="64">
        <v>53.6</v>
      </c>
    </row>
    <row r="118" spans="1:7" ht="12.75">
      <c r="A118" s="158">
        <v>4</v>
      </c>
      <c r="B118" s="64"/>
      <c r="C118" s="64">
        <v>21.1</v>
      </c>
      <c r="D118" s="64">
        <v>40.2</v>
      </c>
      <c r="E118" s="64">
        <v>52</v>
      </c>
      <c r="F118" s="64">
        <v>52.4</v>
      </c>
      <c r="G118" s="64">
        <v>60.3</v>
      </c>
    </row>
    <row r="119" spans="1:7" ht="12.75">
      <c r="A119" s="158">
        <v>5</v>
      </c>
      <c r="B119" s="64"/>
      <c r="C119" s="64"/>
      <c r="D119" s="64">
        <v>42</v>
      </c>
      <c r="E119" s="64">
        <v>55.9</v>
      </c>
      <c r="F119" s="64">
        <v>53.6</v>
      </c>
      <c r="G119" s="64">
        <v>60.9</v>
      </c>
    </row>
    <row r="120" spans="1:7" ht="12.75">
      <c r="A120" s="158">
        <v>6</v>
      </c>
      <c r="B120" s="64"/>
      <c r="C120" s="64"/>
      <c r="D120" s="64">
        <v>44.1</v>
      </c>
      <c r="E120" s="64">
        <v>57.2</v>
      </c>
      <c r="F120" s="64">
        <v>55.8</v>
      </c>
      <c r="G120" s="64">
        <v>61.6</v>
      </c>
    </row>
    <row r="121" spans="1:7" ht="12.75">
      <c r="A121" s="158">
        <v>7</v>
      </c>
      <c r="B121" s="64"/>
      <c r="C121" s="64"/>
      <c r="D121" s="64">
        <v>44.5</v>
      </c>
      <c r="E121" s="64">
        <v>58.9</v>
      </c>
      <c r="F121" s="64">
        <v>58.2</v>
      </c>
      <c r="G121" s="64">
        <v>62.3</v>
      </c>
    </row>
    <row r="122" spans="1:7" ht="12.75">
      <c r="A122" s="158">
        <v>8</v>
      </c>
      <c r="B122" s="64"/>
      <c r="C122" s="64"/>
      <c r="D122" s="64">
        <v>45</v>
      </c>
      <c r="E122" s="64">
        <v>60.2</v>
      </c>
      <c r="F122" s="64">
        <v>59.4</v>
      </c>
      <c r="G122" s="64">
        <v>62.3</v>
      </c>
    </row>
    <row r="123" spans="1:7" ht="12.75">
      <c r="A123" s="158">
        <v>9</v>
      </c>
      <c r="B123" s="64"/>
      <c r="C123" s="64"/>
      <c r="D123" s="64">
        <v>45.6</v>
      </c>
      <c r="E123" s="64">
        <v>60.6</v>
      </c>
      <c r="F123" s="64">
        <v>59.7</v>
      </c>
      <c r="G123" s="64">
        <v>62.3</v>
      </c>
    </row>
    <row r="124" spans="1:7" ht="12.75">
      <c r="A124" s="158">
        <v>10</v>
      </c>
      <c r="B124" s="64"/>
      <c r="C124" s="64"/>
      <c r="D124" s="64"/>
      <c r="E124" s="64">
        <v>60.6</v>
      </c>
      <c r="F124" s="64">
        <v>60</v>
      </c>
      <c r="G124" s="64">
        <v>62.3</v>
      </c>
    </row>
    <row r="125" spans="1:7" ht="12.75">
      <c r="A125" s="158">
        <v>11</v>
      </c>
      <c r="B125" s="64"/>
      <c r="C125" s="64"/>
      <c r="D125" s="64"/>
      <c r="E125" s="64">
        <v>61</v>
      </c>
      <c r="F125" s="64">
        <v>60</v>
      </c>
      <c r="G125" s="64">
        <v>63</v>
      </c>
    </row>
    <row r="126" spans="1:7" ht="12.75">
      <c r="A126" s="158">
        <v>12</v>
      </c>
      <c r="B126" s="64"/>
      <c r="C126" s="64"/>
      <c r="D126" s="64"/>
      <c r="E126" s="64"/>
      <c r="F126" s="64">
        <v>60</v>
      </c>
      <c r="G126" s="64">
        <v>63</v>
      </c>
    </row>
    <row r="127" spans="1:7" ht="12.75">
      <c r="A127" s="158">
        <v>13</v>
      </c>
      <c r="B127" s="64"/>
      <c r="C127" s="64"/>
      <c r="D127" s="64"/>
      <c r="E127" s="64"/>
      <c r="F127" s="64">
        <v>60.6</v>
      </c>
      <c r="G127" s="64">
        <v>63</v>
      </c>
    </row>
    <row r="128" spans="1:7" ht="12.75">
      <c r="A128" s="158">
        <v>14</v>
      </c>
      <c r="B128" s="64"/>
      <c r="C128" s="64"/>
      <c r="D128" s="64"/>
      <c r="E128" s="64"/>
      <c r="F128" s="64">
        <v>60.6</v>
      </c>
      <c r="G128" s="64">
        <v>63</v>
      </c>
    </row>
    <row r="129" spans="1:7" ht="12.75">
      <c r="A129" s="158">
        <v>15</v>
      </c>
      <c r="B129" s="64"/>
      <c r="C129" s="64"/>
      <c r="D129" s="64"/>
      <c r="E129" s="64"/>
      <c r="F129" s="64">
        <v>70.9</v>
      </c>
      <c r="G129" s="64">
        <v>63</v>
      </c>
    </row>
    <row r="130" ht="12.75">
      <c r="A130" s="158"/>
    </row>
    <row r="131" spans="1:7" ht="12.75">
      <c r="A131" s="158" t="s">
        <v>142</v>
      </c>
      <c r="B131" s="7">
        <v>19</v>
      </c>
      <c r="C131" s="7">
        <v>298</v>
      </c>
      <c r="D131" s="7">
        <v>562</v>
      </c>
      <c r="E131" s="7">
        <v>533</v>
      </c>
      <c r="F131" s="7">
        <v>330</v>
      </c>
      <c r="G131" s="7">
        <v>151</v>
      </c>
    </row>
    <row r="132" spans="1:7" ht="12.75">
      <c r="A132" s="158"/>
      <c r="B132" s="157"/>
      <c r="C132" s="157"/>
      <c r="D132" s="157"/>
      <c r="E132" s="157"/>
      <c r="F132" s="162"/>
      <c r="G132" s="157"/>
    </row>
    <row r="133" spans="1:7" ht="12.75">
      <c r="A133" s="160"/>
      <c r="B133" s="160"/>
      <c r="C133" s="160"/>
      <c r="D133" s="160"/>
      <c r="E133" s="160"/>
      <c r="F133" s="160"/>
      <c r="G133" s="160"/>
    </row>
    <row r="134" spans="1:7" ht="12.75">
      <c r="A134" s="157"/>
      <c r="B134" s="157"/>
      <c r="C134" s="157"/>
      <c r="D134" s="157"/>
      <c r="E134" s="157"/>
      <c r="F134" s="157"/>
      <c r="G134" s="157"/>
    </row>
    <row r="135" spans="1:7" ht="12.75">
      <c r="A135" s="161" t="s">
        <v>452</v>
      </c>
      <c r="G135" s="157"/>
    </row>
    <row r="136" spans="1:7" ht="12.75">
      <c r="A136" s="157" t="s">
        <v>171</v>
      </c>
      <c r="G136" s="162"/>
    </row>
    <row r="137" spans="1:7" ht="12.75">
      <c r="A137" s="157" t="s">
        <v>172</v>
      </c>
      <c r="B137" s="9" t="s">
        <v>61</v>
      </c>
      <c r="C137" s="9">
        <v>0.09</v>
      </c>
      <c r="D137" s="9">
        <v>0.23</v>
      </c>
      <c r="E137" s="9">
        <v>0.39</v>
      </c>
      <c r="F137" s="9">
        <v>0.59</v>
      </c>
      <c r="G137" s="9">
        <v>0.73</v>
      </c>
    </row>
    <row r="138" spans="1:7" ht="12.75">
      <c r="A138" s="157" t="s">
        <v>173</v>
      </c>
      <c r="B138" s="9" t="s">
        <v>61</v>
      </c>
      <c r="C138" s="9">
        <v>0.28</v>
      </c>
      <c r="D138" s="9">
        <v>0.37</v>
      </c>
      <c r="E138" s="9">
        <v>0.3</v>
      </c>
      <c r="F138" s="9">
        <v>0.23</v>
      </c>
      <c r="G138" s="9">
        <v>0.16</v>
      </c>
    </row>
    <row r="139" spans="1:7" ht="12.75">
      <c r="A139" s="157" t="s">
        <v>174</v>
      </c>
      <c r="G139" s="162"/>
    </row>
    <row r="140" spans="1:7" ht="12.75">
      <c r="A140" s="157" t="s">
        <v>172</v>
      </c>
      <c r="B140" s="9" t="s">
        <v>61</v>
      </c>
      <c r="C140" s="162">
        <v>0.07</v>
      </c>
      <c r="D140" s="162">
        <v>0.3</v>
      </c>
      <c r="E140" s="162">
        <v>0.42</v>
      </c>
      <c r="F140" s="162">
        <v>0.33</v>
      </c>
      <c r="G140" s="162">
        <v>0.24</v>
      </c>
    </row>
    <row r="141" spans="1:7" ht="12.75">
      <c r="A141" s="160" t="s">
        <v>175</v>
      </c>
      <c r="B141" s="18" t="s">
        <v>61</v>
      </c>
      <c r="C141" s="18">
        <v>0.44</v>
      </c>
      <c r="D141" s="18">
        <v>0.9</v>
      </c>
      <c r="E141" s="18">
        <v>1.1</v>
      </c>
      <c r="F141" s="18">
        <v>1.15</v>
      </c>
      <c r="G141" s="163">
        <v>1.13</v>
      </c>
    </row>
    <row r="142" spans="1:7" ht="12.75">
      <c r="A142" s="164"/>
      <c r="G142" s="162"/>
    </row>
    <row r="143" spans="1:7" ht="14.25">
      <c r="A143" s="53" t="s">
        <v>544</v>
      </c>
      <c r="B143" s="162"/>
      <c r="C143" s="162"/>
      <c r="D143" s="162"/>
      <c r="E143" s="162"/>
      <c r="F143" s="162"/>
      <c r="G143" s="162"/>
    </row>
    <row r="144" spans="1:7" ht="12.75">
      <c r="A144" s="9" t="s">
        <v>542</v>
      </c>
      <c r="B144" s="162"/>
      <c r="C144" s="162"/>
      <c r="D144" s="162"/>
      <c r="E144" s="162"/>
      <c r="F144" s="162"/>
      <c r="G144" s="162"/>
    </row>
    <row r="145" spans="1:7" ht="12.75">
      <c r="A145" s="160" t="s">
        <v>543</v>
      </c>
      <c r="B145" s="163"/>
      <c r="C145" s="163"/>
      <c r="D145" s="163"/>
      <c r="E145" s="163"/>
      <c r="F145" s="163"/>
      <c r="G145" s="163"/>
    </row>
    <row r="146" spans="2:7" ht="12.75">
      <c r="B146" s="165"/>
      <c r="C146" s="165"/>
      <c r="D146" s="165"/>
      <c r="E146" s="165"/>
      <c r="F146" s="165"/>
      <c r="G146" s="165"/>
    </row>
    <row r="147" spans="1:7" ht="12.75">
      <c r="A147" s="157"/>
      <c r="B147" s="157"/>
      <c r="C147" s="157"/>
      <c r="D147" s="157"/>
      <c r="E147" s="157"/>
      <c r="F147" s="157"/>
      <c r="G147" s="157"/>
    </row>
    <row r="148" spans="1:7" ht="12.75">
      <c r="A148" s="157" t="s">
        <v>66</v>
      </c>
      <c r="B148" s="157"/>
      <c r="C148" s="157"/>
      <c r="D148" s="157"/>
      <c r="E148" s="157"/>
      <c r="F148" s="157"/>
      <c r="G148" s="157"/>
    </row>
    <row r="149" spans="1:7" ht="12.75">
      <c r="A149" s="157" t="s">
        <v>66</v>
      </c>
      <c r="B149" s="157"/>
      <c r="C149" s="157"/>
      <c r="D149" s="157"/>
      <c r="E149" s="157"/>
      <c r="F149" s="157"/>
      <c r="G149" s="157"/>
    </row>
    <row r="154" spans="1:7" ht="12.75">
      <c r="A154" s="157" t="s">
        <v>176</v>
      </c>
      <c r="B154" s="157"/>
      <c r="C154" s="157"/>
      <c r="D154" s="157"/>
      <c r="E154" s="157"/>
      <c r="F154" s="157"/>
      <c r="G154" s="157"/>
    </row>
    <row r="157" ht="12.75">
      <c r="A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spans="2:5" ht="12.75">
      <c r="B164" s="8"/>
      <c r="E164" s="162"/>
    </row>
  </sheetData>
  <printOptions gridLines="1" horizontalCentered="1"/>
  <pageMargins left="0.7874015748031497" right="0.7874015748031497" top="0.984251968503937" bottom="0.984251968503937" header="0.5118110236220472" footer="0.5118110236220472"/>
  <pageSetup fitToHeight="2" orientation="portrait" paperSize="9" scale="75" r:id="rId1"/>
  <headerFooter alignWithMargins="0">
    <oddHeader>&amp;C&amp;"Arial,Regular"Fertility and Family Surveys</oddHeader>
  </headerFooter>
  <rowBreaks count="1" manualBreakCount="1">
    <brk id="7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14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1.33203125" style="9" customWidth="1"/>
    <col min="2" max="51" width="10.83203125" style="9" customWidth="1"/>
    <col min="52" max="16384" width="101.83203125" style="9" customWidth="1"/>
  </cols>
  <sheetData>
    <row r="1" spans="1:7" ht="12.75">
      <c r="A1" s="32" t="s">
        <v>177</v>
      </c>
      <c r="B1" s="32"/>
      <c r="C1" s="60"/>
      <c r="D1" s="60"/>
      <c r="E1" s="60"/>
      <c r="F1" s="60"/>
      <c r="G1" s="60"/>
    </row>
    <row r="2" spans="1:7" ht="12.75">
      <c r="A2" s="32" t="s">
        <v>511</v>
      </c>
      <c r="B2" s="32"/>
      <c r="C2" s="60"/>
      <c r="D2" s="60"/>
      <c r="E2" s="60"/>
      <c r="F2" s="60"/>
      <c r="G2" s="60"/>
    </row>
    <row r="3" spans="1:7" ht="12.75">
      <c r="A3" s="32"/>
      <c r="B3" s="32"/>
      <c r="C3" s="60"/>
      <c r="D3" s="60"/>
      <c r="E3" s="60"/>
      <c r="F3" s="60"/>
      <c r="G3" s="60"/>
    </row>
    <row r="4" spans="1:7" ht="12.75">
      <c r="A4" s="34"/>
      <c r="B4" s="47" t="s">
        <v>105</v>
      </c>
      <c r="C4" s="47"/>
      <c r="D4" s="47"/>
      <c r="E4" s="47"/>
      <c r="F4" s="47"/>
      <c r="G4" s="47"/>
    </row>
    <row r="5" spans="1:7" ht="12.75">
      <c r="A5" s="18"/>
      <c r="B5" s="39" t="s">
        <v>106</v>
      </c>
      <c r="C5" s="39" t="s">
        <v>87</v>
      </c>
      <c r="D5" s="39" t="s">
        <v>88</v>
      </c>
      <c r="E5" s="39" t="s">
        <v>89</v>
      </c>
      <c r="F5" s="39" t="s">
        <v>90</v>
      </c>
      <c r="G5" s="39" t="s">
        <v>107</v>
      </c>
    </row>
    <row r="6" spans="1:7" s="36" customFormat="1" ht="12.75">
      <c r="A6" s="9"/>
      <c r="B6" s="60" t="s">
        <v>108</v>
      </c>
      <c r="C6" s="60"/>
      <c r="D6" s="60"/>
      <c r="E6" s="60"/>
      <c r="F6" s="60"/>
      <c r="G6" s="60"/>
    </row>
    <row r="7" spans="1:7" ht="12.75">
      <c r="A7" s="18"/>
      <c r="B7" s="39" t="s">
        <v>109</v>
      </c>
      <c r="C7" s="39" t="s">
        <v>110</v>
      </c>
      <c r="D7" s="39" t="s">
        <v>111</v>
      </c>
      <c r="E7" s="39" t="s">
        <v>112</v>
      </c>
      <c r="F7" s="39" t="s">
        <v>113</v>
      </c>
      <c r="G7" s="39" t="s">
        <v>114</v>
      </c>
    </row>
    <row r="8" s="36" customFormat="1" ht="12.75"/>
    <row r="9" ht="12.75">
      <c r="A9" s="33" t="s">
        <v>447</v>
      </c>
    </row>
    <row r="10" ht="12.75">
      <c r="A10" s="9" t="s">
        <v>166</v>
      </c>
    </row>
    <row r="11" spans="1:8" ht="12.75">
      <c r="A11" s="37">
        <v>15</v>
      </c>
      <c r="B11" s="10" t="s">
        <v>61</v>
      </c>
      <c r="C11" s="65">
        <v>0.3</v>
      </c>
      <c r="D11" s="65" t="s">
        <v>61</v>
      </c>
      <c r="E11" s="65" t="s">
        <v>61</v>
      </c>
      <c r="F11" s="65" t="s">
        <v>61</v>
      </c>
      <c r="G11" s="65" t="s">
        <v>61</v>
      </c>
      <c r="H11" s="27"/>
    </row>
    <row r="12" spans="1:8" ht="12.75">
      <c r="A12" s="37">
        <v>16</v>
      </c>
      <c r="C12" s="64">
        <v>0.5</v>
      </c>
      <c r="D12" s="64">
        <v>0.1</v>
      </c>
      <c r="E12" s="65" t="s">
        <v>61</v>
      </c>
      <c r="F12" s="64">
        <v>0.3</v>
      </c>
      <c r="G12" s="65" t="s">
        <v>61</v>
      </c>
      <c r="H12" s="27"/>
    </row>
    <row r="13" spans="1:8" ht="12.75">
      <c r="A13" s="37">
        <v>17</v>
      </c>
      <c r="C13" s="64">
        <v>0.9</v>
      </c>
      <c r="D13" s="64">
        <v>0.6</v>
      </c>
      <c r="E13" s="64">
        <v>0.6</v>
      </c>
      <c r="F13" s="64">
        <v>1.3</v>
      </c>
      <c r="G13" s="64">
        <v>0.3</v>
      </c>
      <c r="H13" s="27"/>
    </row>
    <row r="14" spans="1:8" ht="12.75">
      <c r="A14" s="37">
        <v>18</v>
      </c>
      <c r="C14" s="64">
        <v>2.7</v>
      </c>
      <c r="D14" s="64">
        <v>2.1</v>
      </c>
      <c r="E14" s="64">
        <v>3.2</v>
      </c>
      <c r="F14" s="64">
        <v>2.8</v>
      </c>
      <c r="G14" s="64">
        <v>1.3</v>
      </c>
      <c r="H14" s="27"/>
    </row>
    <row r="15" spans="1:8" ht="12.75">
      <c r="A15" s="37">
        <v>19</v>
      </c>
      <c r="C15" s="64">
        <v>4.1</v>
      </c>
      <c r="D15" s="64">
        <v>4</v>
      </c>
      <c r="E15" s="64">
        <v>6.9</v>
      </c>
      <c r="F15" s="64">
        <v>5.9</v>
      </c>
      <c r="G15" s="64">
        <v>3.9</v>
      </c>
      <c r="H15" s="27"/>
    </row>
    <row r="16" spans="1:8" ht="12.75">
      <c r="A16" s="37">
        <v>20</v>
      </c>
      <c r="C16" s="64" t="s">
        <v>179</v>
      </c>
      <c r="D16" s="64">
        <v>8.5</v>
      </c>
      <c r="E16" s="64">
        <v>12.5</v>
      </c>
      <c r="F16" s="64">
        <v>12</v>
      </c>
      <c r="G16" s="64">
        <v>11.1</v>
      </c>
      <c r="H16" s="27"/>
    </row>
    <row r="17" spans="1:8" ht="12.75">
      <c r="A17" s="37">
        <v>21</v>
      </c>
      <c r="C17" s="64"/>
      <c r="D17" s="64">
        <v>16.5</v>
      </c>
      <c r="E17" s="64">
        <v>22.4</v>
      </c>
      <c r="F17" s="64">
        <v>22.1</v>
      </c>
      <c r="G17" s="64">
        <v>23.6</v>
      </c>
      <c r="H17" s="27"/>
    </row>
    <row r="18" spans="1:8" ht="12.75">
      <c r="A18" s="37">
        <v>22</v>
      </c>
      <c r="C18" s="64"/>
      <c r="D18" s="64">
        <v>27.5</v>
      </c>
      <c r="E18" s="64">
        <v>33.9</v>
      </c>
      <c r="F18" s="64">
        <v>32.7</v>
      </c>
      <c r="G18" s="64">
        <v>37.6</v>
      </c>
      <c r="H18" s="27"/>
    </row>
    <row r="19" spans="1:8" ht="12.75">
      <c r="A19" s="37">
        <v>23</v>
      </c>
      <c r="C19" s="64"/>
      <c r="D19" s="64">
        <v>36.5</v>
      </c>
      <c r="E19" s="64">
        <v>46.2</v>
      </c>
      <c r="F19" s="64">
        <v>45.9</v>
      </c>
      <c r="G19" s="64">
        <v>50.2</v>
      </c>
      <c r="H19" s="27"/>
    </row>
    <row r="20" spans="1:8" ht="12.75">
      <c r="A20" s="37">
        <v>24</v>
      </c>
      <c r="C20" s="64"/>
      <c r="D20" s="64">
        <v>47.5</v>
      </c>
      <c r="E20" s="64">
        <v>56.2</v>
      </c>
      <c r="F20" s="64">
        <v>59</v>
      </c>
      <c r="G20" s="64">
        <v>62.4</v>
      </c>
      <c r="H20" s="27"/>
    </row>
    <row r="21" spans="1:8" ht="12.75">
      <c r="A21" s="37">
        <v>25</v>
      </c>
      <c r="C21" s="64"/>
      <c r="D21" s="64"/>
      <c r="E21" s="64">
        <v>63</v>
      </c>
      <c r="F21" s="64">
        <v>69.7</v>
      </c>
      <c r="G21" s="64">
        <v>71.2</v>
      </c>
      <c r="H21" s="27"/>
    </row>
    <row r="22" spans="1:8" ht="12.75">
      <c r="A22" s="37">
        <v>26</v>
      </c>
      <c r="C22" s="64"/>
      <c r="D22" s="64"/>
      <c r="E22" s="64">
        <v>63</v>
      </c>
      <c r="F22" s="64">
        <v>76.5</v>
      </c>
      <c r="G22" s="64">
        <v>76.1</v>
      </c>
      <c r="H22" s="27"/>
    </row>
    <row r="23" spans="1:8" ht="12.75">
      <c r="A23" s="37">
        <v>27</v>
      </c>
      <c r="C23" s="64"/>
      <c r="D23" s="64"/>
      <c r="E23" s="64">
        <v>67.8</v>
      </c>
      <c r="F23" s="64">
        <v>79.1</v>
      </c>
      <c r="G23" s="64">
        <v>79.2</v>
      </c>
      <c r="H23" s="27"/>
    </row>
    <row r="24" spans="1:8" ht="12.75">
      <c r="A24" s="37">
        <v>28</v>
      </c>
      <c r="C24" s="64"/>
      <c r="D24" s="64"/>
      <c r="E24" s="64">
        <v>73.1</v>
      </c>
      <c r="F24" s="64">
        <v>82.2</v>
      </c>
      <c r="G24" s="64">
        <v>84</v>
      </c>
      <c r="H24" s="27"/>
    </row>
    <row r="25" spans="1:8" ht="12.75">
      <c r="A25" s="37">
        <v>29</v>
      </c>
      <c r="C25" s="64"/>
      <c r="D25" s="64"/>
      <c r="E25" s="64">
        <v>77.4</v>
      </c>
      <c r="F25" s="64">
        <v>84.5</v>
      </c>
      <c r="G25" s="64">
        <v>86.2</v>
      </c>
      <c r="H25" s="27"/>
    </row>
    <row r="26" spans="1:8" ht="12.75">
      <c r="A26" s="37">
        <v>30</v>
      </c>
      <c r="C26" s="64"/>
      <c r="D26" s="64"/>
      <c r="E26" s="64">
        <v>81</v>
      </c>
      <c r="F26" s="64">
        <v>87.1</v>
      </c>
      <c r="G26" s="64">
        <v>87.9</v>
      </c>
      <c r="H26" s="27"/>
    </row>
    <row r="27" spans="1:8" ht="12.75">
      <c r="A27" s="37">
        <v>31</v>
      </c>
      <c r="C27" s="64"/>
      <c r="D27" s="64"/>
      <c r="E27" s="64"/>
      <c r="F27" s="64">
        <v>87.7</v>
      </c>
      <c r="G27" s="64">
        <v>88.8</v>
      </c>
      <c r="H27" s="27"/>
    </row>
    <row r="28" spans="1:8" ht="12.75">
      <c r="A28" s="37">
        <v>32</v>
      </c>
      <c r="C28" s="64"/>
      <c r="D28" s="64"/>
      <c r="E28" s="64"/>
      <c r="F28" s="64">
        <v>88.5</v>
      </c>
      <c r="G28" s="64">
        <v>90.3</v>
      </c>
      <c r="H28" s="27"/>
    </row>
    <row r="29" spans="1:8" ht="12.75">
      <c r="A29" s="37">
        <v>33</v>
      </c>
      <c r="C29" s="64"/>
      <c r="D29" s="64"/>
      <c r="E29" s="64"/>
      <c r="F29" s="64">
        <v>89.2</v>
      </c>
      <c r="G29" s="64">
        <v>90.7</v>
      </c>
      <c r="H29" s="27"/>
    </row>
    <row r="30" spans="1:8" ht="12.75">
      <c r="A30" s="37">
        <v>34</v>
      </c>
      <c r="C30" s="64"/>
      <c r="D30" s="64"/>
      <c r="E30" s="64"/>
      <c r="F30" s="64" t="s">
        <v>179</v>
      </c>
      <c r="G30" s="64">
        <v>91.6</v>
      </c>
      <c r="H30" s="27"/>
    </row>
    <row r="31" spans="1:8" ht="12.75">
      <c r="A31" s="37">
        <v>35</v>
      </c>
      <c r="C31" s="64"/>
      <c r="D31" s="64"/>
      <c r="E31" s="64"/>
      <c r="F31" s="64"/>
      <c r="G31" s="64">
        <v>92.5</v>
      </c>
      <c r="H31" s="27"/>
    </row>
    <row r="32" spans="1:8" ht="12.75">
      <c r="A32" s="37">
        <v>36</v>
      </c>
      <c r="C32" s="64"/>
      <c r="D32" s="64"/>
      <c r="E32" s="64"/>
      <c r="F32" s="64"/>
      <c r="G32" s="64">
        <v>92.9</v>
      </c>
      <c r="H32" s="27"/>
    </row>
    <row r="33" spans="1:8" ht="12.75">
      <c r="A33" s="37">
        <v>37</v>
      </c>
      <c r="C33" s="64"/>
      <c r="D33" s="64"/>
      <c r="E33" s="64"/>
      <c r="F33" s="64"/>
      <c r="G33" s="64">
        <v>92.9</v>
      </c>
      <c r="H33" s="27"/>
    </row>
    <row r="34" spans="1:8" ht="12.75">
      <c r="A34" s="37">
        <v>38</v>
      </c>
      <c r="C34" s="64"/>
      <c r="D34" s="64"/>
      <c r="E34" s="64"/>
      <c r="F34" s="64"/>
      <c r="G34" s="64">
        <v>93.2</v>
      </c>
      <c r="H34" s="27"/>
    </row>
    <row r="35" spans="1:8" ht="12.75">
      <c r="A35" s="37">
        <v>39</v>
      </c>
      <c r="C35" s="64"/>
      <c r="D35" s="64"/>
      <c r="E35" s="64"/>
      <c r="F35" s="64"/>
      <c r="G35" s="64">
        <v>93.2</v>
      </c>
      <c r="H35" s="27"/>
    </row>
    <row r="36" spans="1:8" ht="12.75">
      <c r="A36" s="37">
        <v>40</v>
      </c>
      <c r="C36" s="64"/>
      <c r="D36" s="64"/>
      <c r="E36" s="64"/>
      <c r="F36" s="64"/>
      <c r="G36" s="64">
        <v>93.4</v>
      </c>
      <c r="H36" s="27"/>
    </row>
    <row r="37" spans="1:7" ht="12.75">
      <c r="A37" s="37"/>
      <c r="B37" s="7"/>
      <c r="C37" s="7"/>
      <c r="D37" s="7"/>
      <c r="E37" s="7"/>
      <c r="F37" s="7"/>
      <c r="G37" s="7"/>
    </row>
    <row r="38" spans="1:7" ht="12.75">
      <c r="A38" s="38" t="s">
        <v>142</v>
      </c>
      <c r="B38" s="18">
        <v>220</v>
      </c>
      <c r="C38" s="18">
        <v>742</v>
      </c>
      <c r="D38" s="18">
        <v>799</v>
      </c>
      <c r="E38" s="18">
        <v>790</v>
      </c>
      <c r="F38" s="18">
        <v>702</v>
      </c>
      <c r="G38" s="18">
        <v>452</v>
      </c>
    </row>
    <row r="39" ht="12.75">
      <c r="A39" s="37"/>
    </row>
    <row r="40" ht="12.75">
      <c r="A40" s="57" t="s">
        <v>448</v>
      </c>
    </row>
    <row r="41" ht="12.75">
      <c r="A41" s="25" t="s">
        <v>180</v>
      </c>
    </row>
    <row r="42" spans="1:7" ht="12.75">
      <c r="A42" s="37">
        <v>15</v>
      </c>
      <c r="B42" s="10" t="s">
        <v>61</v>
      </c>
      <c r="C42" s="65" t="s">
        <v>61</v>
      </c>
      <c r="D42" s="65" t="s">
        <v>61</v>
      </c>
      <c r="E42" s="65" t="s">
        <v>61</v>
      </c>
      <c r="F42" s="65" t="s">
        <v>61</v>
      </c>
      <c r="G42" s="65" t="s">
        <v>61</v>
      </c>
    </row>
    <row r="43" spans="1:7" ht="12.75">
      <c r="A43" s="37">
        <v>16</v>
      </c>
      <c r="B43" s="27"/>
      <c r="C43" s="107" t="s">
        <v>61</v>
      </c>
      <c r="D43" s="107" t="s">
        <v>61</v>
      </c>
      <c r="E43" s="107" t="s">
        <v>61</v>
      </c>
      <c r="F43" s="107" t="s">
        <v>61</v>
      </c>
      <c r="G43" s="107" t="s">
        <v>61</v>
      </c>
    </row>
    <row r="44" spans="1:7" ht="12.75">
      <c r="A44" s="37">
        <v>17</v>
      </c>
      <c r="B44" s="27"/>
      <c r="C44" s="107">
        <v>0.1</v>
      </c>
      <c r="D44" s="107" t="s">
        <v>61</v>
      </c>
      <c r="E44" s="107">
        <v>0.3</v>
      </c>
      <c r="F44" s="107" t="s">
        <v>61</v>
      </c>
      <c r="G44" s="107">
        <v>0.3</v>
      </c>
    </row>
    <row r="45" spans="1:7" ht="12.75">
      <c r="A45" s="37">
        <v>18</v>
      </c>
      <c r="C45" s="64">
        <v>0.3</v>
      </c>
      <c r="D45" s="64">
        <v>0.3</v>
      </c>
      <c r="E45" s="64">
        <v>0.4</v>
      </c>
      <c r="F45" s="64">
        <v>0.2</v>
      </c>
      <c r="G45" s="64">
        <v>1.1</v>
      </c>
    </row>
    <row r="46" spans="1:7" ht="12.75">
      <c r="A46" s="37">
        <v>19</v>
      </c>
      <c r="C46" s="64">
        <v>0.5</v>
      </c>
      <c r="D46" s="64">
        <v>0.6</v>
      </c>
      <c r="E46" s="64">
        <v>0.9</v>
      </c>
      <c r="F46" s="64">
        <v>1.9</v>
      </c>
      <c r="G46" s="64">
        <v>3</v>
      </c>
    </row>
    <row r="47" spans="1:7" ht="12.75">
      <c r="A47" s="37">
        <v>20</v>
      </c>
      <c r="C47" s="64"/>
      <c r="D47" s="64">
        <v>1.4</v>
      </c>
      <c r="E47" s="64">
        <v>2.1</v>
      </c>
      <c r="F47" s="64">
        <v>5</v>
      </c>
      <c r="G47" s="64">
        <v>7.8</v>
      </c>
    </row>
    <row r="48" spans="1:7" ht="12.75">
      <c r="A48" s="37">
        <v>21</v>
      </c>
      <c r="C48" s="64"/>
      <c r="D48" s="64">
        <v>4.2</v>
      </c>
      <c r="E48" s="64">
        <v>5.3</v>
      </c>
      <c r="F48" s="64">
        <v>10.6</v>
      </c>
      <c r="G48" s="64">
        <v>16.3</v>
      </c>
    </row>
    <row r="49" spans="1:7" ht="12.75">
      <c r="A49" s="37">
        <v>22</v>
      </c>
      <c r="C49" s="64"/>
      <c r="D49" s="64">
        <v>6.3</v>
      </c>
      <c r="E49" s="64">
        <v>8.2</v>
      </c>
      <c r="F49" s="64">
        <v>15.3</v>
      </c>
      <c r="G49" s="64">
        <v>25.2</v>
      </c>
    </row>
    <row r="50" spans="1:7" ht="12.75">
      <c r="A50" s="37">
        <v>23</v>
      </c>
      <c r="C50" s="64"/>
      <c r="D50" s="64">
        <v>8.8</v>
      </c>
      <c r="E50" s="64">
        <v>13.3</v>
      </c>
      <c r="F50" s="64">
        <v>23.1</v>
      </c>
      <c r="G50" s="64">
        <v>34.9</v>
      </c>
    </row>
    <row r="51" spans="1:7" ht="12.75">
      <c r="A51" s="37">
        <v>24</v>
      </c>
      <c r="C51" s="64"/>
      <c r="D51" s="64">
        <v>11.6</v>
      </c>
      <c r="E51" s="64">
        <v>16.4</v>
      </c>
      <c r="F51" s="64">
        <v>31.4</v>
      </c>
      <c r="G51" s="64">
        <v>42.9</v>
      </c>
    </row>
    <row r="52" spans="1:7" ht="12.75">
      <c r="A52" s="37">
        <v>25</v>
      </c>
      <c r="C52" s="64"/>
      <c r="D52" s="64"/>
      <c r="E52" s="64">
        <v>19.8</v>
      </c>
      <c r="F52" s="64">
        <v>36.8</v>
      </c>
      <c r="G52" s="64">
        <v>49.7</v>
      </c>
    </row>
    <row r="53" spans="1:7" ht="12.75">
      <c r="A53" s="37">
        <v>26</v>
      </c>
      <c r="C53" s="64"/>
      <c r="D53" s="64"/>
      <c r="E53" s="64">
        <v>21.5</v>
      </c>
      <c r="F53" s="64">
        <v>40.7</v>
      </c>
      <c r="G53" s="64">
        <v>53.3</v>
      </c>
    </row>
    <row r="54" spans="1:7" ht="12.75">
      <c r="A54" s="37">
        <v>27</v>
      </c>
      <c r="C54" s="64"/>
      <c r="D54" s="64"/>
      <c r="E54" s="64">
        <v>22.8</v>
      </c>
      <c r="F54" s="64">
        <v>42.3</v>
      </c>
      <c r="G54" s="64">
        <v>55.1</v>
      </c>
    </row>
    <row r="55" spans="1:7" ht="12.75">
      <c r="A55" s="37">
        <v>28</v>
      </c>
      <c r="C55" s="64"/>
      <c r="D55" s="64"/>
      <c r="E55" s="64">
        <v>23.9</v>
      </c>
      <c r="F55" s="64">
        <v>43.7</v>
      </c>
      <c r="G55" s="64">
        <v>57.9</v>
      </c>
    </row>
    <row r="56" spans="1:7" ht="12.75">
      <c r="A56" s="37">
        <v>29</v>
      </c>
      <c r="C56" s="64"/>
      <c r="D56" s="64"/>
      <c r="E56" s="64">
        <v>24.4</v>
      </c>
      <c r="F56" s="64">
        <v>44.8</v>
      </c>
      <c r="G56" s="64">
        <v>59</v>
      </c>
    </row>
    <row r="57" spans="1:7" ht="12.75">
      <c r="A57" s="37">
        <v>30</v>
      </c>
      <c r="C57" s="64"/>
      <c r="D57" s="64"/>
      <c r="E57" s="64"/>
      <c r="F57" s="64">
        <v>45</v>
      </c>
      <c r="G57" s="64">
        <v>59.4</v>
      </c>
    </row>
    <row r="58" spans="1:7" ht="12.75">
      <c r="A58" s="37">
        <v>31</v>
      </c>
      <c r="C58" s="64"/>
      <c r="D58" s="64"/>
      <c r="E58" s="64"/>
      <c r="F58" s="64">
        <v>45.2</v>
      </c>
      <c r="G58" s="64">
        <v>59.8</v>
      </c>
    </row>
    <row r="59" spans="1:7" ht="12.75">
      <c r="A59" s="37">
        <v>32</v>
      </c>
      <c r="C59" s="64"/>
      <c r="D59" s="64"/>
      <c r="E59" s="64"/>
      <c r="F59" s="64">
        <v>45.2</v>
      </c>
      <c r="G59" s="64">
        <v>60.2</v>
      </c>
    </row>
    <row r="60" spans="1:7" ht="12.75">
      <c r="A60" s="37">
        <v>33</v>
      </c>
      <c r="C60" s="64"/>
      <c r="D60" s="64"/>
      <c r="E60" s="64"/>
      <c r="F60" s="64">
        <v>45.6</v>
      </c>
      <c r="G60" s="64">
        <v>60.4</v>
      </c>
    </row>
    <row r="61" spans="1:7" ht="12.75">
      <c r="A61" s="37">
        <v>34</v>
      </c>
      <c r="C61" s="64"/>
      <c r="D61" s="64"/>
      <c r="E61" s="64"/>
      <c r="F61" s="64">
        <v>45.7</v>
      </c>
      <c r="G61" s="64">
        <v>60.6</v>
      </c>
    </row>
    <row r="62" spans="1:7" ht="12.75">
      <c r="A62" s="37">
        <v>35</v>
      </c>
      <c r="C62" s="64"/>
      <c r="D62" s="64"/>
      <c r="E62" s="64"/>
      <c r="F62" s="64"/>
      <c r="G62" s="64">
        <v>61.1</v>
      </c>
    </row>
    <row r="63" spans="1:7" ht="12.75">
      <c r="A63" s="37">
        <v>36</v>
      </c>
      <c r="C63" s="64"/>
      <c r="D63" s="64"/>
      <c r="E63" s="64"/>
      <c r="F63" s="64"/>
      <c r="G63" s="64">
        <v>61.3</v>
      </c>
    </row>
    <row r="64" spans="1:7" ht="12.75">
      <c r="A64" s="37">
        <v>37</v>
      </c>
      <c r="C64" s="64"/>
      <c r="D64" s="64"/>
      <c r="E64" s="64"/>
      <c r="F64" s="64"/>
      <c r="G64" s="64">
        <v>61.3</v>
      </c>
    </row>
    <row r="65" spans="1:7" ht="12.75">
      <c r="A65" s="37">
        <v>38</v>
      </c>
      <c r="C65" s="64"/>
      <c r="D65" s="64"/>
      <c r="E65" s="64"/>
      <c r="F65" s="64"/>
      <c r="G65" s="64">
        <v>61.3</v>
      </c>
    </row>
    <row r="66" spans="1:7" ht="12.75">
      <c r="A66" s="37">
        <v>39</v>
      </c>
      <c r="C66" s="64"/>
      <c r="D66" s="64"/>
      <c r="E66" s="64"/>
      <c r="F66" s="64"/>
      <c r="G66" s="64">
        <v>61.5</v>
      </c>
    </row>
    <row r="67" ht="12.75">
      <c r="A67" s="37"/>
    </row>
    <row r="68" spans="1:7" ht="12.75">
      <c r="A68" s="25"/>
      <c r="B68" s="7"/>
      <c r="C68" s="7"/>
      <c r="D68" s="7"/>
      <c r="E68" s="7"/>
      <c r="F68" s="7"/>
      <c r="G68" s="7"/>
    </row>
    <row r="69" spans="1:7" ht="12.75">
      <c r="A69" s="38" t="s">
        <v>142</v>
      </c>
      <c r="B69" s="58">
        <v>220</v>
      </c>
      <c r="C69" s="58">
        <v>742</v>
      </c>
      <c r="D69" s="58">
        <v>799</v>
      </c>
      <c r="E69" s="58">
        <v>790</v>
      </c>
      <c r="F69" s="58">
        <v>702</v>
      </c>
      <c r="G69" s="58">
        <v>452</v>
      </c>
    </row>
    <row r="70" spans="1:7" ht="12.75">
      <c r="A70" s="18"/>
      <c r="B70" s="18"/>
      <c r="C70" s="18"/>
      <c r="D70" s="18"/>
      <c r="E70" s="18"/>
      <c r="F70" s="18"/>
      <c r="G70" s="18"/>
    </row>
    <row r="73" spans="1:7" ht="12.75">
      <c r="A73" s="32" t="s">
        <v>181</v>
      </c>
      <c r="B73" s="60"/>
      <c r="C73" s="60"/>
      <c r="D73" s="60"/>
      <c r="E73" s="60"/>
      <c r="F73" s="60"/>
      <c r="G73" s="60"/>
    </row>
    <row r="74" spans="1:7" ht="12.75">
      <c r="A74" s="32" t="s">
        <v>178</v>
      </c>
      <c r="B74" s="32"/>
      <c r="C74" s="60"/>
      <c r="D74" s="60"/>
      <c r="E74" s="60"/>
      <c r="F74" s="60"/>
      <c r="G74" s="60"/>
    </row>
    <row r="75" spans="1:7" ht="12.75">
      <c r="A75" s="32"/>
      <c r="B75" s="60"/>
      <c r="C75" s="60"/>
      <c r="D75" s="60"/>
      <c r="E75" s="60"/>
      <c r="F75" s="60"/>
      <c r="G75" s="60"/>
    </row>
    <row r="76" spans="1:7" ht="12.75">
      <c r="A76" s="34"/>
      <c r="B76" s="47" t="s">
        <v>105</v>
      </c>
      <c r="C76" s="47"/>
      <c r="D76" s="47"/>
      <c r="E76" s="47"/>
      <c r="F76" s="47"/>
      <c r="G76" s="47"/>
    </row>
    <row r="77" spans="1:7" ht="12.75">
      <c r="A77" s="18"/>
      <c r="B77" s="39" t="s">
        <v>106</v>
      </c>
      <c r="C77" s="39" t="s">
        <v>87</v>
      </c>
      <c r="D77" s="39" t="s">
        <v>88</v>
      </c>
      <c r="E77" s="39" t="s">
        <v>89</v>
      </c>
      <c r="F77" s="39" t="s">
        <v>90</v>
      </c>
      <c r="G77" s="39" t="s">
        <v>107</v>
      </c>
    </row>
    <row r="78" spans="1:37" s="36" customFormat="1" ht="12.75">
      <c r="A78" s="9"/>
      <c r="B78" s="60" t="s">
        <v>108</v>
      </c>
      <c r="C78" s="60"/>
      <c r="D78" s="60"/>
      <c r="E78" s="60"/>
      <c r="F78" s="60"/>
      <c r="G78" s="60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7" ht="12.75">
      <c r="A79" s="18"/>
      <c r="B79" s="39" t="s">
        <v>109</v>
      </c>
      <c r="C79" s="39" t="s">
        <v>110</v>
      </c>
      <c r="D79" s="39" t="s">
        <v>111</v>
      </c>
      <c r="E79" s="39" t="s">
        <v>112</v>
      </c>
      <c r="F79" s="39" t="s">
        <v>113</v>
      </c>
      <c r="G79" s="39" t="s">
        <v>114</v>
      </c>
    </row>
    <row r="81" ht="12.75">
      <c r="A81" s="33" t="s">
        <v>449</v>
      </c>
    </row>
    <row r="82" ht="12.75">
      <c r="A82" s="9" t="s">
        <v>166</v>
      </c>
    </row>
    <row r="83" spans="1:7" ht="12.75">
      <c r="A83" s="37">
        <v>15</v>
      </c>
      <c r="B83" s="65" t="s">
        <v>61</v>
      </c>
      <c r="C83" s="61">
        <v>0.3</v>
      </c>
      <c r="D83" s="109" t="s">
        <v>61</v>
      </c>
      <c r="E83" s="109" t="s">
        <v>61</v>
      </c>
      <c r="F83" s="109" t="s">
        <v>61</v>
      </c>
      <c r="G83" s="109" t="s">
        <v>61</v>
      </c>
    </row>
    <row r="84" spans="1:7" ht="12.75">
      <c r="A84" s="37">
        <v>16</v>
      </c>
      <c r="B84" s="107"/>
      <c r="C84" s="61">
        <v>0.5</v>
      </c>
      <c r="D84" s="61">
        <v>0.1</v>
      </c>
      <c r="E84" s="109" t="s">
        <v>61</v>
      </c>
      <c r="F84" s="61">
        <v>0.3</v>
      </c>
      <c r="G84" s="109" t="s">
        <v>61</v>
      </c>
    </row>
    <row r="85" spans="1:7" ht="12.75">
      <c r="A85" s="37">
        <v>17</v>
      </c>
      <c r="B85" s="107"/>
      <c r="C85" s="61">
        <v>0.8</v>
      </c>
      <c r="D85" s="61">
        <v>0.6</v>
      </c>
      <c r="E85" s="61">
        <v>0.3</v>
      </c>
      <c r="F85" s="61">
        <v>1.3</v>
      </c>
      <c r="G85" s="109" t="s">
        <v>61</v>
      </c>
    </row>
    <row r="86" spans="1:7" ht="12.75">
      <c r="A86" s="37">
        <v>18</v>
      </c>
      <c r="B86" s="64"/>
      <c r="C86" s="61">
        <v>2.4</v>
      </c>
      <c r="D86" s="61">
        <v>1.8</v>
      </c>
      <c r="E86" s="61">
        <v>2.8</v>
      </c>
      <c r="F86" s="61">
        <v>2.6</v>
      </c>
      <c r="G86" s="61">
        <v>0.2</v>
      </c>
    </row>
    <row r="87" spans="1:7" ht="12.75">
      <c r="A87" s="37">
        <v>19</v>
      </c>
      <c r="B87" s="64"/>
      <c r="C87" s="61">
        <v>3.6</v>
      </c>
      <c r="D87" s="61">
        <v>3.4</v>
      </c>
      <c r="E87" s="61">
        <v>6</v>
      </c>
      <c r="F87" s="61">
        <v>4</v>
      </c>
      <c r="G87" s="61">
        <v>0.9</v>
      </c>
    </row>
    <row r="88" spans="1:7" ht="12.75">
      <c r="A88" s="37">
        <v>20</v>
      </c>
      <c r="B88" s="64"/>
      <c r="C88" s="64"/>
      <c r="D88" s="61">
        <v>7.1</v>
      </c>
      <c r="E88" s="61">
        <v>10.4</v>
      </c>
      <c r="F88" s="61">
        <v>7</v>
      </c>
      <c r="G88" s="61">
        <v>3.3</v>
      </c>
    </row>
    <row r="89" spans="1:7" ht="12.75">
      <c r="A89" s="37">
        <v>21</v>
      </c>
      <c r="B89" s="64"/>
      <c r="C89" s="64"/>
      <c r="D89" s="61">
        <v>12.3</v>
      </c>
      <c r="E89" s="61">
        <v>17.1</v>
      </c>
      <c r="F89" s="61">
        <v>11.5</v>
      </c>
      <c r="G89" s="61">
        <v>7.3</v>
      </c>
    </row>
    <row r="90" spans="1:7" ht="12.75">
      <c r="A90" s="37">
        <v>22</v>
      </c>
      <c r="B90" s="64"/>
      <c r="C90" s="64"/>
      <c r="D90" s="61">
        <v>21.2</v>
      </c>
      <c r="E90" s="61">
        <v>25.7</v>
      </c>
      <c r="F90" s="61">
        <v>17.4</v>
      </c>
      <c r="G90" s="61">
        <v>12.4</v>
      </c>
    </row>
    <row r="91" spans="1:7" ht="12.75">
      <c r="A91" s="37">
        <v>23</v>
      </c>
      <c r="B91" s="64"/>
      <c r="C91" s="64"/>
      <c r="D91" s="61">
        <v>27.7</v>
      </c>
      <c r="E91" s="61">
        <v>32.9</v>
      </c>
      <c r="F91" s="61">
        <v>22.8</v>
      </c>
      <c r="G91" s="61">
        <v>15.3</v>
      </c>
    </row>
    <row r="92" spans="1:7" ht="12.75">
      <c r="A92" s="37">
        <v>24</v>
      </c>
      <c r="B92" s="64"/>
      <c r="C92" s="64"/>
      <c r="D92" s="61">
        <v>35.9</v>
      </c>
      <c r="E92" s="61">
        <v>39.8</v>
      </c>
      <c r="F92" s="61">
        <v>27.6</v>
      </c>
      <c r="G92" s="61">
        <v>19.5</v>
      </c>
    </row>
    <row r="93" spans="1:7" ht="12.75">
      <c r="A93" s="37">
        <v>25</v>
      </c>
      <c r="B93" s="64"/>
      <c r="C93" s="64"/>
      <c r="D93" s="64"/>
      <c r="E93" s="61">
        <v>43.2</v>
      </c>
      <c r="F93" s="61">
        <v>32.9</v>
      </c>
      <c r="G93" s="61">
        <v>21.5</v>
      </c>
    </row>
    <row r="94" spans="1:7" ht="12.75">
      <c r="A94" s="37">
        <v>26</v>
      </c>
      <c r="B94" s="64"/>
      <c r="C94" s="64"/>
      <c r="D94" s="64"/>
      <c r="E94" s="61">
        <v>46.3</v>
      </c>
      <c r="F94" s="61">
        <v>35.8</v>
      </c>
      <c r="G94" s="61">
        <v>22.8</v>
      </c>
    </row>
    <row r="95" spans="1:7" ht="12.75">
      <c r="A95" s="37">
        <v>27</v>
      </c>
      <c r="B95" s="64"/>
      <c r="C95" s="64"/>
      <c r="D95" s="64"/>
      <c r="E95" s="61">
        <v>50.3</v>
      </c>
      <c r="F95" s="61">
        <v>36.8</v>
      </c>
      <c r="G95" s="61">
        <v>24.1</v>
      </c>
    </row>
    <row r="96" spans="1:7" ht="12.75">
      <c r="A96" s="37">
        <v>28</v>
      </c>
      <c r="B96" s="64"/>
      <c r="C96" s="64"/>
      <c r="D96" s="64"/>
      <c r="E96" s="61">
        <v>53.5</v>
      </c>
      <c r="F96" s="61">
        <v>38.5</v>
      </c>
      <c r="G96" s="61">
        <v>26.1</v>
      </c>
    </row>
    <row r="97" spans="1:7" ht="12.75">
      <c r="A97" s="37">
        <v>29</v>
      </c>
      <c r="B97" s="64"/>
      <c r="C97" s="64"/>
      <c r="D97" s="64"/>
      <c r="E97" s="61">
        <v>56.6</v>
      </c>
      <c r="F97" s="61">
        <v>39.7</v>
      </c>
      <c r="G97" s="61">
        <v>27.2</v>
      </c>
    </row>
    <row r="98" spans="1:7" ht="12.75">
      <c r="A98" s="37">
        <v>30</v>
      </c>
      <c r="B98" s="64"/>
      <c r="C98" s="64"/>
      <c r="D98" s="64"/>
      <c r="E98" s="64"/>
      <c r="F98" s="61">
        <v>40.7</v>
      </c>
      <c r="G98" s="61">
        <v>28.5</v>
      </c>
    </row>
    <row r="99" spans="1:7" ht="12.75">
      <c r="A99" s="37">
        <v>31</v>
      </c>
      <c r="B99" s="64"/>
      <c r="C99" s="64"/>
      <c r="D99" s="64"/>
      <c r="E99" s="64"/>
      <c r="F99" s="61">
        <v>41.9</v>
      </c>
      <c r="G99" s="61">
        <v>29</v>
      </c>
    </row>
    <row r="100" spans="1:7" ht="12.75">
      <c r="A100" s="37">
        <v>32</v>
      </c>
      <c r="B100" s="64"/>
      <c r="C100" s="64"/>
      <c r="D100" s="64"/>
      <c r="E100" s="64"/>
      <c r="F100" s="61">
        <v>42.5</v>
      </c>
      <c r="G100" s="61">
        <v>30.1</v>
      </c>
    </row>
    <row r="101" spans="1:7" ht="12.75">
      <c r="A101" s="37">
        <v>33</v>
      </c>
      <c r="B101" s="64"/>
      <c r="C101" s="64"/>
      <c r="D101" s="64"/>
      <c r="E101" s="64"/>
      <c r="F101" s="61">
        <v>42.9</v>
      </c>
      <c r="G101" s="61">
        <v>30.3</v>
      </c>
    </row>
    <row r="102" spans="1:7" ht="12.75">
      <c r="A102" s="37">
        <v>34</v>
      </c>
      <c r="B102" s="64"/>
      <c r="C102" s="64"/>
      <c r="D102" s="64"/>
      <c r="E102" s="64"/>
      <c r="F102" s="61">
        <v>43.5</v>
      </c>
      <c r="G102" s="61">
        <v>31</v>
      </c>
    </row>
    <row r="103" spans="1:7" ht="12.75">
      <c r="A103" s="37">
        <v>35</v>
      </c>
      <c r="B103" s="64"/>
      <c r="C103" s="64"/>
      <c r="D103" s="64"/>
      <c r="E103" s="64"/>
      <c r="F103" s="64"/>
      <c r="G103" s="61">
        <v>31.4</v>
      </c>
    </row>
    <row r="104" spans="1:7" ht="12.75">
      <c r="A104" s="37">
        <v>36</v>
      </c>
      <c r="B104" s="64"/>
      <c r="C104" s="64"/>
      <c r="D104" s="64"/>
      <c r="E104" s="64"/>
      <c r="F104" s="64"/>
      <c r="G104" s="61">
        <v>31.6</v>
      </c>
    </row>
    <row r="105" spans="1:7" ht="12.75">
      <c r="A105" s="37">
        <v>37</v>
      </c>
      <c r="B105" s="64"/>
      <c r="C105" s="64"/>
      <c r="D105" s="64"/>
      <c r="E105" s="64"/>
      <c r="F105" s="64"/>
      <c r="G105" s="61">
        <v>31.6</v>
      </c>
    </row>
    <row r="106" spans="1:7" ht="12.75">
      <c r="A106" s="37">
        <v>38</v>
      </c>
      <c r="B106" s="64"/>
      <c r="C106" s="64"/>
      <c r="D106" s="64"/>
      <c r="E106" s="64"/>
      <c r="F106" s="64"/>
      <c r="G106" s="61">
        <v>31.9</v>
      </c>
    </row>
    <row r="107" spans="1:7" ht="12.75">
      <c r="A107" s="37">
        <v>39</v>
      </c>
      <c r="B107" s="64"/>
      <c r="C107" s="64"/>
      <c r="D107" s="64"/>
      <c r="E107" s="64"/>
      <c r="F107" s="64"/>
      <c r="G107" s="61">
        <v>31.9</v>
      </c>
    </row>
    <row r="108" spans="1:6" ht="12.75">
      <c r="A108" s="37">
        <v>40</v>
      </c>
      <c r="B108" s="27"/>
      <c r="C108" s="27"/>
      <c r="D108" s="27"/>
      <c r="E108" s="27"/>
      <c r="F108" s="27"/>
    </row>
    <row r="109" spans="1:7" ht="12.75">
      <c r="A109" s="37"/>
      <c r="G109" s="105"/>
    </row>
    <row r="110" spans="1:7" ht="12.75">
      <c r="A110" s="37" t="s">
        <v>159</v>
      </c>
      <c r="B110" s="7">
        <v>220</v>
      </c>
      <c r="C110" s="7">
        <v>742</v>
      </c>
      <c r="D110" s="7">
        <v>799</v>
      </c>
      <c r="E110" s="7">
        <v>790</v>
      </c>
      <c r="F110" s="7">
        <v>702</v>
      </c>
      <c r="G110" s="7">
        <v>452</v>
      </c>
    </row>
    <row r="111" spans="1:7" ht="12.75">
      <c r="A111" s="154" t="s">
        <v>450</v>
      </c>
      <c r="B111" s="155"/>
      <c r="C111" s="155"/>
      <c r="D111" s="155"/>
      <c r="E111" s="155"/>
      <c r="F111" s="155"/>
      <c r="G111" s="155"/>
    </row>
    <row r="112" spans="1:7" ht="14.25">
      <c r="A112" s="156" t="s">
        <v>451</v>
      </c>
      <c r="B112" s="157"/>
      <c r="C112" s="157"/>
      <c r="D112" s="157"/>
      <c r="E112" s="157"/>
      <c r="F112" s="157"/>
      <c r="G112" s="157"/>
    </row>
    <row r="113" spans="1:7" ht="12.75">
      <c r="A113" s="158">
        <v>0</v>
      </c>
      <c r="C113" s="64">
        <v>5.4</v>
      </c>
      <c r="D113" s="64">
        <v>8.3</v>
      </c>
      <c r="E113" s="64">
        <v>13.9</v>
      </c>
      <c r="F113" s="64">
        <v>19</v>
      </c>
      <c r="G113" s="64">
        <v>18.8</v>
      </c>
    </row>
    <row r="114" spans="1:7" ht="12.75">
      <c r="A114" s="158">
        <v>1</v>
      </c>
      <c r="C114" s="64">
        <v>6.3</v>
      </c>
      <c r="D114" s="64">
        <v>16.2</v>
      </c>
      <c r="E114" s="64">
        <v>27</v>
      </c>
      <c r="F114" s="64">
        <v>33.9</v>
      </c>
      <c r="G114" s="64">
        <v>33.3</v>
      </c>
    </row>
    <row r="115" spans="1:7" ht="12.75">
      <c r="A115" s="158">
        <v>2</v>
      </c>
      <c r="C115" s="64">
        <v>9.8</v>
      </c>
      <c r="D115" s="64">
        <v>25.8</v>
      </c>
      <c r="E115" s="64">
        <v>37.3</v>
      </c>
      <c r="F115" s="64">
        <v>40.8</v>
      </c>
      <c r="G115" s="64">
        <v>45.1</v>
      </c>
    </row>
    <row r="116" spans="1:7" ht="12.75">
      <c r="A116" s="158">
        <v>3</v>
      </c>
      <c r="C116" s="64">
        <v>11.6</v>
      </c>
      <c r="D116" s="64">
        <v>29.4</v>
      </c>
      <c r="E116" s="64">
        <v>42.3</v>
      </c>
      <c r="F116" s="64">
        <v>46.5</v>
      </c>
      <c r="G116" s="64">
        <v>51.4</v>
      </c>
    </row>
    <row r="117" spans="1:7" ht="12.75">
      <c r="A117" s="158">
        <v>4</v>
      </c>
      <c r="C117" s="64"/>
      <c r="D117" s="64">
        <v>31.2</v>
      </c>
      <c r="E117" s="64">
        <v>48.8</v>
      </c>
      <c r="F117" s="64">
        <v>49.7</v>
      </c>
      <c r="G117" s="64">
        <v>56.9</v>
      </c>
    </row>
    <row r="118" spans="1:7" ht="12.75">
      <c r="A118" s="158">
        <v>5</v>
      </c>
      <c r="C118" s="64"/>
      <c r="D118" s="64">
        <v>32.2</v>
      </c>
      <c r="E118" s="64">
        <v>53.1</v>
      </c>
      <c r="F118" s="64">
        <v>51.9</v>
      </c>
      <c r="G118" s="64">
        <v>60.4</v>
      </c>
    </row>
    <row r="119" spans="1:7" ht="12.75">
      <c r="A119" s="158">
        <v>6</v>
      </c>
      <c r="C119" s="64"/>
      <c r="D119" s="64">
        <v>33</v>
      </c>
      <c r="E119" s="64">
        <v>54.7</v>
      </c>
      <c r="F119" s="64">
        <v>54.1</v>
      </c>
      <c r="G119" s="64">
        <v>61.1</v>
      </c>
    </row>
    <row r="120" spans="1:7" ht="12.75">
      <c r="A120" s="158">
        <v>7</v>
      </c>
      <c r="C120" s="64"/>
      <c r="D120" s="64">
        <v>33</v>
      </c>
      <c r="E120" s="64">
        <v>55.6</v>
      </c>
      <c r="F120" s="64">
        <v>54.8</v>
      </c>
      <c r="G120" s="64">
        <v>62.5</v>
      </c>
    </row>
    <row r="121" spans="1:7" ht="12.75">
      <c r="A121" s="158">
        <v>8</v>
      </c>
      <c r="C121" s="64"/>
      <c r="D121" s="64">
        <v>33</v>
      </c>
      <c r="E121" s="64">
        <v>56.8</v>
      </c>
      <c r="F121" s="64">
        <v>56</v>
      </c>
      <c r="G121" s="64">
        <v>62.5</v>
      </c>
    </row>
    <row r="122" spans="1:7" ht="12.75">
      <c r="A122" s="158">
        <v>9</v>
      </c>
      <c r="C122" s="64"/>
      <c r="D122" s="64">
        <v>33.3</v>
      </c>
      <c r="E122" s="64">
        <v>57.1</v>
      </c>
      <c r="F122" s="64">
        <v>58.5</v>
      </c>
      <c r="G122" s="64">
        <v>63.2</v>
      </c>
    </row>
    <row r="123" spans="1:7" ht="12.75">
      <c r="A123" s="158">
        <v>10</v>
      </c>
      <c r="C123" s="64"/>
      <c r="D123" s="64"/>
      <c r="E123" s="64">
        <v>57.1</v>
      </c>
      <c r="F123" s="64">
        <v>58.9</v>
      </c>
      <c r="G123" s="64">
        <v>63.9</v>
      </c>
    </row>
    <row r="124" spans="1:7" ht="12.75">
      <c r="A124" s="158">
        <v>11</v>
      </c>
      <c r="C124" s="64"/>
      <c r="D124" s="64"/>
      <c r="E124" s="64">
        <v>57.1</v>
      </c>
      <c r="F124" s="64">
        <v>59.5</v>
      </c>
      <c r="G124" s="64"/>
    </row>
    <row r="125" spans="1:7" ht="12.75">
      <c r="A125" s="158">
        <v>12</v>
      </c>
      <c r="C125" s="64"/>
      <c r="D125" s="64"/>
      <c r="E125" s="64">
        <v>57.3</v>
      </c>
      <c r="F125" s="64">
        <v>59.8</v>
      </c>
      <c r="G125" s="64"/>
    </row>
    <row r="126" spans="1:7" ht="12.75">
      <c r="A126" s="158">
        <v>13</v>
      </c>
      <c r="C126" s="64"/>
      <c r="D126" s="64"/>
      <c r="E126" s="64"/>
      <c r="F126" s="64">
        <v>59.8</v>
      </c>
      <c r="G126" s="64"/>
    </row>
    <row r="127" spans="1:7" ht="12.75">
      <c r="A127" s="158">
        <v>14</v>
      </c>
      <c r="C127" s="64"/>
      <c r="D127" s="64"/>
      <c r="E127" s="64"/>
      <c r="F127" s="64">
        <v>59.8</v>
      </c>
      <c r="G127" s="64"/>
    </row>
    <row r="128" spans="1:7" ht="12.75">
      <c r="A128" s="158">
        <v>15</v>
      </c>
      <c r="C128" s="64"/>
      <c r="D128" s="64"/>
      <c r="E128" s="64"/>
      <c r="F128" s="64">
        <v>60.1</v>
      </c>
      <c r="G128" s="64"/>
    </row>
    <row r="129" spans="1:7" ht="12.75">
      <c r="A129" s="158"/>
      <c r="C129" s="64"/>
      <c r="D129" s="64"/>
      <c r="E129" s="64"/>
      <c r="F129" s="64"/>
      <c r="G129" s="64"/>
    </row>
    <row r="130" spans="1:7" ht="12.75">
      <c r="A130" s="159" t="s">
        <v>142</v>
      </c>
      <c r="B130" s="160"/>
      <c r="C130" s="160">
        <v>112</v>
      </c>
      <c r="D130" s="160">
        <v>388</v>
      </c>
      <c r="E130" s="160">
        <v>475</v>
      </c>
      <c r="F130" s="160">
        <v>316</v>
      </c>
      <c r="G130" s="160">
        <v>144</v>
      </c>
    </row>
    <row r="131" spans="1:7" ht="12.75">
      <c r="A131" s="161" t="s">
        <v>452</v>
      </c>
      <c r="B131" s="157"/>
      <c r="C131" s="157"/>
      <c r="D131" s="157"/>
      <c r="E131" s="157"/>
      <c r="F131" s="157"/>
      <c r="G131" s="157"/>
    </row>
    <row r="132" spans="1:7" ht="12.75">
      <c r="A132" s="157" t="s">
        <v>171</v>
      </c>
      <c r="B132" s="162"/>
      <c r="C132" s="162"/>
      <c r="D132" s="162"/>
      <c r="E132" s="162"/>
      <c r="F132" s="162"/>
      <c r="G132" s="162"/>
    </row>
    <row r="133" spans="1:7" ht="12.75">
      <c r="A133" s="157" t="s">
        <v>172</v>
      </c>
      <c r="B133" s="27" t="s">
        <v>61</v>
      </c>
      <c r="C133" s="105">
        <v>0.04</v>
      </c>
      <c r="D133" s="105">
        <v>0.15</v>
      </c>
      <c r="E133" s="105">
        <v>0.27</v>
      </c>
      <c r="F133" s="105">
        <v>0.48</v>
      </c>
      <c r="G133" s="105">
        <v>0.65</v>
      </c>
    </row>
    <row r="134" spans="1:7" ht="12.75">
      <c r="A134" s="157" t="s">
        <v>173</v>
      </c>
      <c r="B134" s="27" t="s">
        <v>61</v>
      </c>
      <c r="C134" s="105">
        <v>0.15</v>
      </c>
      <c r="D134" s="105">
        <v>0.38</v>
      </c>
      <c r="E134" s="105">
        <v>0.33</v>
      </c>
      <c r="F134" s="105">
        <v>0.3</v>
      </c>
      <c r="G134" s="105">
        <v>0.23</v>
      </c>
    </row>
    <row r="135" spans="1:2" ht="12.75">
      <c r="A135" s="157" t="s">
        <v>174</v>
      </c>
      <c r="B135" s="27"/>
    </row>
    <row r="136" spans="1:7" ht="12.75">
      <c r="A136" s="157" t="s">
        <v>172</v>
      </c>
      <c r="B136" s="27" t="s">
        <v>61</v>
      </c>
      <c r="C136" s="105">
        <v>0.02</v>
      </c>
      <c r="D136" s="105">
        <v>0.18</v>
      </c>
      <c r="E136" s="105">
        <v>0.39</v>
      </c>
      <c r="F136" s="105">
        <v>0.34</v>
      </c>
      <c r="G136" s="105">
        <v>0.28</v>
      </c>
    </row>
    <row r="137" spans="1:7" ht="12.75">
      <c r="A137" s="157" t="s">
        <v>175</v>
      </c>
      <c r="B137" s="162" t="s">
        <v>61</v>
      </c>
      <c r="C137" s="83">
        <f>SUM(C133:C136)</f>
        <v>0.21</v>
      </c>
      <c r="D137" s="83">
        <f>SUM(D133:D136)</f>
        <v>0.71</v>
      </c>
      <c r="E137" s="83">
        <v>1</v>
      </c>
      <c r="F137" s="83">
        <f>SUM(F133:F136)</f>
        <v>1.12</v>
      </c>
      <c r="G137" s="83">
        <v>1.15</v>
      </c>
    </row>
    <row r="138" spans="1:7" ht="12.75">
      <c r="A138" s="160"/>
      <c r="B138" s="163"/>
      <c r="C138" s="163"/>
      <c r="D138" s="163"/>
      <c r="E138" s="163"/>
      <c r="F138" s="163"/>
      <c r="G138" s="163"/>
    </row>
    <row r="139" spans="1:7" ht="12.75">
      <c r="A139" s="164"/>
      <c r="B139" s="165"/>
      <c r="C139" s="165"/>
      <c r="D139" s="165"/>
      <c r="E139" s="165"/>
      <c r="F139" s="165"/>
      <c r="G139" s="165"/>
    </row>
    <row r="140" spans="1:7" ht="14.25">
      <c r="A140" s="183" t="s">
        <v>545</v>
      </c>
      <c r="B140" s="165"/>
      <c r="C140" s="165"/>
      <c r="D140" s="165"/>
      <c r="E140" s="165"/>
      <c r="F140" s="165"/>
      <c r="G140" s="165"/>
    </row>
    <row r="141" ht="12.75">
      <c r="A141" s="9" t="s">
        <v>546</v>
      </c>
    </row>
    <row r="142" spans="1:7" ht="12.75">
      <c r="A142" s="157" t="s">
        <v>547</v>
      </c>
      <c r="B142" s="157"/>
      <c r="C142" s="157"/>
      <c r="D142" s="157"/>
      <c r="E142" s="157"/>
      <c r="F142" s="157"/>
      <c r="G142" s="157"/>
    </row>
    <row r="144" spans="1:7" ht="12.75">
      <c r="A144" s="157"/>
      <c r="B144" s="157"/>
      <c r="C144" s="157"/>
      <c r="D144" s="157"/>
      <c r="E144" s="157"/>
      <c r="F144" s="157"/>
      <c r="G144" s="157"/>
    </row>
    <row r="145" spans="1:7" ht="12.75">
      <c r="A145" s="157"/>
      <c r="B145" s="157"/>
      <c r="C145" s="157"/>
      <c r="D145" s="157"/>
      <c r="E145" s="157"/>
      <c r="F145" s="157"/>
      <c r="G145" s="157"/>
    </row>
    <row r="146" spans="1:7" ht="12.75">
      <c r="A146" s="157"/>
      <c r="B146" s="157"/>
      <c r="C146" s="157"/>
      <c r="D146" s="157"/>
      <c r="E146" s="157"/>
      <c r="F146" s="157"/>
      <c r="G146" s="157"/>
    </row>
  </sheetData>
  <printOptions gridLines="1" horizontalCentered="1"/>
  <pageMargins left="0.7874015748031497" right="0.7874015748031497" top="0.984251968503937" bottom="0.984251968503937" header="0.5118110236220472" footer="0.5118110236220472"/>
  <pageSetup fitToHeight="2" orientation="portrait" paperSize="9" scale="74" r:id="rId1"/>
  <headerFooter alignWithMargins="0">
    <oddHeader>&amp;C&amp;"Arial,Regular"Fertility and Family Surveys</oddHeader>
  </headerFooter>
  <rowBreaks count="1" manualBreakCount="1">
    <brk id="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DPAIS</dc:creator>
  <cp:keywords/>
  <dc:description/>
  <cp:lastModifiedBy>Intern-5940</cp:lastModifiedBy>
  <cp:lastPrinted>2004-03-18T09:29:45Z</cp:lastPrinted>
  <dcterms:created xsi:type="dcterms:W3CDTF">2004-03-02T15:20:59Z</dcterms:created>
  <dcterms:modified xsi:type="dcterms:W3CDTF">2004-03-19T15:58:50Z</dcterms:modified>
  <cp:category/>
  <cp:version/>
  <cp:contentType/>
  <cp:contentStatus/>
</cp:coreProperties>
</file>