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 yWindow="65516" windowWidth="20500" windowHeight="14120" activeTab="1"/>
  </bookViews>
  <sheets>
    <sheet name="Read This First" sheetId="1" r:id="rId1"/>
    <sheet name="Summary Cash Flow" sheetId="2" r:id="rId2"/>
    <sheet name="Savings Table" sheetId="3" r:id="rId3"/>
    <sheet name="Costs" sheetId="4" r:id="rId4"/>
    <sheet name="Benefits" sheetId="5" r:id="rId5"/>
    <sheet name="Turnover Contribution" sheetId="6" r:id="rId6"/>
    <sheet name="Prices and Costs" sheetId="7" r:id="rId7"/>
    <sheet name="Financing Plan" sheetId="8" r:id="rId8"/>
    <sheet name="Type of Financing" sheetId="9" r:id="rId9"/>
    <sheet name="Security" sheetId="10" r:id="rId10"/>
    <sheet name="Profit and Loss" sheetId="11" r:id="rId11"/>
    <sheet name="Cash Flow" sheetId="12" r:id="rId12"/>
    <sheet name="Balance Sheet" sheetId="13" r:id="rId13"/>
    <sheet name="Ratios" sheetId="14" r:id="rId14"/>
  </sheets>
  <definedNames/>
  <calcPr fullCalcOnLoad="1"/>
</workbook>
</file>

<file path=xl/sharedStrings.xml><?xml version="1.0" encoding="utf-8"?>
<sst xmlns="http://schemas.openxmlformats.org/spreadsheetml/2006/main" count="329" uniqueCount="150">
  <si>
    <t>conditions concerning responsibility, liability and exclusions thereto.  Furthermore, until signed by a RFi Director, the document is draft and is subject to change without notice.</t>
  </si>
  <si>
    <t>Warranty:</t>
  </si>
  <si>
    <t>In its current form, this document is still under development.  As a consequence, RFi provide no warranties nor guarantees as to the fitness or accuracy of this document.  Where a recipient chooses to</t>
  </si>
  <si>
    <t xml:space="preserve">use this document for a critical business purpose, then it is the responsibility of that person and organisation to satisfy themselves of the fitness of this document. </t>
  </si>
  <si>
    <t>Copyright:</t>
  </si>
  <si>
    <t>© Copyright Renaissance Finance International Limited, 1997, Commercial-In-Confidence</t>
  </si>
  <si>
    <t>Summary Cash Flow</t>
  </si>
  <si>
    <t>1 Capital investment</t>
  </si>
  <si>
    <t>2 Revenue</t>
  </si>
  <si>
    <t>3 Savings</t>
  </si>
  <si>
    <t>4 Other benefits</t>
  </si>
  <si>
    <t>Net Benefits</t>
  </si>
  <si>
    <t>5 Operation &amp; maintenance costs</t>
  </si>
  <si>
    <t>6 Other costs</t>
  </si>
  <si>
    <t>Net Costs</t>
  </si>
  <si>
    <t>8 Pre-tax profit (2+3+4) - (5+6)</t>
  </si>
  <si>
    <t>10 Profit after tax (8-9)</t>
  </si>
  <si>
    <t>11 Net cash flow (10-1)</t>
  </si>
  <si>
    <t>7 Depreciation</t>
  </si>
  <si>
    <t>Savings Table</t>
  </si>
  <si>
    <t>Quantity of Production</t>
  </si>
  <si>
    <t>Quantity of Production Improvement</t>
  </si>
  <si>
    <t>Price per Unit of Production</t>
  </si>
  <si>
    <t>Summary of Project Costs</t>
  </si>
  <si>
    <t>Expected Date</t>
  </si>
  <si>
    <t xml:space="preserve"> Local Currency</t>
  </si>
  <si>
    <t>Item</t>
  </si>
  <si>
    <t>Description of the Project Cost Item</t>
  </si>
  <si>
    <t>of Payment</t>
  </si>
  <si>
    <t>Pye (000,000)</t>
  </si>
  <si>
    <t xml:space="preserve"> % of Total Cost</t>
  </si>
  <si>
    <t>Total</t>
  </si>
  <si>
    <t>SEurority Provider</t>
  </si>
  <si>
    <t>Description of SEurority</t>
  </si>
  <si>
    <t>Production Value Improved (Euro)</t>
  </si>
  <si>
    <t xml:space="preserve"> Euro (000)</t>
  </si>
  <si>
    <t>Rate per Unit (Euro)</t>
  </si>
  <si>
    <t xml:space="preserve"> Expected Money Value (Euro)</t>
  </si>
  <si>
    <t>Variable Costs per Unit (Euro)</t>
  </si>
  <si>
    <t>Selling Price per Unit (Euro)*</t>
  </si>
  <si>
    <t>Gross Margin per Unit (Euro)</t>
  </si>
  <si>
    <t>Gross Margin per Year (Euro)</t>
  </si>
  <si>
    <t>Total in Euro (000)</t>
  </si>
  <si>
    <t>Euro (000)</t>
  </si>
  <si>
    <t>Local loans</t>
  </si>
  <si>
    <t>Foreign loans</t>
  </si>
  <si>
    <t>Foreign equity</t>
  </si>
  <si>
    <t>Others:</t>
  </si>
  <si>
    <t>Total Current Sources (A)</t>
  </si>
  <si>
    <t>Total Project Costs (B)</t>
  </si>
  <si>
    <t>Total Financing Required (B - A)</t>
  </si>
  <si>
    <t>Type of Financing</t>
  </si>
  <si>
    <t>Debt:</t>
  </si>
  <si>
    <t>Equity:</t>
  </si>
  <si>
    <t>Total Financing Required</t>
  </si>
  <si>
    <t>Local Currency Value</t>
  </si>
  <si>
    <t>Foreign Currency Value</t>
  </si>
  <si>
    <t>Location</t>
  </si>
  <si>
    <t>Project Value</t>
  </si>
  <si>
    <t>Profit and Loss Summary</t>
  </si>
  <si>
    <t>Total Turnover</t>
  </si>
  <si>
    <t>Direct costs</t>
  </si>
  <si>
    <t>Raw material</t>
  </si>
  <si>
    <t>Other direct operating costs</t>
  </si>
  <si>
    <t>Gross profit</t>
  </si>
  <si>
    <t>Indirect costs</t>
  </si>
  <si>
    <t>Sales and marketing</t>
  </si>
  <si>
    <t>Utilities and maintenance</t>
  </si>
  <si>
    <t>Overheads</t>
  </si>
  <si>
    <t>Other</t>
  </si>
  <si>
    <t>Total Operating Expenses (excluding depreciation)</t>
  </si>
  <si>
    <t>Operating profit (excluding depreciation)</t>
  </si>
  <si>
    <t>Depreciation</t>
  </si>
  <si>
    <t>Operating profit (PBIT)</t>
  </si>
  <si>
    <t>Servicing of Finance</t>
  </si>
  <si>
    <t>Interest paid</t>
  </si>
  <si>
    <t>Bank fees paid</t>
  </si>
  <si>
    <t>Net Profit Before Tax</t>
  </si>
  <si>
    <t>Taxation</t>
  </si>
  <si>
    <t>Net Profit After Tax</t>
  </si>
  <si>
    <t>Cash Flow Summary</t>
  </si>
  <si>
    <t>Working capital</t>
  </si>
  <si>
    <t>Decrease (increase) in stock</t>
  </si>
  <si>
    <t>Decrease (increase) in debtors</t>
  </si>
  <si>
    <t>Decrease (increase) in creditors</t>
  </si>
  <si>
    <t>Capital expenditures</t>
  </si>
  <si>
    <t>Free cashflow (pre-finance)</t>
  </si>
  <si>
    <t>Net cashflow before financing</t>
  </si>
  <si>
    <t>Financing</t>
  </si>
  <si>
    <t>Issue/(redemption) of ordinary share capital</t>
  </si>
  <si>
    <t>Other long term loan receipt/(repayment)</t>
  </si>
  <si>
    <t>Bank: loan (repayment)</t>
  </si>
  <si>
    <t>Bank: loan requirement</t>
  </si>
  <si>
    <t>Form for Project Finance Business Plans</t>
  </si>
  <si>
    <t>Important Notice:</t>
  </si>
  <si>
    <t>Before using this document, please read the following carefully.  By selecting another page of the document and continuing to use the document you are accepting the terms of the following:</t>
  </si>
  <si>
    <t>Confidentiality:</t>
  </si>
  <si>
    <t>The contents of this document and any other documents and information flows identified or described within this document are to be treated as strictly confidential and may not be distributed or disseminated</t>
  </si>
  <si>
    <t>distribution shall be agreed with all parties involved and shall be clearly stated in the item concerned before the item may be disseminated beyond the realms of this project.</t>
  </si>
  <si>
    <t>Validity:</t>
  </si>
  <si>
    <t>Short term loan receipt/(repayment)</t>
  </si>
  <si>
    <t>Net cashflow after financing</t>
  </si>
  <si>
    <t>Balance Sheet</t>
  </si>
  <si>
    <t>Assets</t>
  </si>
  <si>
    <t>Tangible Assets</t>
  </si>
  <si>
    <t>Accumulated Depreciation</t>
  </si>
  <si>
    <t>Net Book Value</t>
  </si>
  <si>
    <t>Stocks</t>
  </si>
  <si>
    <t>Debtors</t>
  </si>
  <si>
    <t>Cash</t>
  </si>
  <si>
    <t>Current Assets</t>
  </si>
  <si>
    <t>Total Assets</t>
  </si>
  <si>
    <t>Liabilities</t>
  </si>
  <si>
    <t>Called up share capital</t>
  </si>
  <si>
    <t>Profit &amp; Loss Account</t>
  </si>
  <si>
    <t>Shareholder's equity</t>
  </si>
  <si>
    <t>Long Term Debt</t>
  </si>
  <si>
    <t>Trade creditors</t>
  </si>
  <si>
    <t>Short term debt</t>
  </si>
  <si>
    <t>Current Liabilities</t>
  </si>
  <si>
    <t>Total Liabilities</t>
  </si>
  <si>
    <t>Ratios</t>
  </si>
  <si>
    <t>Gross Profit Margin</t>
  </si>
  <si>
    <t>Net Profit Margin</t>
  </si>
  <si>
    <t>Return on Equity</t>
  </si>
  <si>
    <t>Current Ratio</t>
  </si>
  <si>
    <t>Acid Test (Quick Ratio)</t>
  </si>
  <si>
    <t>Free Cashflow to Debt Service Ratio</t>
  </si>
  <si>
    <t>This document clarifies the RFi understanding of the project finance and the project's deliverables.  However, it does not, nor shall it be deemed to, change prior RFi statements, terms and</t>
  </si>
  <si>
    <t>copyright shall not pass to any party.  Where applicable, RFi acknowledge that a prior copyright exists in some of the content</t>
  </si>
  <si>
    <t xml:space="preserve">This document remains the property of RFi and is provided on the understanding that the document shall not be changed or modified in any way without the express written permission of a RFi Director and </t>
  </si>
  <si>
    <t>beyond the experts to which it has been sent by RFi.  For any documents and information where wider dissemination is acceptable, then the said</t>
  </si>
  <si>
    <t>Summary of Project Benefits</t>
  </si>
  <si>
    <t>Description of the  Technology or Equipment</t>
  </si>
  <si>
    <t xml:space="preserve"> Type of Fuel Used</t>
  </si>
  <si>
    <t>Quantity of Items Saved or Produced</t>
  </si>
  <si>
    <t>Item Units (kWh/y; t/y, Nm3, TJ/y)</t>
  </si>
  <si>
    <t xml:space="preserve"> Name of Product or Service</t>
  </si>
  <si>
    <t xml:space="preserve"> Brief Technical Description of Product or Service</t>
  </si>
  <si>
    <t xml:space="preserve"> Contribution to Total Turnover (%)</t>
  </si>
  <si>
    <t xml:space="preserve"> Product or Service</t>
  </si>
  <si>
    <t>Units</t>
  </si>
  <si>
    <t>Quantity per Year</t>
  </si>
  <si>
    <t>Amount in Local Currency</t>
  </si>
  <si>
    <t>Amount in Foreign Currency</t>
  </si>
  <si>
    <t>% of Total</t>
  </si>
  <si>
    <t>Financing Source</t>
  </si>
  <si>
    <t>Project Costs</t>
  </si>
  <si>
    <t>Sponsor's own resources</t>
  </si>
  <si>
    <t>Supplier</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</si>
</sst>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Red]\(#,##0\)"/>
    <numFmt numFmtId="165" formatCode="&quot;Yr &quot;0\ ;[Red]&quot;Yr &quot;\(0\)"/>
    <numFmt numFmtId="166" formatCode="&quot;@ &quot;#,##0&quot;/ECU&quot;;[Red]&quot;@ &quot;\(#,##0\)&quot;/ECU&quot;"/>
    <numFmt numFmtId="167" formatCode="&quot;@ &quot;#,##0\ ;[Red]\(#,##0\)&quot;/ECU&quot;"/>
    <numFmt numFmtId="168" formatCode="&quot;Yr&quot;0"/>
    <numFmt numFmtId="169" formatCode="&quot;Yr &quot;0"/>
    <numFmt numFmtId="170" formatCode="&quot;8 Tax Rate :&quot;0%"/>
    <numFmt numFmtId="171" formatCode="&quot;9 Tax Rate at &quot;0%"/>
    <numFmt numFmtId="172" formatCode="&quot;9 Tax a Rate of &quot;0%"/>
    <numFmt numFmtId="173" formatCode="&quot;9 Tax at Rate of &quot;0%"/>
    <numFmt numFmtId="174" formatCode="&quot;Yr &quot;0;[Red]&quot;Yr &quot;\(0\)"/>
    <numFmt numFmtId="175" formatCode="#,##0;[Red]\(#,##0\)"/>
    <numFmt numFmtId="176" formatCode="#,##0.00;[Red]\(#,##0.00\)"/>
    <numFmt numFmtId="177" formatCode="#,##0.0;[Red]\(#,##0.0\)"/>
    <numFmt numFmtId="178" formatCode="&quot;@ &quot;#,##0&quot;/ECU&quot;;[Red]&quot;@ &quot;\(#,##0\)&quot;/Euro&quot;"/>
  </numFmts>
  <fonts count="7">
    <font>
      <sz val="10"/>
      <name val="Arial"/>
      <family val="0"/>
    </font>
    <font>
      <b/>
      <sz val="12"/>
      <color indexed="12"/>
      <name val="Arial"/>
      <family val="2"/>
    </font>
    <font>
      <sz val="10"/>
      <color indexed="10"/>
      <name val="Arial"/>
      <family val="2"/>
    </font>
    <font>
      <sz val="10"/>
      <color indexed="12"/>
      <name val="Arial"/>
      <family val="2"/>
    </font>
    <font>
      <b/>
      <sz val="12"/>
      <name val="Arial"/>
      <family val="2"/>
    </font>
    <font>
      <sz val="9"/>
      <name val="Arial"/>
      <family val="2"/>
    </font>
    <font>
      <b/>
      <sz val="10"/>
      <name val="Arial"/>
      <family val="2"/>
    </font>
  </fonts>
  <fills count="3">
    <fill>
      <patternFill/>
    </fill>
    <fill>
      <patternFill patternType="gray125"/>
    </fill>
    <fill>
      <patternFill patternType="solid">
        <fgColor indexed="13"/>
        <bgColor indexed="64"/>
      </patternFill>
    </fill>
  </fills>
  <borders count="39">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thin"/>
    </border>
    <border>
      <left style="thin"/>
      <right>
        <color indexed="63"/>
      </right>
      <top style="thin"/>
      <bottom>
        <color indexed="63"/>
      </bottom>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0" fillId="0" borderId="0" xfId="0" applyAlignment="1">
      <alignment vertical="top"/>
    </xf>
    <xf numFmtId="0" fontId="1" fillId="0" borderId="0" xfId="0" applyFont="1" applyAlignment="1">
      <alignment horizontal="center" vertical="top" wrapText="1"/>
    </xf>
    <xf numFmtId="0" fontId="2" fillId="0" borderId="0" xfId="0" applyFont="1" applyAlignment="1">
      <alignment vertical="top"/>
    </xf>
    <xf numFmtId="0" fontId="2" fillId="0" borderId="0" xfId="0" applyFont="1" applyAlignment="1">
      <alignment vertical="top" wrapText="1"/>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quotePrefix="1">
      <alignment horizontal="left" vertical="top" wrapText="1"/>
    </xf>
    <xf numFmtId="0" fontId="0" fillId="0" borderId="0" xfId="0" applyAlignment="1">
      <alignment vertical="top" wrapText="1"/>
    </xf>
    <xf numFmtId="0" fontId="4" fillId="2" borderId="0" xfId="0" applyFont="1" applyFill="1" applyAlignment="1">
      <alignment horizontal="left"/>
    </xf>
    <xf numFmtId="174" fontId="0" fillId="2" borderId="0" xfId="0" applyNumberFormat="1" applyFill="1" applyAlignment="1">
      <alignment/>
    </xf>
    <xf numFmtId="0" fontId="0" fillId="2" borderId="0" xfId="0" applyFill="1" applyAlignment="1">
      <alignment/>
    </xf>
    <xf numFmtId="164" fontId="5" fillId="0" borderId="1" xfId="0" applyNumberFormat="1" applyFont="1" applyFill="1" applyBorder="1" applyAlignment="1" applyProtection="1">
      <alignment/>
      <protection locked="0"/>
    </xf>
    <xf numFmtId="164" fontId="5" fillId="0" borderId="2" xfId="0" applyNumberFormat="1" applyFont="1" applyFill="1" applyBorder="1" applyAlignment="1" applyProtection="1">
      <alignment/>
      <protection locked="0"/>
    </xf>
    <xf numFmtId="164" fontId="5" fillId="0" borderId="3" xfId="0" applyNumberFormat="1" applyFont="1" applyFill="1" applyBorder="1" applyAlignment="1" applyProtection="1">
      <alignment/>
      <protection locked="0"/>
    </xf>
    <xf numFmtId="164" fontId="5" fillId="0" borderId="4" xfId="0" applyNumberFormat="1" applyFont="1" applyFill="1" applyBorder="1" applyAlignment="1" applyProtection="1">
      <alignment/>
      <protection locked="0"/>
    </xf>
    <xf numFmtId="164" fontId="5" fillId="0" borderId="5" xfId="0" applyNumberFormat="1" applyFont="1" applyFill="1" applyBorder="1" applyAlignment="1" applyProtection="1">
      <alignment/>
      <protection locked="0"/>
    </xf>
    <xf numFmtId="164" fontId="5" fillId="0" borderId="6" xfId="0" applyNumberFormat="1" applyFont="1" applyFill="1" applyBorder="1" applyAlignment="1" applyProtection="1">
      <alignment/>
      <protection locked="0"/>
    </xf>
    <xf numFmtId="164" fontId="5" fillId="2" borderId="7" xfId="0" applyNumberFormat="1" applyFont="1" applyFill="1" applyBorder="1" applyAlignment="1" applyProtection="1">
      <alignment/>
      <protection/>
    </xf>
    <xf numFmtId="164" fontId="5" fillId="2" borderId="8" xfId="0" applyNumberFormat="1" applyFont="1" applyFill="1" applyBorder="1" applyAlignment="1" applyProtection="1">
      <alignment/>
      <protection/>
    </xf>
    <xf numFmtId="164" fontId="5" fillId="2" borderId="9" xfId="0" applyNumberFormat="1" applyFont="1" applyFill="1" applyBorder="1" applyAlignment="1" applyProtection="1">
      <alignment/>
      <protection/>
    </xf>
    <xf numFmtId="164" fontId="5" fillId="0" borderId="10" xfId="0" applyNumberFormat="1" applyFont="1" applyFill="1" applyBorder="1" applyAlignment="1" applyProtection="1">
      <alignment/>
      <protection locked="0"/>
    </xf>
    <xf numFmtId="164" fontId="5" fillId="0" borderId="11" xfId="0" applyNumberFormat="1" applyFont="1" applyFill="1" applyBorder="1" applyAlignment="1" applyProtection="1">
      <alignment/>
      <protection locked="0"/>
    </xf>
    <xf numFmtId="164" fontId="5" fillId="0" borderId="12" xfId="0" applyNumberFormat="1" applyFont="1" applyFill="1" applyBorder="1" applyAlignment="1" applyProtection="1">
      <alignment/>
      <protection locked="0"/>
    </xf>
    <xf numFmtId="0" fontId="0" fillId="2" borderId="0" xfId="0" applyFill="1" applyAlignment="1">
      <alignment horizontal="right"/>
    </xf>
    <xf numFmtId="164" fontId="5" fillId="2" borderId="1" xfId="0" applyNumberFormat="1" applyFont="1" applyFill="1" applyBorder="1" applyAlignment="1">
      <alignment/>
    </xf>
    <xf numFmtId="164" fontId="5" fillId="2" borderId="2" xfId="0" applyNumberFormat="1" applyFont="1" applyFill="1" applyBorder="1" applyAlignment="1">
      <alignment/>
    </xf>
    <xf numFmtId="164" fontId="5" fillId="2" borderId="3" xfId="0" applyNumberFormat="1" applyFont="1" applyFill="1" applyBorder="1" applyAlignment="1">
      <alignment/>
    </xf>
    <xf numFmtId="164" fontId="5" fillId="2" borderId="4" xfId="0" applyNumberFormat="1" applyFont="1" applyFill="1" applyBorder="1" applyAlignment="1">
      <alignment/>
    </xf>
    <xf numFmtId="164" fontId="5" fillId="2" borderId="5" xfId="0" applyNumberFormat="1" applyFont="1" applyFill="1" applyBorder="1" applyAlignment="1">
      <alignment/>
    </xf>
    <xf numFmtId="164" fontId="5" fillId="2" borderId="6" xfId="0" applyNumberFormat="1" applyFont="1" applyFill="1" applyBorder="1" applyAlignment="1">
      <alignment/>
    </xf>
    <xf numFmtId="173" fontId="0" fillId="0" borderId="0" xfId="0" applyNumberFormat="1" applyFill="1" applyAlignment="1" applyProtection="1">
      <alignment horizontal="left"/>
      <protection locked="0"/>
    </xf>
    <xf numFmtId="164" fontId="5" fillId="2" borderId="7" xfId="0" applyNumberFormat="1" applyFont="1" applyFill="1" applyBorder="1" applyAlignment="1">
      <alignment/>
    </xf>
    <xf numFmtId="164" fontId="5" fillId="2" borderId="8" xfId="0" applyNumberFormat="1" applyFont="1" applyFill="1" applyBorder="1" applyAlignment="1">
      <alignment/>
    </xf>
    <xf numFmtId="164" fontId="5" fillId="2" borderId="9" xfId="0" applyNumberFormat="1" applyFont="1" applyFill="1" applyBorder="1" applyAlignment="1">
      <alignment/>
    </xf>
    <xf numFmtId="164" fontId="5" fillId="2" borderId="10" xfId="0" applyNumberFormat="1" applyFont="1" applyFill="1" applyBorder="1" applyAlignment="1">
      <alignment/>
    </xf>
    <xf numFmtId="164" fontId="5" fillId="2" borderId="11" xfId="0" applyNumberFormat="1" applyFont="1" applyFill="1" applyBorder="1" applyAlignment="1">
      <alignment/>
    </xf>
    <xf numFmtId="164" fontId="5" fillId="2" borderId="12" xfId="0" applyNumberFormat="1" applyFont="1" applyFill="1" applyBorder="1" applyAlignment="1">
      <alignment/>
    </xf>
    <xf numFmtId="164" fontId="5" fillId="0" borderId="1" xfId="0" applyNumberFormat="1" applyFont="1" applyFill="1" applyBorder="1" applyAlignment="1">
      <alignment/>
    </xf>
    <xf numFmtId="164" fontId="5" fillId="0" borderId="2" xfId="0" applyNumberFormat="1" applyFont="1" applyFill="1" applyBorder="1" applyAlignment="1">
      <alignment/>
    </xf>
    <xf numFmtId="164" fontId="5" fillId="0" borderId="3" xfId="0" applyNumberFormat="1" applyFont="1" applyFill="1" applyBorder="1" applyAlignment="1">
      <alignment/>
    </xf>
    <xf numFmtId="164" fontId="0" fillId="0" borderId="0" xfId="0" applyNumberFormat="1" applyAlignment="1">
      <alignment/>
    </xf>
    <xf numFmtId="173" fontId="0" fillId="2" borderId="0" xfId="0" applyNumberFormat="1" applyFill="1" applyAlignment="1">
      <alignment horizontal="left"/>
    </xf>
    <xf numFmtId="0" fontId="4" fillId="2" borderId="0" xfId="0" applyFont="1" applyFill="1" applyAlignment="1">
      <alignment/>
    </xf>
    <xf numFmtId="164" fontId="5" fillId="0" borderId="13" xfId="0" applyNumberFormat="1" applyFont="1" applyFill="1" applyBorder="1" applyAlignment="1" applyProtection="1">
      <alignment/>
      <protection locked="0"/>
    </xf>
    <xf numFmtId="164" fontId="5" fillId="0" borderId="14" xfId="0" applyNumberFormat="1" applyFont="1" applyFill="1" applyBorder="1" applyAlignment="1" applyProtection="1">
      <alignment/>
      <protection locked="0"/>
    </xf>
    <xf numFmtId="164" fontId="5" fillId="0" borderId="15" xfId="0" applyNumberFormat="1" applyFont="1" applyFill="1" applyBorder="1" applyAlignment="1" applyProtection="1">
      <alignment/>
      <protection locked="0"/>
    </xf>
    <xf numFmtId="164" fontId="5" fillId="0" borderId="16" xfId="0" applyNumberFormat="1" applyFont="1" applyFill="1" applyBorder="1" applyAlignment="1" applyProtection="1">
      <alignment/>
      <protection locked="0"/>
    </xf>
    <xf numFmtId="164" fontId="5" fillId="0" borderId="7" xfId="0" applyNumberFormat="1" applyFont="1" applyFill="1" applyBorder="1" applyAlignment="1" applyProtection="1">
      <alignment/>
      <protection locked="0"/>
    </xf>
    <xf numFmtId="164" fontId="5" fillId="0" borderId="8" xfId="0" applyNumberFormat="1" applyFont="1" applyFill="1" applyBorder="1" applyAlignment="1" applyProtection="1">
      <alignment/>
      <protection locked="0"/>
    </xf>
    <xf numFmtId="164" fontId="5" fillId="0" borderId="17" xfId="0" applyNumberFormat="1" applyFont="1" applyFill="1" applyBorder="1" applyAlignment="1" applyProtection="1">
      <alignment/>
      <protection locked="0"/>
    </xf>
    <xf numFmtId="164" fontId="5" fillId="0" borderId="9" xfId="0" applyNumberFormat="1" applyFont="1" applyFill="1" applyBorder="1" applyAlignment="1" applyProtection="1">
      <alignment/>
      <protection locked="0"/>
    </xf>
    <xf numFmtId="164" fontId="5" fillId="0" borderId="18" xfId="0" applyNumberFormat="1" applyFont="1" applyFill="1" applyBorder="1" applyAlignment="1" applyProtection="1">
      <alignment/>
      <protection locked="0"/>
    </xf>
    <xf numFmtId="164" fontId="5" fillId="0" borderId="19" xfId="0" applyNumberFormat="1" applyFont="1" applyFill="1" applyBorder="1" applyAlignment="1" applyProtection="1">
      <alignment/>
      <protection locked="0"/>
    </xf>
    <xf numFmtId="0" fontId="0" fillId="2" borderId="0" xfId="0" applyFill="1" applyAlignment="1" applyProtection="1">
      <alignment/>
      <protection/>
    </xf>
    <xf numFmtId="164" fontId="5" fillId="2" borderId="1" xfId="0" applyNumberFormat="1" applyFont="1" applyFill="1" applyBorder="1" applyAlignment="1" applyProtection="1">
      <alignment/>
      <protection/>
    </xf>
    <xf numFmtId="164" fontId="5" fillId="2" borderId="2" xfId="0" applyNumberFormat="1" applyFont="1" applyFill="1" applyBorder="1" applyAlignment="1" applyProtection="1">
      <alignment/>
      <protection/>
    </xf>
    <xf numFmtId="164" fontId="5" fillId="2" borderId="3" xfId="0" applyNumberFormat="1" applyFont="1" applyFill="1" applyBorder="1" applyAlignment="1">
      <alignment horizontal="center"/>
    </xf>
    <xf numFmtId="164" fontId="4" fillId="2" borderId="0" xfId="0" applyNumberFormat="1" applyFont="1" applyFill="1" applyAlignment="1">
      <alignment/>
    </xf>
    <xf numFmtId="164" fontId="0" fillId="2" borderId="0" xfId="0" applyNumberFormat="1" applyFill="1" applyAlignment="1">
      <alignment/>
    </xf>
    <xf numFmtId="164" fontId="0" fillId="2" borderId="0" xfId="0" applyNumberFormat="1" applyFill="1" applyAlignment="1">
      <alignment horizontal="center"/>
    </xf>
    <xf numFmtId="164" fontId="0" fillId="0" borderId="0" xfId="0" applyNumberFormat="1" applyFill="1" applyAlignment="1" applyProtection="1">
      <alignment horizontal="center"/>
      <protection locked="0"/>
    </xf>
    <xf numFmtId="164" fontId="0" fillId="0" borderId="20" xfId="0" applyNumberFormat="1" applyFill="1" applyBorder="1" applyAlignment="1" applyProtection="1">
      <alignment/>
      <protection locked="0"/>
    </xf>
    <xf numFmtId="164" fontId="0" fillId="0" borderId="21" xfId="0" applyNumberFormat="1" applyFill="1" applyBorder="1" applyAlignment="1" applyProtection="1">
      <alignment/>
      <protection locked="0"/>
    </xf>
    <xf numFmtId="164" fontId="0" fillId="2" borderId="21" xfId="0" applyNumberFormat="1" applyFill="1" applyBorder="1" applyAlignment="1">
      <alignment/>
    </xf>
    <xf numFmtId="9" fontId="0" fillId="2" borderId="22" xfId="19" applyFill="1" applyBorder="1" applyAlignment="1">
      <alignment/>
    </xf>
    <xf numFmtId="164" fontId="0" fillId="0" borderId="23" xfId="0" applyNumberFormat="1" applyFill="1" applyBorder="1" applyAlignment="1" applyProtection="1">
      <alignment/>
      <protection locked="0"/>
    </xf>
    <xf numFmtId="164" fontId="0" fillId="0" borderId="0" xfId="0" applyNumberFormat="1" applyFill="1" applyBorder="1" applyAlignment="1" applyProtection="1">
      <alignment/>
      <protection locked="0"/>
    </xf>
    <xf numFmtId="164" fontId="0" fillId="2" borderId="0" xfId="0" applyNumberFormat="1" applyFill="1" applyBorder="1" applyAlignment="1">
      <alignment/>
    </xf>
    <xf numFmtId="9" fontId="0" fillId="2" borderId="24" xfId="19" applyFill="1" applyBorder="1" applyAlignment="1">
      <alignment/>
    </xf>
    <xf numFmtId="164" fontId="0" fillId="0" borderId="25" xfId="0" applyNumberFormat="1" applyFill="1" applyBorder="1" applyAlignment="1" applyProtection="1">
      <alignment/>
      <protection locked="0"/>
    </xf>
    <xf numFmtId="164" fontId="0" fillId="0" borderId="26" xfId="0" applyNumberFormat="1" applyFill="1" applyBorder="1" applyAlignment="1" applyProtection="1">
      <alignment/>
      <protection locked="0"/>
    </xf>
    <xf numFmtId="164" fontId="0" fillId="2" borderId="26" xfId="0" applyNumberFormat="1" applyFill="1" applyBorder="1" applyAlignment="1">
      <alignment/>
    </xf>
    <xf numFmtId="9" fontId="0" fillId="2" borderId="27" xfId="19" applyFill="1" applyBorder="1" applyAlignment="1">
      <alignment/>
    </xf>
    <xf numFmtId="164" fontId="6" fillId="2" borderId="0" xfId="0" applyNumberFormat="1" applyFont="1" applyFill="1" applyAlignment="1">
      <alignment horizontal="right"/>
    </xf>
    <xf numFmtId="164" fontId="0" fillId="2" borderId="28" xfId="0" applyNumberFormat="1" applyFill="1" applyBorder="1" applyAlignment="1">
      <alignment/>
    </xf>
    <xf numFmtId="164" fontId="0" fillId="2" borderId="29" xfId="0" applyNumberFormat="1" applyFill="1" applyBorder="1" applyAlignment="1">
      <alignment/>
    </xf>
    <xf numFmtId="9" fontId="0" fillId="2" borderId="30" xfId="19" applyFill="1" applyBorder="1" applyAlignment="1">
      <alignment/>
    </xf>
    <xf numFmtId="0" fontId="0" fillId="2" borderId="0" xfId="0" applyFill="1" applyAlignment="1">
      <alignment horizontal="center" wrapText="1"/>
    </xf>
    <xf numFmtId="0" fontId="0" fillId="0" borderId="0" xfId="0" applyAlignment="1">
      <alignment wrapText="1"/>
    </xf>
    <xf numFmtId="0" fontId="0" fillId="0" borderId="20" xfId="0" applyFill="1" applyBorder="1" applyAlignment="1" applyProtection="1">
      <alignment/>
      <protection locked="0"/>
    </xf>
    <xf numFmtId="0" fontId="0" fillId="0" borderId="21" xfId="0" applyFill="1" applyBorder="1" applyAlignment="1" applyProtection="1">
      <alignment/>
      <protection locked="0"/>
    </xf>
    <xf numFmtId="0" fontId="0" fillId="2" borderId="22" xfId="0" applyFill="1" applyBorder="1" applyAlignment="1">
      <alignment/>
    </xf>
    <xf numFmtId="0" fontId="0" fillId="0" borderId="23" xfId="0" applyFill="1" applyBorder="1" applyAlignment="1" applyProtection="1">
      <alignment/>
      <protection locked="0"/>
    </xf>
    <xf numFmtId="0" fontId="0" fillId="0" borderId="0" xfId="0" applyFill="1" applyBorder="1" applyAlignment="1" applyProtection="1">
      <alignment/>
      <protection locked="0"/>
    </xf>
    <xf numFmtId="0" fontId="0" fillId="2" borderId="24" xfId="0" applyFill="1" applyBorder="1" applyAlignment="1">
      <alignment/>
    </xf>
    <xf numFmtId="0" fontId="0" fillId="0" borderId="25" xfId="0" applyFill="1" applyBorder="1" applyAlignment="1" applyProtection="1">
      <alignment/>
      <protection locked="0"/>
    </xf>
    <xf numFmtId="0" fontId="0" fillId="0" borderId="26" xfId="0" applyFill="1" applyBorder="1" applyAlignment="1" applyProtection="1">
      <alignment/>
      <protection locked="0"/>
    </xf>
    <xf numFmtId="0" fontId="0" fillId="2" borderId="27" xfId="0" applyFill="1" applyBorder="1" applyAlignment="1">
      <alignment/>
    </xf>
    <xf numFmtId="0" fontId="6" fillId="2" borderId="0" xfId="0" applyFont="1" applyFill="1" applyAlignment="1">
      <alignment horizontal="right"/>
    </xf>
    <xf numFmtId="0" fontId="0" fillId="2" borderId="31" xfId="0" applyFill="1" applyBorder="1" applyAlignment="1">
      <alignment/>
    </xf>
    <xf numFmtId="0" fontId="0" fillId="2" borderId="0" xfId="0" applyFill="1" applyAlignment="1">
      <alignment horizontal="center"/>
    </xf>
    <xf numFmtId="0" fontId="0" fillId="0" borderId="20" xfId="0" applyBorder="1" applyAlignment="1" applyProtection="1">
      <alignment/>
      <protection locked="0"/>
    </xf>
    <xf numFmtId="0" fontId="0" fillId="0" borderId="21" xfId="0" applyBorder="1" applyAlignment="1" applyProtection="1">
      <alignment/>
      <protection locked="0"/>
    </xf>
    <xf numFmtId="9" fontId="0" fillId="2" borderId="22" xfId="19" applyFill="1" applyBorder="1" applyAlignment="1" applyProtection="1">
      <alignment/>
      <protection/>
    </xf>
    <xf numFmtId="0" fontId="0" fillId="0" borderId="23" xfId="0" applyBorder="1" applyAlignment="1" applyProtection="1">
      <alignment/>
      <protection locked="0"/>
    </xf>
    <xf numFmtId="0" fontId="0" fillId="0" borderId="0" xfId="0" applyBorder="1" applyAlignment="1" applyProtection="1">
      <alignment/>
      <protection locked="0"/>
    </xf>
    <xf numFmtId="9" fontId="0" fillId="2" borderId="24" xfId="19" applyFill="1" applyBorder="1" applyAlignment="1" applyProtection="1">
      <alignment/>
      <protection/>
    </xf>
    <xf numFmtId="0" fontId="0" fillId="0" borderId="25" xfId="0" applyBorder="1" applyAlignment="1" applyProtection="1">
      <alignment/>
      <protection locked="0"/>
    </xf>
    <xf numFmtId="0" fontId="0" fillId="0" borderId="26" xfId="0" applyBorder="1" applyAlignment="1" applyProtection="1">
      <alignment/>
      <protection locked="0"/>
    </xf>
    <xf numFmtId="9" fontId="0" fillId="2" borderId="32" xfId="19" applyFill="1" applyBorder="1" applyAlignment="1">
      <alignment/>
    </xf>
    <xf numFmtId="0" fontId="0" fillId="0" borderId="0" xfId="0" applyAlignment="1">
      <alignment horizontal="center" wrapText="1"/>
    </xf>
    <xf numFmtId="0" fontId="0" fillId="2" borderId="20" xfId="0" applyFill="1" applyBorder="1" applyAlignment="1" applyProtection="1">
      <alignment/>
      <protection/>
    </xf>
    <xf numFmtId="4" fontId="0" fillId="0" borderId="21" xfId="0" applyNumberFormat="1" applyFill="1" applyBorder="1" applyAlignment="1" applyProtection="1">
      <alignment/>
      <protection locked="0"/>
    </xf>
    <xf numFmtId="4" fontId="0" fillId="2" borderId="21" xfId="0" applyNumberFormat="1" applyFill="1" applyBorder="1" applyAlignment="1">
      <alignment/>
    </xf>
    <xf numFmtId="3" fontId="0" fillId="0" borderId="21" xfId="0" applyNumberFormat="1" applyFill="1" applyBorder="1" applyAlignment="1" applyProtection="1">
      <alignment/>
      <protection locked="0"/>
    </xf>
    <xf numFmtId="3" fontId="0" fillId="2" borderId="22" xfId="0" applyNumberFormat="1" applyFill="1" applyBorder="1" applyAlignment="1">
      <alignment/>
    </xf>
    <xf numFmtId="0" fontId="0" fillId="2" borderId="23" xfId="0" applyFill="1" applyBorder="1" applyAlignment="1" applyProtection="1">
      <alignment/>
      <protection/>
    </xf>
    <xf numFmtId="4" fontId="0" fillId="0" borderId="0" xfId="0" applyNumberFormat="1" applyFill="1" applyBorder="1" applyAlignment="1" applyProtection="1">
      <alignment/>
      <protection locked="0"/>
    </xf>
    <xf numFmtId="4" fontId="0" fillId="2" borderId="0" xfId="0" applyNumberFormat="1" applyFill="1" applyBorder="1" applyAlignment="1">
      <alignment/>
    </xf>
    <xf numFmtId="3" fontId="0" fillId="0" borderId="0" xfId="0" applyNumberFormat="1" applyFill="1" applyBorder="1" applyAlignment="1" applyProtection="1">
      <alignment/>
      <protection locked="0"/>
    </xf>
    <xf numFmtId="3" fontId="0" fillId="2" borderId="24" xfId="0" applyNumberFormat="1" applyFill="1" applyBorder="1" applyAlignment="1">
      <alignment/>
    </xf>
    <xf numFmtId="0" fontId="0" fillId="2" borderId="25" xfId="0" applyFill="1" applyBorder="1" applyAlignment="1" applyProtection="1">
      <alignment/>
      <protection/>
    </xf>
    <xf numFmtId="4" fontId="0" fillId="0" borderId="26" xfId="0" applyNumberFormat="1" applyFill="1" applyBorder="1" applyAlignment="1" applyProtection="1">
      <alignment/>
      <protection locked="0"/>
    </xf>
    <xf numFmtId="4" fontId="0" fillId="2" borderId="26" xfId="0" applyNumberFormat="1" applyFill="1" applyBorder="1" applyAlignment="1">
      <alignment/>
    </xf>
    <xf numFmtId="3" fontId="0" fillId="0" borderId="26" xfId="0" applyNumberFormat="1" applyFill="1" applyBorder="1" applyAlignment="1" applyProtection="1">
      <alignment/>
      <protection locked="0"/>
    </xf>
    <xf numFmtId="3" fontId="0" fillId="2" borderId="27" xfId="0" applyNumberFormat="1" applyFill="1" applyBorder="1" applyAlignment="1">
      <alignment/>
    </xf>
    <xf numFmtId="3" fontId="0" fillId="2" borderId="31" xfId="0" applyNumberFormat="1" applyFill="1" applyBorder="1" applyAlignment="1">
      <alignment/>
    </xf>
    <xf numFmtId="166" fontId="0" fillId="0" borderId="0" xfId="0" applyNumberFormat="1" applyFill="1" applyAlignment="1" applyProtection="1">
      <alignment horizontal="center" wrapText="1"/>
      <protection locked="0"/>
    </xf>
    <xf numFmtId="0" fontId="0" fillId="0" borderId="20" xfId="0" applyBorder="1" applyAlignment="1" applyProtection="1">
      <alignment vertical="top" wrapText="1"/>
      <protection locked="0"/>
    </xf>
    <xf numFmtId="0" fontId="0" fillId="0" borderId="0" xfId="0" applyFill="1" applyAlignment="1" applyProtection="1">
      <alignment/>
      <protection locked="0"/>
    </xf>
    <xf numFmtId="9" fontId="0" fillId="2" borderId="0" xfId="19" applyFill="1" applyAlignment="1">
      <alignment/>
    </xf>
    <xf numFmtId="164" fontId="0" fillId="0" borderId="28" xfId="0" applyNumberFormat="1" applyFill="1" applyBorder="1" applyAlignment="1" applyProtection="1">
      <alignment/>
      <protection locked="0"/>
    </xf>
    <xf numFmtId="164" fontId="0" fillId="0" borderId="29" xfId="0" applyNumberFormat="1" applyFill="1" applyBorder="1" applyAlignment="1" applyProtection="1">
      <alignment/>
      <protection locked="0"/>
    </xf>
    <xf numFmtId="0" fontId="0" fillId="2" borderId="26" xfId="0" applyFill="1" applyBorder="1" applyAlignment="1">
      <alignment horizontal="center" wrapText="1"/>
    </xf>
    <xf numFmtId="0" fontId="0" fillId="0" borderId="0" xfId="0" applyBorder="1" applyAlignment="1" applyProtection="1">
      <alignment vertical="top" wrapText="1"/>
      <protection locked="0"/>
    </xf>
    <xf numFmtId="0" fontId="0" fillId="0" borderId="33" xfId="0" applyFill="1" applyBorder="1" applyAlignment="1" applyProtection="1">
      <alignment/>
      <protection locked="0"/>
    </xf>
    <xf numFmtId="164" fontId="0" fillId="0" borderId="34" xfId="0" applyNumberFormat="1" applyFill="1" applyBorder="1" applyAlignment="1" applyProtection="1">
      <alignment/>
      <protection locked="0"/>
    </xf>
    <xf numFmtId="164" fontId="0" fillId="2" borderId="34" xfId="0" applyNumberFormat="1" applyFill="1" applyBorder="1" applyAlignment="1">
      <alignment/>
    </xf>
    <xf numFmtId="9" fontId="0" fillId="2" borderId="35" xfId="19" applyFill="1" applyBorder="1" applyAlignment="1">
      <alignment/>
    </xf>
    <xf numFmtId="166" fontId="0" fillId="2" borderId="0" xfId="0" applyNumberFormat="1" applyFill="1" applyAlignment="1">
      <alignment horizontal="center" wrapText="1"/>
    </xf>
    <xf numFmtId="3" fontId="0" fillId="2" borderId="21" xfId="0" applyNumberFormat="1" applyFill="1" applyBorder="1" applyAlignment="1">
      <alignment/>
    </xf>
    <xf numFmtId="3" fontId="0" fillId="2" borderId="0" xfId="0" applyNumberFormat="1" applyFill="1" applyBorder="1" applyAlignment="1">
      <alignment/>
    </xf>
    <xf numFmtId="3" fontId="0" fillId="2" borderId="26" xfId="0" applyNumberFormat="1" applyFill="1" applyBorder="1" applyAlignment="1">
      <alignment/>
    </xf>
    <xf numFmtId="3" fontId="6" fillId="2" borderId="0" xfId="0" applyNumberFormat="1" applyFont="1" applyFill="1" applyAlignment="1">
      <alignment horizontal="right"/>
    </xf>
    <xf numFmtId="3" fontId="0" fillId="2" borderId="28" xfId="0" applyNumberFormat="1" applyFill="1" applyBorder="1" applyAlignment="1">
      <alignment/>
    </xf>
    <xf numFmtId="165" fontId="0" fillId="2" borderId="0" xfId="0" applyNumberFormat="1" applyFill="1" applyAlignment="1">
      <alignment/>
    </xf>
    <xf numFmtId="164" fontId="0" fillId="0" borderId="22" xfId="0" applyNumberFormat="1" applyFill="1" applyBorder="1" applyAlignment="1" applyProtection="1">
      <alignment/>
      <protection locked="0"/>
    </xf>
    <xf numFmtId="164" fontId="0" fillId="2" borderId="23" xfId="0" applyNumberFormat="1" applyFill="1" applyBorder="1" applyAlignment="1" applyProtection="1">
      <alignment/>
      <protection/>
    </xf>
    <xf numFmtId="164" fontId="0" fillId="2" borderId="0" xfId="0" applyNumberFormat="1" applyFill="1" applyBorder="1" applyAlignment="1" applyProtection="1">
      <alignment/>
      <protection/>
    </xf>
    <xf numFmtId="164" fontId="0" fillId="2" borderId="24" xfId="0" applyNumberFormat="1" applyFill="1" applyBorder="1" applyAlignment="1" applyProtection="1">
      <alignment/>
      <protection/>
    </xf>
    <xf numFmtId="164" fontId="0" fillId="0" borderId="24" xfId="0" applyNumberFormat="1" applyFill="1" applyBorder="1" applyAlignment="1" applyProtection="1">
      <alignment/>
      <protection locked="0"/>
    </xf>
    <xf numFmtId="164" fontId="0" fillId="0" borderId="33" xfId="0" applyNumberFormat="1" applyFill="1" applyBorder="1" applyAlignment="1" applyProtection="1">
      <alignment/>
      <protection locked="0"/>
    </xf>
    <xf numFmtId="164" fontId="0" fillId="0" borderId="35" xfId="0" applyNumberFormat="1" applyFill="1" applyBorder="1" applyAlignment="1" applyProtection="1">
      <alignment/>
      <protection locked="0"/>
    </xf>
    <xf numFmtId="164" fontId="0" fillId="2" borderId="23" xfId="0" applyNumberFormat="1" applyFill="1" applyBorder="1" applyAlignment="1">
      <alignment/>
    </xf>
    <xf numFmtId="164" fontId="0" fillId="2" borderId="24" xfId="0" applyNumberFormat="1" applyFill="1" applyBorder="1" applyAlignment="1">
      <alignment/>
    </xf>
    <xf numFmtId="164" fontId="0" fillId="2" borderId="33" xfId="0" applyNumberFormat="1" applyFill="1" applyBorder="1" applyAlignment="1">
      <alignment/>
    </xf>
    <xf numFmtId="164" fontId="0" fillId="2" borderId="35" xfId="0" applyNumberFormat="1" applyFill="1" applyBorder="1" applyAlignment="1">
      <alignment/>
    </xf>
    <xf numFmtId="164" fontId="0" fillId="2" borderId="25" xfId="0" applyNumberFormat="1" applyFill="1" applyBorder="1" applyAlignment="1">
      <alignment/>
    </xf>
    <xf numFmtId="164" fontId="0" fillId="2" borderId="27" xfId="0" applyNumberFormat="1" applyFill="1" applyBorder="1" applyAlignment="1">
      <alignment/>
    </xf>
    <xf numFmtId="164" fontId="0" fillId="2" borderId="20" xfId="0" applyNumberFormat="1" applyFill="1" applyBorder="1" applyAlignment="1" applyProtection="1">
      <alignment/>
      <protection/>
    </xf>
    <xf numFmtId="164" fontId="0" fillId="2" borderId="21" xfId="0" applyNumberFormat="1" applyFill="1" applyBorder="1" applyAlignment="1" applyProtection="1">
      <alignment/>
      <protection/>
    </xf>
    <xf numFmtId="164" fontId="0" fillId="2" borderId="22" xfId="0" applyNumberFormat="1" applyFill="1" applyBorder="1" applyAlignment="1" applyProtection="1">
      <alignment/>
      <protection/>
    </xf>
    <xf numFmtId="164" fontId="0" fillId="2" borderId="33" xfId="0" applyNumberFormat="1" applyFill="1" applyBorder="1" applyAlignment="1" applyProtection="1">
      <alignment/>
      <protection/>
    </xf>
    <xf numFmtId="164" fontId="0" fillId="2" borderId="34" xfId="0" applyNumberFormat="1" applyFill="1" applyBorder="1" applyAlignment="1" applyProtection="1">
      <alignment/>
      <protection/>
    </xf>
    <xf numFmtId="164" fontId="0" fillId="2" borderId="35" xfId="0" applyNumberFormat="1" applyFill="1" applyBorder="1" applyAlignment="1" applyProtection="1">
      <alignment/>
      <protection/>
    </xf>
    <xf numFmtId="164" fontId="0" fillId="2" borderId="36" xfId="0" applyNumberFormat="1" applyFill="1" applyBorder="1" applyAlignment="1" applyProtection="1">
      <alignment/>
      <protection/>
    </xf>
    <xf numFmtId="164" fontId="0" fillId="2" borderId="37" xfId="0" applyNumberFormat="1" applyFill="1" applyBorder="1" applyAlignment="1" applyProtection="1">
      <alignment/>
      <protection/>
    </xf>
    <xf numFmtId="164" fontId="0" fillId="2" borderId="38" xfId="0" applyNumberFormat="1" applyFill="1" applyBorder="1" applyAlignment="1" applyProtection="1">
      <alignment/>
      <protection/>
    </xf>
    <xf numFmtId="164" fontId="0" fillId="2" borderId="23" xfId="0" applyNumberFormat="1" applyFill="1" applyBorder="1" applyAlignment="1" applyProtection="1">
      <alignment/>
      <protection locked="0"/>
    </xf>
    <xf numFmtId="164" fontId="0" fillId="2" borderId="0" xfId="0" applyNumberFormat="1" applyFill="1" applyBorder="1" applyAlignment="1" applyProtection="1">
      <alignment/>
      <protection locked="0"/>
    </xf>
    <xf numFmtId="164" fontId="0" fillId="2" borderId="24" xfId="0" applyNumberFormat="1" applyFill="1" applyBorder="1" applyAlignment="1" applyProtection="1">
      <alignment/>
      <protection locked="0"/>
    </xf>
    <xf numFmtId="164" fontId="0" fillId="2" borderId="33" xfId="0" applyNumberFormat="1" applyFill="1" applyBorder="1" applyAlignment="1" applyProtection="1">
      <alignment/>
      <protection locked="0"/>
    </xf>
    <xf numFmtId="164" fontId="0" fillId="2" borderId="34" xfId="0" applyNumberFormat="1" applyFill="1" applyBorder="1" applyAlignment="1" applyProtection="1">
      <alignment/>
      <protection locked="0"/>
    </xf>
    <xf numFmtId="164" fontId="0" fillId="2" borderId="35" xfId="0" applyNumberFormat="1" applyFill="1" applyBorder="1" applyAlignment="1" applyProtection="1">
      <alignment/>
      <protection locked="0"/>
    </xf>
    <xf numFmtId="175" fontId="0" fillId="0" borderId="20" xfId="0" applyNumberFormat="1" applyFill="1" applyBorder="1" applyAlignment="1" applyProtection="1">
      <alignment/>
      <protection locked="0"/>
    </xf>
    <xf numFmtId="175" fontId="0" fillId="0" borderId="21" xfId="0" applyNumberFormat="1" applyFill="1" applyBorder="1" applyAlignment="1" applyProtection="1">
      <alignment/>
      <protection locked="0"/>
    </xf>
    <xf numFmtId="175" fontId="0" fillId="0" borderId="22" xfId="0" applyNumberFormat="1" applyFill="1" applyBorder="1" applyAlignment="1" applyProtection="1">
      <alignment/>
      <protection locked="0"/>
    </xf>
    <xf numFmtId="175" fontId="0" fillId="0" borderId="33" xfId="0" applyNumberFormat="1" applyFill="1" applyBorder="1" applyAlignment="1" applyProtection="1">
      <alignment/>
      <protection locked="0"/>
    </xf>
    <xf numFmtId="175" fontId="0" fillId="0" borderId="34" xfId="0" applyNumberFormat="1" applyFill="1" applyBorder="1" applyAlignment="1" applyProtection="1">
      <alignment/>
      <protection locked="0"/>
    </xf>
    <xf numFmtId="175" fontId="0" fillId="0" borderId="35" xfId="0" applyNumberFormat="1" applyFill="1" applyBorder="1" applyAlignment="1" applyProtection="1">
      <alignment/>
      <protection locked="0"/>
    </xf>
    <xf numFmtId="175" fontId="0" fillId="2" borderId="23" xfId="0" applyNumberFormat="1" applyFill="1" applyBorder="1" applyAlignment="1">
      <alignment/>
    </xf>
    <xf numFmtId="175" fontId="0" fillId="2" borderId="0" xfId="0" applyNumberFormat="1" applyFill="1" applyBorder="1" applyAlignment="1">
      <alignment/>
    </xf>
    <xf numFmtId="175" fontId="0" fillId="2" borderId="24" xfId="0" applyNumberFormat="1" applyFill="1" applyBorder="1" applyAlignment="1">
      <alignment/>
    </xf>
    <xf numFmtId="175" fontId="0" fillId="0" borderId="23" xfId="0" applyNumberFormat="1" applyFill="1" applyBorder="1" applyAlignment="1" applyProtection="1">
      <alignment/>
      <protection locked="0"/>
    </xf>
    <xf numFmtId="175" fontId="0" fillId="0" borderId="0" xfId="0" applyNumberFormat="1" applyFill="1" applyBorder="1" applyAlignment="1" applyProtection="1">
      <alignment/>
      <protection locked="0"/>
    </xf>
    <xf numFmtId="175" fontId="0" fillId="0" borderId="24" xfId="0" applyNumberFormat="1" applyFill="1" applyBorder="1" applyAlignment="1" applyProtection="1">
      <alignment/>
      <protection locked="0"/>
    </xf>
    <xf numFmtId="175" fontId="0" fillId="2" borderId="33" xfId="0" applyNumberFormat="1" applyFill="1" applyBorder="1" applyAlignment="1">
      <alignment/>
    </xf>
    <xf numFmtId="175" fontId="0" fillId="2" borderId="34" xfId="0" applyNumberFormat="1" applyFill="1" applyBorder="1" applyAlignment="1">
      <alignment/>
    </xf>
    <xf numFmtId="175" fontId="0" fillId="2" borderId="35" xfId="0" applyNumberFormat="1" applyFill="1" applyBorder="1" applyAlignment="1">
      <alignment/>
    </xf>
    <xf numFmtId="175" fontId="0" fillId="2" borderId="25" xfId="0" applyNumberFormat="1" applyFill="1" applyBorder="1" applyAlignment="1">
      <alignment/>
    </xf>
    <xf numFmtId="175" fontId="0" fillId="2" borderId="26" xfId="0" applyNumberFormat="1" applyFill="1" applyBorder="1" applyAlignment="1">
      <alignment/>
    </xf>
    <xf numFmtId="175" fontId="0" fillId="2" borderId="27" xfId="0" applyNumberFormat="1" applyFill="1" applyBorder="1" applyAlignment="1">
      <alignment/>
    </xf>
    <xf numFmtId="0" fontId="0" fillId="0" borderId="0" xfId="0" applyFill="1" applyAlignment="1">
      <alignment/>
    </xf>
    <xf numFmtId="176" fontId="0" fillId="2" borderId="20" xfId="0" applyNumberFormat="1" applyFill="1" applyBorder="1" applyAlignment="1">
      <alignment/>
    </xf>
    <xf numFmtId="176" fontId="0" fillId="2" borderId="21" xfId="0" applyNumberFormat="1" applyFill="1" applyBorder="1" applyAlignment="1">
      <alignment/>
    </xf>
    <xf numFmtId="176" fontId="0" fillId="2" borderId="22" xfId="0" applyNumberFormat="1" applyFill="1" applyBorder="1" applyAlignment="1">
      <alignment/>
    </xf>
    <xf numFmtId="176" fontId="0" fillId="2" borderId="23" xfId="0" applyNumberFormat="1" applyFill="1" applyBorder="1" applyAlignment="1">
      <alignment/>
    </xf>
    <xf numFmtId="176" fontId="0" fillId="2" borderId="0" xfId="0" applyNumberFormat="1" applyFill="1" applyBorder="1" applyAlignment="1">
      <alignment/>
    </xf>
    <xf numFmtId="176" fontId="0" fillId="2" borderId="24" xfId="0" applyNumberFormat="1" applyFill="1" applyBorder="1" applyAlignment="1">
      <alignment/>
    </xf>
    <xf numFmtId="176" fontId="0" fillId="2" borderId="25" xfId="0" applyNumberFormat="1" applyFill="1" applyBorder="1" applyAlignment="1">
      <alignment/>
    </xf>
    <xf numFmtId="176" fontId="0" fillId="2" borderId="26" xfId="0" applyNumberFormat="1" applyFill="1" applyBorder="1" applyAlignment="1">
      <alignment/>
    </xf>
    <xf numFmtId="176" fontId="0" fillId="2" borderId="27" xfId="0" applyNumberFormat="1" applyFill="1" applyBorder="1" applyAlignment="1">
      <alignment/>
    </xf>
    <xf numFmtId="176" fontId="0" fillId="0" borderId="0" xfId="0" applyNumberFormat="1" applyAlignment="1">
      <alignment/>
    </xf>
    <xf numFmtId="0" fontId="0" fillId="2" borderId="0" xfId="0" applyFill="1" applyAlignment="1">
      <alignment horizontal="center"/>
    </xf>
    <xf numFmtId="178" fontId="0" fillId="0" borderId="0" xfId="0" applyNumberFormat="1" applyFill="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5"/>
  <sheetViews>
    <sheetView workbookViewId="0" topLeftCell="A1">
      <selection activeCell="B30" sqref="B30"/>
    </sheetView>
  </sheetViews>
  <sheetFormatPr defaultColWidth="11.421875" defaultRowHeight="12.75"/>
  <cols>
    <col min="1" max="1" width="16.140625" style="1" customWidth="1"/>
    <col min="2" max="2" width="87.00390625" style="8" customWidth="1"/>
    <col min="3" max="16384" width="9.140625" style="1" customWidth="1"/>
  </cols>
  <sheetData>
    <row r="1" ht="15">
      <c r="B1" s="2" t="s">
        <v>93</v>
      </c>
    </row>
    <row r="2" spans="1:2" s="3" customFormat="1" ht="24">
      <c r="A2" s="3" t="s">
        <v>94</v>
      </c>
      <c r="B2" s="4" t="s">
        <v>95</v>
      </c>
    </row>
    <row r="3" spans="1:2" ht="24">
      <c r="A3" s="5" t="s">
        <v>96</v>
      </c>
      <c r="B3" s="6" t="s">
        <v>97</v>
      </c>
    </row>
    <row r="4" spans="1:2" ht="24">
      <c r="A4" s="5"/>
      <c r="B4" s="7" t="s">
        <v>131</v>
      </c>
    </row>
    <row r="5" spans="1:2" ht="24">
      <c r="A5" s="5"/>
      <c r="B5" s="6" t="s">
        <v>98</v>
      </c>
    </row>
    <row r="6" spans="1:2" ht="24">
      <c r="A6" s="5" t="s">
        <v>99</v>
      </c>
      <c r="B6" s="6" t="s">
        <v>128</v>
      </c>
    </row>
    <row r="7" spans="1:2" ht="24">
      <c r="A7" s="5"/>
      <c r="B7" s="6" t="s">
        <v>0</v>
      </c>
    </row>
    <row r="8" spans="1:2" ht="24">
      <c r="A8" s="5" t="s">
        <v>1</v>
      </c>
      <c r="B8" s="6" t="s">
        <v>2</v>
      </c>
    </row>
    <row r="9" spans="1:2" ht="24">
      <c r="A9" s="5"/>
      <c r="B9" s="6" t="s">
        <v>3</v>
      </c>
    </row>
    <row r="10" spans="1:2" ht="24">
      <c r="A10" s="5" t="s">
        <v>4</v>
      </c>
      <c r="B10" s="6" t="s">
        <v>130</v>
      </c>
    </row>
    <row r="11" spans="1:2" ht="24">
      <c r="A11" s="5"/>
      <c r="B11" s="6" t="s">
        <v>129</v>
      </c>
    </row>
    <row r="12" spans="1:2" ht="12">
      <c r="A12" s="5"/>
      <c r="B12" s="6"/>
    </row>
    <row r="13" ht="12">
      <c r="A13" s="3" t="s">
        <v>5</v>
      </c>
    </row>
    <row r="15" ht="12">
      <c r="B15" s="1"/>
    </row>
  </sheetData>
  <sheetProtection sheet="1" objects="1" scenarios="1"/>
  <printOptions horizontalCentered="1" verticalCentered="1"/>
  <pageMargins left="0.7480314960629921" right="0.7480314960629921" top="0.984251968503937" bottom="0.984251968503937" header="0.5118110236220472" footer="0.5118110236220472"/>
  <pageSetup horizontalDpi="300" verticalDpi="300" orientation="landscape" paperSize="9"/>
  <headerFooter alignWithMargins="0">
    <oddHeader>&amp;LForm for Project Finance Business Plans
&amp;A&amp;CCivil Nuclear Sector
Russia and the European Union&amp;R&amp;"Arial,Bold"&amp;18RFi</oddHeader>
    <oddFooter>&amp;L&amp;F, Copyright RFi, 1998&amp;C&amp;D&amp;R&amp;P of &amp;N</oddFooter>
  </headerFooter>
</worksheet>
</file>

<file path=xl/worksheets/sheet10.xml><?xml version="1.0" encoding="utf-8"?>
<worksheet xmlns="http://schemas.openxmlformats.org/spreadsheetml/2006/main" xmlns:r="http://schemas.openxmlformats.org/officeDocument/2006/relationships">
  <dimension ref="A1:F23"/>
  <sheetViews>
    <sheetView workbookViewId="0" topLeftCell="A1">
      <pane ySplit="2" topLeftCell="BM3" activePane="bottomLeft" state="frozen"/>
      <selection pane="topLeft" activeCell="B1" sqref="B1"/>
      <selection pane="bottomLeft" activeCell="H2" sqref="H2"/>
    </sheetView>
  </sheetViews>
  <sheetFormatPr defaultColWidth="11.421875" defaultRowHeight="12.75"/>
  <cols>
    <col min="1" max="1" width="15.00390625" style="0" bestFit="1" customWidth="1"/>
    <col min="2" max="2" width="34.28125" style="0" customWidth="1"/>
    <col min="3" max="3" width="11.140625" style="0" customWidth="1"/>
    <col min="4" max="4" width="13.421875" style="0" customWidth="1"/>
    <col min="5" max="5" width="13.7109375" style="0" customWidth="1"/>
    <col min="6" max="6" width="13.00390625" style="0" customWidth="1"/>
    <col min="7" max="16384" width="8.8515625" style="0" customWidth="1"/>
  </cols>
  <sheetData>
    <row r="1" spans="1:6" s="101" customFormat="1" ht="24">
      <c r="A1" s="78"/>
      <c r="B1" s="78"/>
      <c r="C1" s="78"/>
      <c r="D1" s="78" t="s">
        <v>55</v>
      </c>
      <c r="E1" s="78" t="s">
        <v>56</v>
      </c>
      <c r="F1" s="78" t="s">
        <v>145</v>
      </c>
    </row>
    <row r="2" spans="1:6" s="101" customFormat="1" ht="24.75" thickBot="1">
      <c r="A2" s="78" t="s">
        <v>32</v>
      </c>
      <c r="B2" s="78" t="s">
        <v>33</v>
      </c>
      <c r="C2" s="78" t="s">
        <v>57</v>
      </c>
      <c r="D2" s="78" t="s">
        <v>29</v>
      </c>
      <c r="E2" s="130">
        <v>7500</v>
      </c>
      <c r="F2" s="78" t="s">
        <v>58</v>
      </c>
    </row>
    <row r="3" spans="1:6" ht="12">
      <c r="A3" s="80"/>
      <c r="B3" s="81"/>
      <c r="C3" s="81"/>
      <c r="D3" s="105"/>
      <c r="E3" s="131">
        <f>ROUND(D3*1000/$E$2,0)</f>
        <v>0</v>
      </c>
      <c r="F3" s="65" t="str">
        <f>IF($E$23=0,"n/a",ROUND(E3/$E$23,2))</f>
        <v>n/a</v>
      </c>
    </row>
    <row r="4" spans="1:6" ht="12">
      <c r="A4" s="83"/>
      <c r="B4" s="84"/>
      <c r="C4" s="84"/>
      <c r="D4" s="110"/>
      <c r="E4" s="132">
        <f aca="true" t="shared" si="0" ref="E4:E22">ROUND(D4*1000/$E$2,0)</f>
        <v>0</v>
      </c>
      <c r="F4" s="69" t="str">
        <f aca="true" t="shared" si="1" ref="F4:F23">IF($E$23=0,"n/a",ROUND(E4/$E$23,2))</f>
        <v>n/a</v>
      </c>
    </row>
    <row r="5" spans="1:6" ht="12">
      <c r="A5" s="83"/>
      <c r="B5" s="84"/>
      <c r="C5" s="84"/>
      <c r="D5" s="110"/>
      <c r="E5" s="132">
        <f t="shared" si="0"/>
        <v>0</v>
      </c>
      <c r="F5" s="69" t="str">
        <f t="shared" si="1"/>
        <v>n/a</v>
      </c>
    </row>
    <row r="6" spans="1:6" ht="12">
      <c r="A6" s="83"/>
      <c r="B6" s="84"/>
      <c r="C6" s="84"/>
      <c r="D6" s="110"/>
      <c r="E6" s="132">
        <f t="shared" si="0"/>
        <v>0</v>
      </c>
      <c r="F6" s="69" t="str">
        <f t="shared" si="1"/>
        <v>n/a</v>
      </c>
    </row>
    <row r="7" spans="1:6" ht="12">
      <c r="A7" s="83"/>
      <c r="B7" s="84"/>
      <c r="C7" s="84"/>
      <c r="D7" s="110"/>
      <c r="E7" s="132">
        <f t="shared" si="0"/>
        <v>0</v>
      </c>
      <c r="F7" s="69" t="str">
        <f t="shared" si="1"/>
        <v>n/a</v>
      </c>
    </row>
    <row r="8" spans="1:6" ht="12">
      <c r="A8" s="83"/>
      <c r="B8" s="84"/>
      <c r="C8" s="84"/>
      <c r="D8" s="110"/>
      <c r="E8" s="132">
        <f t="shared" si="0"/>
        <v>0</v>
      </c>
      <c r="F8" s="69" t="str">
        <f t="shared" si="1"/>
        <v>n/a</v>
      </c>
    </row>
    <row r="9" spans="1:6" ht="12">
      <c r="A9" s="83"/>
      <c r="B9" s="84"/>
      <c r="C9" s="84"/>
      <c r="D9" s="110"/>
      <c r="E9" s="132">
        <f t="shared" si="0"/>
        <v>0</v>
      </c>
      <c r="F9" s="69" t="str">
        <f t="shared" si="1"/>
        <v>n/a</v>
      </c>
    </row>
    <row r="10" spans="1:6" ht="12">
      <c r="A10" s="83"/>
      <c r="B10" s="84"/>
      <c r="C10" s="84"/>
      <c r="D10" s="110"/>
      <c r="E10" s="132">
        <f t="shared" si="0"/>
        <v>0</v>
      </c>
      <c r="F10" s="69" t="str">
        <f t="shared" si="1"/>
        <v>n/a</v>
      </c>
    </row>
    <row r="11" spans="1:6" ht="12">
      <c r="A11" s="83"/>
      <c r="B11" s="84"/>
      <c r="C11" s="84"/>
      <c r="D11" s="110"/>
      <c r="E11" s="132">
        <f t="shared" si="0"/>
        <v>0</v>
      </c>
      <c r="F11" s="69" t="str">
        <f t="shared" si="1"/>
        <v>n/a</v>
      </c>
    </row>
    <row r="12" spans="1:6" ht="12">
      <c r="A12" s="83"/>
      <c r="B12" s="84"/>
      <c r="C12" s="84"/>
      <c r="D12" s="110"/>
      <c r="E12" s="132">
        <f t="shared" si="0"/>
        <v>0</v>
      </c>
      <c r="F12" s="69" t="str">
        <f t="shared" si="1"/>
        <v>n/a</v>
      </c>
    </row>
    <row r="13" spans="1:6" ht="12">
      <c r="A13" s="83"/>
      <c r="B13" s="84"/>
      <c r="C13" s="84"/>
      <c r="D13" s="110"/>
      <c r="E13" s="132">
        <f t="shared" si="0"/>
        <v>0</v>
      </c>
      <c r="F13" s="69" t="str">
        <f t="shared" si="1"/>
        <v>n/a</v>
      </c>
    </row>
    <row r="14" spans="1:6" ht="12">
      <c r="A14" s="83"/>
      <c r="B14" s="84"/>
      <c r="C14" s="84"/>
      <c r="D14" s="110"/>
      <c r="E14" s="132">
        <f t="shared" si="0"/>
        <v>0</v>
      </c>
      <c r="F14" s="69" t="str">
        <f t="shared" si="1"/>
        <v>n/a</v>
      </c>
    </row>
    <row r="15" spans="1:6" ht="12">
      <c r="A15" s="83"/>
      <c r="B15" s="84"/>
      <c r="C15" s="84"/>
      <c r="D15" s="110"/>
      <c r="E15" s="132">
        <f t="shared" si="0"/>
        <v>0</v>
      </c>
      <c r="F15" s="69" t="str">
        <f t="shared" si="1"/>
        <v>n/a</v>
      </c>
    </row>
    <row r="16" spans="1:6" ht="12">
      <c r="A16" s="83"/>
      <c r="B16" s="84"/>
      <c r="C16" s="84"/>
      <c r="D16" s="110"/>
      <c r="E16" s="132">
        <f t="shared" si="0"/>
        <v>0</v>
      </c>
      <c r="F16" s="69" t="str">
        <f t="shared" si="1"/>
        <v>n/a</v>
      </c>
    </row>
    <row r="17" spans="1:6" ht="12">
      <c r="A17" s="83"/>
      <c r="B17" s="84"/>
      <c r="C17" s="84"/>
      <c r="D17" s="110"/>
      <c r="E17" s="132">
        <f t="shared" si="0"/>
        <v>0</v>
      </c>
      <c r="F17" s="69" t="str">
        <f t="shared" si="1"/>
        <v>n/a</v>
      </c>
    </row>
    <row r="18" spans="1:6" ht="12">
      <c r="A18" s="83"/>
      <c r="B18" s="84"/>
      <c r="C18" s="84"/>
      <c r="D18" s="110"/>
      <c r="E18" s="132">
        <f t="shared" si="0"/>
        <v>0</v>
      </c>
      <c r="F18" s="69" t="str">
        <f t="shared" si="1"/>
        <v>n/a</v>
      </c>
    </row>
    <row r="19" spans="1:6" ht="12">
      <c r="A19" s="83"/>
      <c r="B19" s="84"/>
      <c r="C19" s="84"/>
      <c r="D19" s="110"/>
      <c r="E19" s="132">
        <f t="shared" si="0"/>
        <v>0</v>
      </c>
      <c r="F19" s="69" t="str">
        <f t="shared" si="1"/>
        <v>n/a</v>
      </c>
    </row>
    <row r="20" spans="1:6" ht="12">
      <c r="A20" s="83"/>
      <c r="B20" s="84"/>
      <c r="C20" s="84"/>
      <c r="D20" s="110"/>
      <c r="E20" s="132">
        <f t="shared" si="0"/>
        <v>0</v>
      </c>
      <c r="F20" s="69" t="str">
        <f t="shared" si="1"/>
        <v>n/a</v>
      </c>
    </row>
    <row r="21" spans="1:6" ht="12">
      <c r="A21" s="83"/>
      <c r="B21" s="84"/>
      <c r="C21" s="84"/>
      <c r="D21" s="110"/>
      <c r="E21" s="132">
        <f t="shared" si="0"/>
        <v>0</v>
      </c>
      <c r="F21" s="69" t="str">
        <f t="shared" si="1"/>
        <v>n/a</v>
      </c>
    </row>
    <row r="22" spans="1:6" ht="12.75" thickBot="1">
      <c r="A22" s="86"/>
      <c r="B22" s="87"/>
      <c r="C22" s="87"/>
      <c r="D22" s="115"/>
      <c r="E22" s="133">
        <f t="shared" si="0"/>
        <v>0</v>
      </c>
      <c r="F22" s="73" t="str">
        <f t="shared" si="1"/>
        <v>n/a</v>
      </c>
    </row>
    <row r="23" spans="1:6" ht="12.75" thickBot="1">
      <c r="A23" s="11"/>
      <c r="B23" s="11"/>
      <c r="C23" s="11"/>
      <c r="D23" s="134" t="s">
        <v>31</v>
      </c>
      <c r="E23" s="135">
        <f>SUM(E3:E22)</f>
        <v>0</v>
      </c>
      <c r="F23" s="77" t="str">
        <f t="shared" si="1"/>
        <v>n/a</v>
      </c>
    </row>
  </sheetData>
  <printOptions horizontalCentered="1"/>
  <pageMargins left="0.7480314960629921" right="0.7480314960629921" top="0.984251968503937" bottom="0.984251968503937" header="0.5118110236220472" footer="0.5118110236220472"/>
  <pageSetup horizontalDpi="300" verticalDpi="300" orientation="landscape" paperSize="9"/>
  <headerFooter alignWithMargins="0">
    <oddHeader>&amp;LForm for Project Finance Business Plans
&amp;A&amp;CCivil Nuclear Sector
Russia and the European Union&amp;R&amp;"Arial,Bold"&amp;18RFi</oddHeader>
    <oddFooter>&amp;L&amp;F, Copyright RFi, 1998&amp;C&amp;D&amp;R&amp;P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65"/>
  <sheetViews>
    <sheetView workbookViewId="0" topLeftCell="A1">
      <pane xSplit="2" ySplit="1" topLeftCell="C2" activePane="bottomRight" state="frozen"/>
      <selection pane="topLeft" activeCell="B1" sqref="B1"/>
      <selection pane="topRight" activeCell="B1" sqref="B1"/>
      <selection pane="bottomLeft" activeCell="B1" sqref="B1"/>
      <selection pane="bottomRight" activeCell="C2" sqref="C2"/>
    </sheetView>
  </sheetViews>
  <sheetFormatPr defaultColWidth="11.421875" defaultRowHeight="12.75"/>
  <cols>
    <col min="1" max="1" width="3.8515625" style="0" customWidth="1"/>
    <col min="2" max="2" width="42.421875" style="0" bestFit="1" customWidth="1"/>
    <col min="3" max="13" width="9.140625" style="41" customWidth="1"/>
    <col min="14" max="16384" width="8.8515625" style="0" customWidth="1"/>
  </cols>
  <sheetData>
    <row r="1" spans="1:13" ht="15.75" thickBot="1">
      <c r="A1" s="43" t="s">
        <v>59</v>
      </c>
      <c r="B1" s="11"/>
      <c r="C1" s="136">
        <v>-2</v>
      </c>
      <c r="D1" s="136">
        <f aca="true" t="shared" si="0" ref="D1:M1">C1+1</f>
        <v>-1</v>
      </c>
      <c r="E1" s="136">
        <f t="shared" si="0"/>
        <v>0</v>
      </c>
      <c r="F1" s="136">
        <f t="shared" si="0"/>
        <v>1</v>
      </c>
      <c r="G1" s="136">
        <f t="shared" si="0"/>
        <v>2</v>
      </c>
      <c r="H1" s="136">
        <f t="shared" si="0"/>
        <v>3</v>
      </c>
      <c r="I1" s="136">
        <f t="shared" si="0"/>
        <v>4</v>
      </c>
      <c r="J1" s="136">
        <f t="shared" si="0"/>
        <v>5</v>
      </c>
      <c r="K1" s="136">
        <f t="shared" si="0"/>
        <v>6</v>
      </c>
      <c r="L1" s="136">
        <f t="shared" si="0"/>
        <v>7</v>
      </c>
      <c r="M1" s="136">
        <f t="shared" si="0"/>
        <v>8</v>
      </c>
    </row>
    <row r="2" spans="1:13" ht="12">
      <c r="A2" s="11" t="s">
        <v>60</v>
      </c>
      <c r="B2" s="11"/>
      <c r="C2" s="62"/>
      <c r="D2" s="63"/>
      <c r="E2" s="63"/>
      <c r="F2" s="63"/>
      <c r="G2" s="63"/>
      <c r="H2" s="63"/>
      <c r="I2" s="63"/>
      <c r="J2" s="63"/>
      <c r="K2" s="63"/>
      <c r="L2" s="63"/>
      <c r="M2" s="137"/>
    </row>
    <row r="3" spans="1:13" ht="12">
      <c r="A3" s="11" t="s">
        <v>61</v>
      </c>
      <c r="B3" s="11"/>
      <c r="C3" s="138"/>
      <c r="D3" s="139"/>
      <c r="E3" s="139"/>
      <c r="F3" s="139"/>
      <c r="G3" s="139"/>
      <c r="H3" s="139"/>
      <c r="I3" s="139"/>
      <c r="J3" s="139"/>
      <c r="K3" s="139"/>
      <c r="L3" s="139"/>
      <c r="M3" s="140"/>
    </row>
    <row r="4" spans="1:13" ht="12">
      <c r="A4" s="11"/>
      <c r="B4" s="11" t="s">
        <v>62</v>
      </c>
      <c r="C4" s="66"/>
      <c r="D4" s="67"/>
      <c r="E4" s="67"/>
      <c r="F4" s="67"/>
      <c r="G4" s="67"/>
      <c r="H4" s="67"/>
      <c r="I4" s="67"/>
      <c r="J4" s="67"/>
      <c r="K4" s="67"/>
      <c r="L4" s="67"/>
      <c r="M4" s="141"/>
    </row>
    <row r="5" spans="1:13" ht="12">
      <c r="A5" s="11"/>
      <c r="B5" s="11" t="s">
        <v>63</v>
      </c>
      <c r="C5" s="142"/>
      <c r="D5" s="127"/>
      <c r="E5" s="127"/>
      <c r="F5" s="127"/>
      <c r="G5" s="127"/>
      <c r="H5" s="127"/>
      <c r="I5" s="127"/>
      <c r="J5" s="127"/>
      <c r="K5" s="127"/>
      <c r="L5" s="127"/>
      <c r="M5" s="143"/>
    </row>
    <row r="6" spans="1:13" ht="12">
      <c r="A6" s="11" t="s">
        <v>64</v>
      </c>
      <c r="B6" s="11"/>
      <c r="C6" s="144">
        <f aca="true" t="shared" si="1" ref="C6:M6">C2-C5-C4</f>
        <v>0</v>
      </c>
      <c r="D6" s="68">
        <f t="shared" si="1"/>
        <v>0</v>
      </c>
      <c r="E6" s="68">
        <f t="shared" si="1"/>
        <v>0</v>
      </c>
      <c r="F6" s="68">
        <f t="shared" si="1"/>
        <v>0</v>
      </c>
      <c r="G6" s="68">
        <f t="shared" si="1"/>
        <v>0</v>
      </c>
      <c r="H6" s="68">
        <f t="shared" si="1"/>
        <v>0</v>
      </c>
      <c r="I6" s="68">
        <f t="shared" si="1"/>
        <v>0</v>
      </c>
      <c r="J6" s="68">
        <f t="shared" si="1"/>
        <v>0</v>
      </c>
      <c r="K6" s="68">
        <f t="shared" si="1"/>
        <v>0</v>
      </c>
      <c r="L6" s="68">
        <f t="shared" si="1"/>
        <v>0</v>
      </c>
      <c r="M6" s="145">
        <f t="shared" si="1"/>
        <v>0</v>
      </c>
    </row>
    <row r="7" spans="1:13" ht="12">
      <c r="A7" s="11" t="s">
        <v>65</v>
      </c>
      <c r="B7" s="11"/>
      <c r="C7" s="144"/>
      <c r="D7" s="68"/>
      <c r="E7" s="68"/>
      <c r="F7" s="68"/>
      <c r="G7" s="68"/>
      <c r="H7" s="68"/>
      <c r="I7" s="68"/>
      <c r="J7" s="68"/>
      <c r="K7" s="68"/>
      <c r="L7" s="68"/>
      <c r="M7" s="145"/>
    </row>
    <row r="8" spans="1:13" ht="12">
      <c r="A8" s="11"/>
      <c r="B8" s="11" t="s">
        <v>66</v>
      </c>
      <c r="C8" s="66"/>
      <c r="D8" s="67"/>
      <c r="E8" s="67"/>
      <c r="F8" s="67"/>
      <c r="G8" s="67"/>
      <c r="H8" s="67"/>
      <c r="I8" s="67"/>
      <c r="J8" s="67"/>
      <c r="K8" s="67"/>
      <c r="L8" s="67"/>
      <c r="M8" s="141"/>
    </row>
    <row r="9" spans="1:13" ht="12">
      <c r="A9" s="11"/>
      <c r="B9" s="11" t="s">
        <v>67</v>
      </c>
      <c r="C9" s="66"/>
      <c r="D9" s="67"/>
      <c r="E9" s="67"/>
      <c r="F9" s="67"/>
      <c r="G9" s="67"/>
      <c r="H9" s="67"/>
      <c r="I9" s="67"/>
      <c r="J9" s="67"/>
      <c r="K9" s="67"/>
      <c r="L9" s="67"/>
      <c r="M9" s="141"/>
    </row>
    <row r="10" spans="1:13" ht="12">
      <c r="A10" s="11"/>
      <c r="B10" s="11" t="s">
        <v>68</v>
      </c>
      <c r="C10" s="66"/>
      <c r="D10" s="67"/>
      <c r="E10" s="67"/>
      <c r="F10" s="67"/>
      <c r="G10" s="67"/>
      <c r="H10" s="67"/>
      <c r="I10" s="67"/>
      <c r="J10" s="67"/>
      <c r="K10" s="67"/>
      <c r="L10" s="67"/>
      <c r="M10" s="141"/>
    </row>
    <row r="11" spans="1:13" ht="12">
      <c r="A11" s="11"/>
      <c r="B11" s="11" t="s">
        <v>69</v>
      </c>
      <c r="C11" s="142"/>
      <c r="D11" s="127"/>
      <c r="E11" s="127"/>
      <c r="F11" s="127"/>
      <c r="G11" s="127"/>
      <c r="H11" s="127"/>
      <c r="I11" s="127"/>
      <c r="J11" s="127"/>
      <c r="K11" s="127"/>
      <c r="L11" s="127"/>
      <c r="M11" s="143"/>
    </row>
    <row r="12" spans="1:13" ht="12">
      <c r="A12" s="11" t="s">
        <v>70</v>
      </c>
      <c r="B12" s="11"/>
      <c r="C12" s="146">
        <f aca="true" t="shared" si="2" ref="C12:M12">SUM(C7:C11)+SUM(C4:C5)</f>
        <v>0</v>
      </c>
      <c r="D12" s="128">
        <f t="shared" si="2"/>
        <v>0</v>
      </c>
      <c r="E12" s="128">
        <f t="shared" si="2"/>
        <v>0</v>
      </c>
      <c r="F12" s="128">
        <f t="shared" si="2"/>
        <v>0</v>
      </c>
      <c r="G12" s="128">
        <f t="shared" si="2"/>
        <v>0</v>
      </c>
      <c r="H12" s="128">
        <f t="shared" si="2"/>
        <v>0</v>
      </c>
      <c r="I12" s="128">
        <f t="shared" si="2"/>
        <v>0</v>
      </c>
      <c r="J12" s="128">
        <f t="shared" si="2"/>
        <v>0</v>
      </c>
      <c r="K12" s="128">
        <f t="shared" si="2"/>
        <v>0</v>
      </c>
      <c r="L12" s="128">
        <f t="shared" si="2"/>
        <v>0</v>
      </c>
      <c r="M12" s="147">
        <f t="shared" si="2"/>
        <v>0</v>
      </c>
    </row>
    <row r="13" spans="1:13" ht="12">
      <c r="A13" s="11" t="s">
        <v>71</v>
      </c>
      <c r="B13" s="11"/>
      <c r="C13" s="144">
        <f aca="true" t="shared" si="3" ref="C13:M13">C2-C12</f>
        <v>0</v>
      </c>
      <c r="D13" s="68">
        <f t="shared" si="3"/>
        <v>0</v>
      </c>
      <c r="E13" s="68">
        <f t="shared" si="3"/>
        <v>0</v>
      </c>
      <c r="F13" s="68">
        <f t="shared" si="3"/>
        <v>0</v>
      </c>
      <c r="G13" s="68">
        <f t="shared" si="3"/>
        <v>0</v>
      </c>
      <c r="H13" s="68">
        <f t="shared" si="3"/>
        <v>0</v>
      </c>
      <c r="I13" s="68">
        <f t="shared" si="3"/>
        <v>0</v>
      </c>
      <c r="J13" s="68">
        <f t="shared" si="3"/>
        <v>0</v>
      </c>
      <c r="K13" s="68">
        <f t="shared" si="3"/>
        <v>0</v>
      </c>
      <c r="L13" s="68">
        <f t="shared" si="3"/>
        <v>0</v>
      </c>
      <c r="M13" s="145">
        <f t="shared" si="3"/>
        <v>0</v>
      </c>
    </row>
    <row r="14" spans="1:13" ht="12">
      <c r="A14" s="11" t="s">
        <v>72</v>
      </c>
      <c r="B14" s="11"/>
      <c r="C14" s="142"/>
      <c r="D14" s="127"/>
      <c r="E14" s="127"/>
      <c r="F14" s="127"/>
      <c r="G14" s="127"/>
      <c r="H14" s="127"/>
      <c r="I14" s="127"/>
      <c r="J14" s="127"/>
      <c r="K14" s="127"/>
      <c r="L14" s="127"/>
      <c r="M14" s="143"/>
    </row>
    <row r="15" spans="1:13" ht="12">
      <c r="A15" s="11" t="s">
        <v>73</v>
      </c>
      <c r="B15" s="11"/>
      <c r="C15" s="144">
        <f aca="true" t="shared" si="4" ref="C15:M15">C13-C14</f>
        <v>0</v>
      </c>
      <c r="D15" s="68">
        <f t="shared" si="4"/>
        <v>0</v>
      </c>
      <c r="E15" s="68">
        <f t="shared" si="4"/>
        <v>0</v>
      </c>
      <c r="F15" s="68">
        <f t="shared" si="4"/>
        <v>0</v>
      </c>
      <c r="G15" s="68">
        <f t="shared" si="4"/>
        <v>0</v>
      </c>
      <c r="H15" s="68">
        <f t="shared" si="4"/>
        <v>0</v>
      </c>
      <c r="I15" s="68">
        <f t="shared" si="4"/>
        <v>0</v>
      </c>
      <c r="J15" s="68">
        <f t="shared" si="4"/>
        <v>0</v>
      </c>
      <c r="K15" s="68">
        <f t="shared" si="4"/>
        <v>0</v>
      </c>
      <c r="L15" s="68">
        <f t="shared" si="4"/>
        <v>0</v>
      </c>
      <c r="M15" s="145">
        <f t="shared" si="4"/>
        <v>0</v>
      </c>
    </row>
    <row r="16" spans="1:13" ht="12">
      <c r="A16" s="11" t="s">
        <v>74</v>
      </c>
      <c r="B16" s="11"/>
      <c r="C16" s="144"/>
      <c r="D16" s="68"/>
      <c r="E16" s="68"/>
      <c r="F16" s="68"/>
      <c r="G16" s="68"/>
      <c r="H16" s="68"/>
      <c r="I16" s="68"/>
      <c r="J16" s="68"/>
      <c r="K16" s="68"/>
      <c r="L16" s="68"/>
      <c r="M16" s="145"/>
    </row>
    <row r="17" spans="1:13" ht="12">
      <c r="A17" s="11"/>
      <c r="B17" s="11" t="s">
        <v>75</v>
      </c>
      <c r="C17" s="66"/>
      <c r="D17" s="67"/>
      <c r="E17" s="67"/>
      <c r="F17" s="67"/>
      <c r="G17" s="67"/>
      <c r="H17" s="67"/>
      <c r="I17" s="67"/>
      <c r="J17" s="67"/>
      <c r="K17" s="67"/>
      <c r="L17" s="67"/>
      <c r="M17" s="141"/>
    </row>
    <row r="18" spans="1:13" ht="12">
      <c r="A18" s="11"/>
      <c r="B18" s="11" t="s">
        <v>76</v>
      </c>
      <c r="C18" s="142"/>
      <c r="D18" s="127"/>
      <c r="E18" s="127"/>
      <c r="F18" s="127"/>
      <c r="G18" s="127"/>
      <c r="H18" s="127"/>
      <c r="I18" s="127"/>
      <c r="J18" s="127"/>
      <c r="K18" s="127"/>
      <c r="L18" s="127"/>
      <c r="M18" s="143"/>
    </row>
    <row r="19" spans="1:13" ht="12">
      <c r="A19" s="11" t="s">
        <v>77</v>
      </c>
      <c r="B19" s="11"/>
      <c r="C19" s="144">
        <f aca="true" t="shared" si="5" ref="C19:M19">C15-C18-C17</f>
        <v>0</v>
      </c>
      <c r="D19" s="68">
        <f t="shared" si="5"/>
        <v>0</v>
      </c>
      <c r="E19" s="68">
        <f t="shared" si="5"/>
        <v>0</v>
      </c>
      <c r="F19" s="68">
        <f t="shared" si="5"/>
        <v>0</v>
      </c>
      <c r="G19" s="68">
        <f t="shared" si="5"/>
        <v>0</v>
      </c>
      <c r="H19" s="68">
        <f t="shared" si="5"/>
        <v>0</v>
      </c>
      <c r="I19" s="68">
        <f t="shared" si="5"/>
        <v>0</v>
      </c>
      <c r="J19" s="68">
        <f t="shared" si="5"/>
        <v>0</v>
      </c>
      <c r="K19" s="68">
        <f t="shared" si="5"/>
        <v>0</v>
      </c>
      <c r="L19" s="68">
        <f t="shared" si="5"/>
        <v>0</v>
      </c>
      <c r="M19" s="145">
        <f t="shared" si="5"/>
        <v>0</v>
      </c>
    </row>
    <row r="20" spans="1:13" ht="12">
      <c r="A20" s="11" t="s">
        <v>78</v>
      </c>
      <c r="B20" s="11"/>
      <c r="C20" s="142"/>
      <c r="D20" s="127"/>
      <c r="E20" s="127"/>
      <c r="F20" s="127"/>
      <c r="G20" s="127"/>
      <c r="H20" s="127"/>
      <c r="I20" s="127"/>
      <c r="J20" s="127"/>
      <c r="K20" s="127"/>
      <c r="L20" s="127"/>
      <c r="M20" s="143"/>
    </row>
    <row r="21" spans="1:13" ht="12.75" thickBot="1">
      <c r="A21" s="11" t="s">
        <v>79</v>
      </c>
      <c r="B21" s="11"/>
      <c r="C21" s="148">
        <f>C19-C20</f>
        <v>0</v>
      </c>
      <c r="D21" s="72">
        <f aca="true" t="shared" si="6" ref="D21:M21">D19-D20</f>
        <v>0</v>
      </c>
      <c r="E21" s="72">
        <f t="shared" si="6"/>
        <v>0</v>
      </c>
      <c r="F21" s="72">
        <f t="shared" si="6"/>
        <v>0</v>
      </c>
      <c r="G21" s="72">
        <f t="shared" si="6"/>
        <v>0</v>
      </c>
      <c r="H21" s="72">
        <f t="shared" si="6"/>
        <v>0</v>
      </c>
      <c r="I21" s="72">
        <f t="shared" si="6"/>
        <v>0</v>
      </c>
      <c r="J21" s="72">
        <f t="shared" si="6"/>
        <v>0</v>
      </c>
      <c r="K21" s="72">
        <f t="shared" si="6"/>
        <v>0</v>
      </c>
      <c r="L21" s="72">
        <f t="shared" si="6"/>
        <v>0</v>
      </c>
      <c r="M21" s="149">
        <f t="shared" si="6"/>
        <v>0</v>
      </c>
    </row>
    <row r="23" spans="1:13" ht="15.75" thickBot="1">
      <c r="A23" s="43"/>
      <c r="B23" s="11"/>
      <c r="C23" s="136">
        <f>M1+1</f>
        <v>9</v>
      </c>
      <c r="D23" s="136">
        <f aca="true" t="shared" si="7" ref="D23:M23">C23+1</f>
        <v>10</v>
      </c>
      <c r="E23" s="136">
        <f t="shared" si="7"/>
        <v>11</v>
      </c>
      <c r="F23" s="136">
        <f t="shared" si="7"/>
        <v>12</v>
      </c>
      <c r="G23" s="136">
        <f t="shared" si="7"/>
        <v>13</v>
      </c>
      <c r="H23" s="136">
        <f t="shared" si="7"/>
        <v>14</v>
      </c>
      <c r="I23" s="136">
        <f t="shared" si="7"/>
        <v>15</v>
      </c>
      <c r="J23" s="136">
        <f t="shared" si="7"/>
        <v>16</v>
      </c>
      <c r="K23" s="136">
        <f t="shared" si="7"/>
        <v>17</v>
      </c>
      <c r="L23" s="136">
        <f t="shared" si="7"/>
        <v>18</v>
      </c>
      <c r="M23" s="136">
        <f t="shared" si="7"/>
        <v>19</v>
      </c>
    </row>
    <row r="24" spans="1:13" ht="12">
      <c r="A24" s="11" t="s">
        <v>60</v>
      </c>
      <c r="B24" s="11"/>
      <c r="C24" s="62"/>
      <c r="D24" s="63"/>
      <c r="E24" s="63"/>
      <c r="F24" s="63"/>
      <c r="G24" s="63"/>
      <c r="H24" s="63"/>
      <c r="I24" s="63"/>
      <c r="J24" s="63"/>
      <c r="K24" s="63"/>
      <c r="L24" s="63"/>
      <c r="M24" s="137"/>
    </row>
    <row r="25" spans="1:13" ht="12">
      <c r="A25" s="11" t="s">
        <v>61</v>
      </c>
      <c r="B25" s="11"/>
      <c r="C25" s="138"/>
      <c r="D25" s="139"/>
      <c r="E25" s="139"/>
      <c r="F25" s="139"/>
      <c r="G25" s="139"/>
      <c r="H25" s="139"/>
      <c r="I25" s="139"/>
      <c r="J25" s="139"/>
      <c r="K25" s="139"/>
      <c r="L25" s="139"/>
      <c r="M25" s="140"/>
    </row>
    <row r="26" spans="1:13" ht="12">
      <c r="A26" s="11"/>
      <c r="B26" s="11" t="s">
        <v>62</v>
      </c>
      <c r="C26" s="66"/>
      <c r="D26" s="67"/>
      <c r="E26" s="67"/>
      <c r="F26" s="67"/>
      <c r="G26" s="67"/>
      <c r="H26" s="67"/>
      <c r="I26" s="67"/>
      <c r="J26" s="67"/>
      <c r="K26" s="67"/>
      <c r="L26" s="67"/>
      <c r="M26" s="141"/>
    </row>
    <row r="27" spans="1:13" ht="12">
      <c r="A27" s="11"/>
      <c r="B27" s="11" t="s">
        <v>63</v>
      </c>
      <c r="C27" s="142"/>
      <c r="D27" s="127"/>
      <c r="E27" s="127"/>
      <c r="F27" s="127"/>
      <c r="G27" s="127"/>
      <c r="H27" s="127"/>
      <c r="I27" s="127"/>
      <c r="J27" s="127"/>
      <c r="K27" s="127"/>
      <c r="L27" s="127"/>
      <c r="M27" s="143"/>
    </row>
    <row r="28" spans="1:13" ht="12">
      <c r="A28" s="11" t="s">
        <v>64</v>
      </c>
      <c r="B28" s="11"/>
      <c r="C28" s="144">
        <f aca="true" t="shared" si="8" ref="C28:M28">C24-C27-C26</f>
        <v>0</v>
      </c>
      <c r="D28" s="68">
        <f t="shared" si="8"/>
        <v>0</v>
      </c>
      <c r="E28" s="68">
        <f t="shared" si="8"/>
        <v>0</v>
      </c>
      <c r="F28" s="68">
        <f t="shared" si="8"/>
        <v>0</v>
      </c>
      <c r="G28" s="68">
        <f t="shared" si="8"/>
        <v>0</v>
      </c>
      <c r="H28" s="68">
        <f t="shared" si="8"/>
        <v>0</v>
      </c>
      <c r="I28" s="68">
        <f t="shared" si="8"/>
        <v>0</v>
      </c>
      <c r="J28" s="68">
        <f t="shared" si="8"/>
        <v>0</v>
      </c>
      <c r="K28" s="68">
        <f t="shared" si="8"/>
        <v>0</v>
      </c>
      <c r="L28" s="68">
        <f t="shared" si="8"/>
        <v>0</v>
      </c>
      <c r="M28" s="145">
        <f t="shared" si="8"/>
        <v>0</v>
      </c>
    </row>
    <row r="29" spans="1:13" ht="12">
      <c r="A29" s="11" t="s">
        <v>65</v>
      </c>
      <c r="B29" s="11"/>
      <c r="C29" s="144"/>
      <c r="D29" s="68"/>
      <c r="E29" s="68"/>
      <c r="F29" s="68"/>
      <c r="G29" s="68"/>
      <c r="H29" s="68"/>
      <c r="I29" s="68"/>
      <c r="J29" s="68"/>
      <c r="K29" s="68"/>
      <c r="L29" s="68"/>
      <c r="M29" s="145"/>
    </row>
    <row r="30" spans="1:13" ht="12">
      <c r="A30" s="11"/>
      <c r="B30" s="11" t="s">
        <v>66</v>
      </c>
      <c r="C30" s="66"/>
      <c r="D30" s="67"/>
      <c r="E30" s="67"/>
      <c r="F30" s="67"/>
      <c r="G30" s="67"/>
      <c r="H30" s="67"/>
      <c r="I30" s="67"/>
      <c r="J30" s="67"/>
      <c r="K30" s="67"/>
      <c r="L30" s="67"/>
      <c r="M30" s="141"/>
    </row>
    <row r="31" spans="1:13" ht="12">
      <c r="A31" s="11"/>
      <c r="B31" s="11" t="s">
        <v>67</v>
      </c>
      <c r="C31" s="66"/>
      <c r="D31" s="67"/>
      <c r="E31" s="67"/>
      <c r="F31" s="67"/>
      <c r="G31" s="67"/>
      <c r="H31" s="67"/>
      <c r="I31" s="67"/>
      <c r="J31" s="67"/>
      <c r="K31" s="67"/>
      <c r="L31" s="67"/>
      <c r="M31" s="141"/>
    </row>
    <row r="32" spans="1:13" ht="12">
      <c r="A32" s="11"/>
      <c r="B32" s="11" t="s">
        <v>68</v>
      </c>
      <c r="C32" s="66"/>
      <c r="D32" s="67"/>
      <c r="E32" s="67"/>
      <c r="F32" s="67"/>
      <c r="G32" s="67"/>
      <c r="H32" s="67"/>
      <c r="I32" s="67"/>
      <c r="J32" s="67"/>
      <c r="K32" s="67"/>
      <c r="L32" s="67"/>
      <c r="M32" s="141"/>
    </row>
    <row r="33" spans="1:13" ht="12">
      <c r="A33" s="11"/>
      <c r="B33" s="11" t="s">
        <v>69</v>
      </c>
      <c r="C33" s="142"/>
      <c r="D33" s="127"/>
      <c r="E33" s="127"/>
      <c r="F33" s="127"/>
      <c r="G33" s="127"/>
      <c r="H33" s="127"/>
      <c r="I33" s="127"/>
      <c r="J33" s="127"/>
      <c r="K33" s="127"/>
      <c r="L33" s="127"/>
      <c r="M33" s="143"/>
    </row>
    <row r="34" spans="1:13" ht="12">
      <c r="A34" s="11" t="s">
        <v>70</v>
      </c>
      <c r="B34" s="11"/>
      <c r="C34" s="146">
        <f aca="true" t="shared" si="9" ref="C34:M34">SUM(C29:C33)+SUM(C26:C27)</f>
        <v>0</v>
      </c>
      <c r="D34" s="128">
        <f t="shared" si="9"/>
        <v>0</v>
      </c>
      <c r="E34" s="128">
        <f t="shared" si="9"/>
        <v>0</v>
      </c>
      <c r="F34" s="128">
        <f t="shared" si="9"/>
        <v>0</v>
      </c>
      <c r="G34" s="128">
        <f t="shared" si="9"/>
        <v>0</v>
      </c>
      <c r="H34" s="128">
        <f t="shared" si="9"/>
        <v>0</v>
      </c>
      <c r="I34" s="128">
        <f t="shared" si="9"/>
        <v>0</v>
      </c>
      <c r="J34" s="128">
        <f t="shared" si="9"/>
        <v>0</v>
      </c>
      <c r="K34" s="128">
        <f t="shared" si="9"/>
        <v>0</v>
      </c>
      <c r="L34" s="128">
        <f t="shared" si="9"/>
        <v>0</v>
      </c>
      <c r="M34" s="147">
        <f t="shared" si="9"/>
        <v>0</v>
      </c>
    </row>
    <row r="35" spans="1:13" ht="12">
      <c r="A35" s="11" t="s">
        <v>71</v>
      </c>
      <c r="B35" s="11"/>
      <c r="C35" s="144">
        <f aca="true" t="shared" si="10" ref="C35:M35">C24-C34</f>
        <v>0</v>
      </c>
      <c r="D35" s="68">
        <f t="shared" si="10"/>
        <v>0</v>
      </c>
      <c r="E35" s="68">
        <f t="shared" si="10"/>
        <v>0</v>
      </c>
      <c r="F35" s="68">
        <f t="shared" si="10"/>
        <v>0</v>
      </c>
      <c r="G35" s="68">
        <f t="shared" si="10"/>
        <v>0</v>
      </c>
      <c r="H35" s="68">
        <f t="shared" si="10"/>
        <v>0</v>
      </c>
      <c r="I35" s="68">
        <f t="shared" si="10"/>
        <v>0</v>
      </c>
      <c r="J35" s="68">
        <f t="shared" si="10"/>
        <v>0</v>
      </c>
      <c r="K35" s="68">
        <f t="shared" si="10"/>
        <v>0</v>
      </c>
      <c r="L35" s="68">
        <f t="shared" si="10"/>
        <v>0</v>
      </c>
      <c r="M35" s="145">
        <f t="shared" si="10"/>
        <v>0</v>
      </c>
    </row>
    <row r="36" spans="1:13" ht="12">
      <c r="A36" s="11" t="s">
        <v>72</v>
      </c>
      <c r="B36" s="11"/>
      <c r="C36" s="142"/>
      <c r="D36" s="127"/>
      <c r="E36" s="127"/>
      <c r="F36" s="127"/>
      <c r="G36" s="127"/>
      <c r="H36" s="127"/>
      <c r="I36" s="127"/>
      <c r="J36" s="127"/>
      <c r="K36" s="127"/>
      <c r="L36" s="127"/>
      <c r="M36" s="143"/>
    </row>
    <row r="37" spans="1:13" ht="12">
      <c r="A37" s="11" t="s">
        <v>73</v>
      </c>
      <c r="B37" s="11"/>
      <c r="C37" s="144">
        <f aca="true" t="shared" si="11" ref="C37:M37">C35-C36</f>
        <v>0</v>
      </c>
      <c r="D37" s="68">
        <f t="shared" si="11"/>
        <v>0</v>
      </c>
      <c r="E37" s="68">
        <f t="shared" si="11"/>
        <v>0</v>
      </c>
      <c r="F37" s="68">
        <f t="shared" si="11"/>
        <v>0</v>
      </c>
      <c r="G37" s="68">
        <f t="shared" si="11"/>
        <v>0</v>
      </c>
      <c r="H37" s="68">
        <f t="shared" si="11"/>
        <v>0</v>
      </c>
      <c r="I37" s="68">
        <f t="shared" si="11"/>
        <v>0</v>
      </c>
      <c r="J37" s="68">
        <f t="shared" si="11"/>
        <v>0</v>
      </c>
      <c r="K37" s="68">
        <f t="shared" si="11"/>
        <v>0</v>
      </c>
      <c r="L37" s="68">
        <f t="shared" si="11"/>
        <v>0</v>
      </c>
      <c r="M37" s="145">
        <f t="shared" si="11"/>
        <v>0</v>
      </c>
    </row>
    <row r="38" spans="1:13" ht="12">
      <c r="A38" s="11" t="s">
        <v>74</v>
      </c>
      <c r="B38" s="11"/>
      <c r="C38" s="144"/>
      <c r="D38" s="68"/>
      <c r="E38" s="68"/>
      <c r="F38" s="68"/>
      <c r="G38" s="68"/>
      <c r="H38" s="68"/>
      <c r="I38" s="68"/>
      <c r="J38" s="68"/>
      <c r="K38" s="68"/>
      <c r="L38" s="68"/>
      <c r="M38" s="145"/>
    </row>
    <row r="39" spans="1:13" ht="12">
      <c r="A39" s="11"/>
      <c r="B39" s="11" t="s">
        <v>75</v>
      </c>
      <c r="C39" s="66"/>
      <c r="D39" s="67"/>
      <c r="E39" s="67"/>
      <c r="F39" s="67"/>
      <c r="G39" s="67"/>
      <c r="H39" s="67"/>
      <c r="I39" s="67"/>
      <c r="J39" s="67"/>
      <c r="K39" s="67"/>
      <c r="L39" s="67"/>
      <c r="M39" s="141"/>
    </row>
    <row r="40" spans="1:13" ht="12">
      <c r="A40" s="11"/>
      <c r="B40" s="11" t="s">
        <v>76</v>
      </c>
      <c r="C40" s="142"/>
      <c r="D40" s="127"/>
      <c r="E40" s="127"/>
      <c r="F40" s="127"/>
      <c r="G40" s="127"/>
      <c r="H40" s="127"/>
      <c r="I40" s="127"/>
      <c r="J40" s="127"/>
      <c r="K40" s="127"/>
      <c r="L40" s="127"/>
      <c r="M40" s="143"/>
    </row>
    <row r="41" spans="1:13" ht="12">
      <c r="A41" s="11" t="s">
        <v>77</v>
      </c>
      <c r="B41" s="11"/>
      <c r="C41" s="144">
        <f aca="true" t="shared" si="12" ref="C41:M41">C37-C40-C39</f>
        <v>0</v>
      </c>
      <c r="D41" s="68">
        <f t="shared" si="12"/>
        <v>0</v>
      </c>
      <c r="E41" s="68">
        <f t="shared" si="12"/>
        <v>0</v>
      </c>
      <c r="F41" s="68">
        <f t="shared" si="12"/>
        <v>0</v>
      </c>
      <c r="G41" s="68">
        <f t="shared" si="12"/>
        <v>0</v>
      </c>
      <c r="H41" s="68">
        <f t="shared" si="12"/>
        <v>0</v>
      </c>
      <c r="I41" s="68">
        <f t="shared" si="12"/>
        <v>0</v>
      </c>
      <c r="J41" s="68">
        <f t="shared" si="12"/>
        <v>0</v>
      </c>
      <c r="K41" s="68">
        <f t="shared" si="12"/>
        <v>0</v>
      </c>
      <c r="L41" s="68">
        <f t="shared" si="12"/>
        <v>0</v>
      </c>
      <c r="M41" s="145">
        <f t="shared" si="12"/>
        <v>0</v>
      </c>
    </row>
    <row r="42" spans="1:13" ht="12">
      <c r="A42" s="11" t="s">
        <v>78</v>
      </c>
      <c r="B42" s="11"/>
      <c r="C42" s="142"/>
      <c r="D42" s="127"/>
      <c r="E42" s="127"/>
      <c r="F42" s="127"/>
      <c r="G42" s="127"/>
      <c r="H42" s="127"/>
      <c r="I42" s="127"/>
      <c r="J42" s="127"/>
      <c r="K42" s="127"/>
      <c r="L42" s="127"/>
      <c r="M42" s="143"/>
    </row>
    <row r="43" spans="1:13" ht="12.75" thickBot="1">
      <c r="A43" s="11" t="s">
        <v>79</v>
      </c>
      <c r="B43" s="11"/>
      <c r="C43" s="148">
        <f aca="true" t="shared" si="13" ref="C43:M43">C41-C42</f>
        <v>0</v>
      </c>
      <c r="D43" s="72">
        <f t="shared" si="13"/>
        <v>0</v>
      </c>
      <c r="E43" s="72">
        <f t="shared" si="13"/>
        <v>0</v>
      </c>
      <c r="F43" s="72">
        <f t="shared" si="13"/>
        <v>0</v>
      </c>
      <c r="G43" s="72">
        <f t="shared" si="13"/>
        <v>0</v>
      </c>
      <c r="H43" s="72">
        <f t="shared" si="13"/>
        <v>0</v>
      </c>
      <c r="I43" s="72">
        <f t="shared" si="13"/>
        <v>0</v>
      </c>
      <c r="J43" s="72">
        <f t="shared" si="13"/>
        <v>0</v>
      </c>
      <c r="K43" s="72">
        <f t="shared" si="13"/>
        <v>0</v>
      </c>
      <c r="L43" s="72">
        <f t="shared" si="13"/>
        <v>0</v>
      </c>
      <c r="M43" s="149">
        <f t="shared" si="13"/>
        <v>0</v>
      </c>
    </row>
    <row r="45" spans="1:13" ht="15.75" thickBot="1">
      <c r="A45" s="43"/>
      <c r="B45" s="11"/>
      <c r="C45" s="136">
        <f>M23+1</f>
        <v>20</v>
      </c>
      <c r="D45" s="136">
        <f aca="true" t="shared" si="14" ref="D45:M45">C45+1</f>
        <v>21</v>
      </c>
      <c r="E45" s="136">
        <f t="shared" si="14"/>
        <v>22</v>
      </c>
      <c r="F45" s="136">
        <f t="shared" si="14"/>
        <v>23</v>
      </c>
      <c r="G45" s="136">
        <f t="shared" si="14"/>
        <v>24</v>
      </c>
      <c r="H45" s="136">
        <f t="shared" si="14"/>
        <v>25</v>
      </c>
      <c r="I45" s="136">
        <f t="shared" si="14"/>
        <v>26</v>
      </c>
      <c r="J45" s="136">
        <f t="shared" si="14"/>
        <v>27</v>
      </c>
      <c r="K45" s="136">
        <f t="shared" si="14"/>
        <v>28</v>
      </c>
      <c r="L45" s="136">
        <f t="shared" si="14"/>
        <v>29</v>
      </c>
      <c r="M45" s="136">
        <f t="shared" si="14"/>
        <v>30</v>
      </c>
    </row>
    <row r="46" spans="1:13" ht="12">
      <c r="A46" s="11" t="s">
        <v>60</v>
      </c>
      <c r="B46" s="11"/>
      <c r="C46" s="62"/>
      <c r="D46" s="63"/>
      <c r="E46" s="63"/>
      <c r="F46" s="63"/>
      <c r="G46" s="63"/>
      <c r="H46" s="63"/>
      <c r="I46" s="63"/>
      <c r="J46" s="63"/>
      <c r="K46" s="63"/>
      <c r="L46" s="63"/>
      <c r="M46" s="137"/>
    </row>
    <row r="47" spans="1:13" ht="12">
      <c r="A47" s="11" t="s">
        <v>61</v>
      </c>
      <c r="B47" s="11"/>
      <c r="C47" s="138"/>
      <c r="D47" s="139"/>
      <c r="E47" s="139"/>
      <c r="F47" s="139"/>
      <c r="G47" s="139"/>
      <c r="H47" s="139"/>
      <c r="I47" s="139"/>
      <c r="J47" s="139"/>
      <c r="K47" s="139"/>
      <c r="L47" s="139"/>
      <c r="M47" s="140"/>
    </row>
    <row r="48" spans="1:13" ht="12">
      <c r="A48" s="11"/>
      <c r="B48" s="11" t="s">
        <v>62</v>
      </c>
      <c r="C48" s="66"/>
      <c r="D48" s="67"/>
      <c r="E48" s="67"/>
      <c r="F48" s="67"/>
      <c r="G48" s="67"/>
      <c r="H48" s="67"/>
      <c r="I48" s="67"/>
      <c r="J48" s="67"/>
      <c r="K48" s="67"/>
      <c r="L48" s="67"/>
      <c r="M48" s="141"/>
    </row>
    <row r="49" spans="1:13" ht="12">
      <c r="A49" s="11"/>
      <c r="B49" s="11" t="s">
        <v>63</v>
      </c>
      <c r="C49" s="142"/>
      <c r="D49" s="127"/>
      <c r="E49" s="127"/>
      <c r="F49" s="127"/>
      <c r="G49" s="127"/>
      <c r="H49" s="127"/>
      <c r="I49" s="127"/>
      <c r="J49" s="127"/>
      <c r="K49" s="127"/>
      <c r="L49" s="127"/>
      <c r="M49" s="143"/>
    </row>
    <row r="50" spans="1:13" ht="12">
      <c r="A50" s="11" t="s">
        <v>64</v>
      </c>
      <c r="B50" s="11"/>
      <c r="C50" s="144">
        <f aca="true" t="shared" si="15" ref="C50:M50">C46-C49-C48</f>
        <v>0</v>
      </c>
      <c r="D50" s="68">
        <f t="shared" si="15"/>
        <v>0</v>
      </c>
      <c r="E50" s="68">
        <f t="shared" si="15"/>
        <v>0</v>
      </c>
      <c r="F50" s="68">
        <f t="shared" si="15"/>
        <v>0</v>
      </c>
      <c r="G50" s="68">
        <f t="shared" si="15"/>
        <v>0</v>
      </c>
      <c r="H50" s="68">
        <f t="shared" si="15"/>
        <v>0</v>
      </c>
      <c r="I50" s="68">
        <f t="shared" si="15"/>
        <v>0</v>
      </c>
      <c r="J50" s="68">
        <f t="shared" si="15"/>
        <v>0</v>
      </c>
      <c r="K50" s="68">
        <f t="shared" si="15"/>
        <v>0</v>
      </c>
      <c r="L50" s="68">
        <f t="shared" si="15"/>
        <v>0</v>
      </c>
      <c r="M50" s="145">
        <f t="shared" si="15"/>
        <v>0</v>
      </c>
    </row>
    <row r="51" spans="1:13" ht="12">
      <c r="A51" s="11" t="s">
        <v>65</v>
      </c>
      <c r="B51" s="11"/>
      <c r="C51" s="144"/>
      <c r="D51" s="68"/>
      <c r="E51" s="68"/>
      <c r="F51" s="68"/>
      <c r="G51" s="68"/>
      <c r="H51" s="68"/>
      <c r="I51" s="68"/>
      <c r="J51" s="68"/>
      <c r="K51" s="68"/>
      <c r="L51" s="68"/>
      <c r="M51" s="145"/>
    </row>
    <row r="52" spans="1:13" ht="12">
      <c r="A52" s="11"/>
      <c r="B52" s="11" t="s">
        <v>66</v>
      </c>
      <c r="C52" s="66"/>
      <c r="D52" s="67"/>
      <c r="E52" s="67"/>
      <c r="F52" s="67"/>
      <c r="G52" s="67"/>
      <c r="H52" s="67"/>
      <c r="I52" s="67"/>
      <c r="J52" s="67"/>
      <c r="K52" s="67"/>
      <c r="L52" s="67"/>
      <c r="M52" s="141"/>
    </row>
    <row r="53" spans="1:13" ht="12">
      <c r="A53" s="11"/>
      <c r="B53" s="11" t="s">
        <v>67</v>
      </c>
      <c r="C53" s="66"/>
      <c r="D53" s="67"/>
      <c r="E53" s="67"/>
      <c r="F53" s="67"/>
      <c r="G53" s="67"/>
      <c r="H53" s="67"/>
      <c r="I53" s="67"/>
      <c r="J53" s="67"/>
      <c r="K53" s="67"/>
      <c r="L53" s="67"/>
      <c r="M53" s="141"/>
    </row>
    <row r="54" spans="1:13" ht="12">
      <c r="A54" s="11"/>
      <c r="B54" s="11" t="s">
        <v>68</v>
      </c>
      <c r="C54" s="66"/>
      <c r="D54" s="67"/>
      <c r="E54" s="67"/>
      <c r="F54" s="67"/>
      <c r="G54" s="67"/>
      <c r="H54" s="67"/>
      <c r="I54" s="67"/>
      <c r="J54" s="67"/>
      <c r="K54" s="67"/>
      <c r="L54" s="67"/>
      <c r="M54" s="141"/>
    </row>
    <row r="55" spans="1:13" ht="12">
      <c r="A55" s="11"/>
      <c r="B55" s="11" t="s">
        <v>69</v>
      </c>
      <c r="C55" s="142"/>
      <c r="D55" s="127"/>
      <c r="E55" s="127"/>
      <c r="F55" s="127"/>
      <c r="G55" s="127"/>
      <c r="H55" s="127"/>
      <c r="I55" s="127"/>
      <c r="J55" s="127"/>
      <c r="K55" s="127"/>
      <c r="L55" s="127"/>
      <c r="M55" s="143"/>
    </row>
    <row r="56" spans="1:13" ht="12">
      <c r="A56" s="11" t="s">
        <v>70</v>
      </c>
      <c r="B56" s="11"/>
      <c r="C56" s="146">
        <f aca="true" t="shared" si="16" ref="C56:M56">SUM(C51:C55)+SUM(C48:C49)</f>
        <v>0</v>
      </c>
      <c r="D56" s="128">
        <f t="shared" si="16"/>
        <v>0</v>
      </c>
      <c r="E56" s="128">
        <f t="shared" si="16"/>
        <v>0</v>
      </c>
      <c r="F56" s="128">
        <f t="shared" si="16"/>
        <v>0</v>
      </c>
      <c r="G56" s="128">
        <f t="shared" si="16"/>
        <v>0</v>
      </c>
      <c r="H56" s="128">
        <f t="shared" si="16"/>
        <v>0</v>
      </c>
      <c r="I56" s="128">
        <f t="shared" si="16"/>
        <v>0</v>
      </c>
      <c r="J56" s="128">
        <f t="shared" si="16"/>
        <v>0</v>
      </c>
      <c r="K56" s="128">
        <f t="shared" si="16"/>
        <v>0</v>
      </c>
      <c r="L56" s="128">
        <f t="shared" si="16"/>
        <v>0</v>
      </c>
      <c r="M56" s="147">
        <f t="shared" si="16"/>
        <v>0</v>
      </c>
    </row>
    <row r="57" spans="1:13" ht="12">
      <c r="A57" s="11" t="s">
        <v>71</v>
      </c>
      <c r="B57" s="11"/>
      <c r="C57" s="144">
        <f aca="true" t="shared" si="17" ref="C57:M57">C46-C56</f>
        <v>0</v>
      </c>
      <c r="D57" s="68">
        <f t="shared" si="17"/>
        <v>0</v>
      </c>
      <c r="E57" s="68">
        <f t="shared" si="17"/>
        <v>0</v>
      </c>
      <c r="F57" s="68">
        <f t="shared" si="17"/>
        <v>0</v>
      </c>
      <c r="G57" s="68">
        <f t="shared" si="17"/>
        <v>0</v>
      </c>
      <c r="H57" s="68">
        <f t="shared" si="17"/>
        <v>0</v>
      </c>
      <c r="I57" s="68">
        <f t="shared" si="17"/>
        <v>0</v>
      </c>
      <c r="J57" s="68">
        <f t="shared" si="17"/>
        <v>0</v>
      </c>
      <c r="K57" s="68">
        <f t="shared" si="17"/>
        <v>0</v>
      </c>
      <c r="L57" s="68">
        <f t="shared" si="17"/>
        <v>0</v>
      </c>
      <c r="M57" s="145">
        <f t="shared" si="17"/>
        <v>0</v>
      </c>
    </row>
    <row r="58" spans="1:13" ht="12">
      <c r="A58" s="11" t="s">
        <v>72</v>
      </c>
      <c r="B58" s="11"/>
      <c r="C58" s="142"/>
      <c r="D58" s="127"/>
      <c r="E58" s="127"/>
      <c r="F58" s="127"/>
      <c r="G58" s="127"/>
      <c r="H58" s="127"/>
      <c r="I58" s="127"/>
      <c r="J58" s="127"/>
      <c r="K58" s="127"/>
      <c r="L58" s="127"/>
      <c r="M58" s="143"/>
    </row>
    <row r="59" spans="1:13" ht="12">
      <c r="A59" s="11" t="s">
        <v>73</v>
      </c>
      <c r="B59" s="11"/>
      <c r="C59" s="144">
        <f aca="true" t="shared" si="18" ref="C59:M59">C57-C58</f>
        <v>0</v>
      </c>
      <c r="D59" s="68">
        <f t="shared" si="18"/>
        <v>0</v>
      </c>
      <c r="E59" s="68">
        <f t="shared" si="18"/>
        <v>0</v>
      </c>
      <c r="F59" s="68">
        <f t="shared" si="18"/>
        <v>0</v>
      </c>
      <c r="G59" s="68">
        <f t="shared" si="18"/>
        <v>0</v>
      </c>
      <c r="H59" s="68">
        <f t="shared" si="18"/>
        <v>0</v>
      </c>
      <c r="I59" s="68">
        <f t="shared" si="18"/>
        <v>0</v>
      </c>
      <c r="J59" s="68">
        <f t="shared" si="18"/>
        <v>0</v>
      </c>
      <c r="K59" s="68">
        <f t="shared" si="18"/>
        <v>0</v>
      </c>
      <c r="L59" s="68">
        <f t="shared" si="18"/>
        <v>0</v>
      </c>
      <c r="M59" s="145">
        <f t="shared" si="18"/>
        <v>0</v>
      </c>
    </row>
    <row r="60" spans="1:13" ht="12">
      <c r="A60" s="11" t="s">
        <v>74</v>
      </c>
      <c r="B60" s="11"/>
      <c r="C60" s="144"/>
      <c r="D60" s="68"/>
      <c r="E60" s="68"/>
      <c r="F60" s="68"/>
      <c r="G60" s="68"/>
      <c r="H60" s="68"/>
      <c r="I60" s="68"/>
      <c r="J60" s="68"/>
      <c r="K60" s="68"/>
      <c r="L60" s="68"/>
      <c r="M60" s="145"/>
    </row>
    <row r="61" spans="1:13" ht="12">
      <c r="A61" s="11"/>
      <c r="B61" s="11" t="s">
        <v>75</v>
      </c>
      <c r="C61" s="66"/>
      <c r="D61" s="67"/>
      <c r="E61" s="67"/>
      <c r="F61" s="67"/>
      <c r="G61" s="67"/>
      <c r="H61" s="67"/>
      <c r="I61" s="67"/>
      <c r="J61" s="67"/>
      <c r="K61" s="67"/>
      <c r="L61" s="67"/>
      <c r="M61" s="141"/>
    </row>
    <row r="62" spans="1:13" ht="12">
      <c r="A62" s="11"/>
      <c r="B62" s="11" t="s">
        <v>76</v>
      </c>
      <c r="C62" s="142"/>
      <c r="D62" s="127"/>
      <c r="E62" s="127"/>
      <c r="F62" s="127"/>
      <c r="G62" s="127"/>
      <c r="H62" s="127"/>
      <c r="I62" s="127"/>
      <c r="J62" s="127"/>
      <c r="K62" s="127"/>
      <c r="L62" s="127"/>
      <c r="M62" s="143"/>
    </row>
    <row r="63" spans="1:13" ht="12">
      <c r="A63" s="11" t="s">
        <v>77</v>
      </c>
      <c r="B63" s="11"/>
      <c r="C63" s="144">
        <f aca="true" t="shared" si="19" ref="C63:M63">C59-C62-C61</f>
        <v>0</v>
      </c>
      <c r="D63" s="68">
        <f t="shared" si="19"/>
        <v>0</v>
      </c>
      <c r="E63" s="68">
        <f t="shared" si="19"/>
        <v>0</v>
      </c>
      <c r="F63" s="68">
        <f t="shared" si="19"/>
        <v>0</v>
      </c>
      <c r="G63" s="68">
        <f t="shared" si="19"/>
        <v>0</v>
      </c>
      <c r="H63" s="68">
        <f t="shared" si="19"/>
        <v>0</v>
      </c>
      <c r="I63" s="68">
        <f t="shared" si="19"/>
        <v>0</v>
      </c>
      <c r="J63" s="68">
        <f t="shared" si="19"/>
        <v>0</v>
      </c>
      <c r="K63" s="68">
        <f t="shared" si="19"/>
        <v>0</v>
      </c>
      <c r="L63" s="68">
        <f t="shared" si="19"/>
        <v>0</v>
      </c>
      <c r="M63" s="145">
        <f t="shared" si="19"/>
        <v>0</v>
      </c>
    </row>
    <row r="64" spans="1:13" ht="12">
      <c r="A64" s="11" t="s">
        <v>78</v>
      </c>
      <c r="B64" s="11"/>
      <c r="C64" s="142"/>
      <c r="D64" s="127"/>
      <c r="E64" s="127"/>
      <c r="F64" s="127"/>
      <c r="G64" s="127"/>
      <c r="H64" s="127"/>
      <c r="I64" s="127"/>
      <c r="J64" s="127"/>
      <c r="K64" s="127"/>
      <c r="L64" s="127"/>
      <c r="M64" s="143"/>
    </row>
    <row r="65" spans="1:13" ht="12.75" thickBot="1">
      <c r="A65" s="11" t="s">
        <v>79</v>
      </c>
      <c r="B65" s="11"/>
      <c r="C65" s="148">
        <f aca="true" t="shared" si="20" ref="C65:M65">C63-C64</f>
        <v>0</v>
      </c>
      <c r="D65" s="72">
        <f t="shared" si="20"/>
        <v>0</v>
      </c>
      <c r="E65" s="72">
        <f t="shared" si="20"/>
        <v>0</v>
      </c>
      <c r="F65" s="72">
        <f t="shared" si="20"/>
        <v>0</v>
      </c>
      <c r="G65" s="72">
        <f t="shared" si="20"/>
        <v>0</v>
      </c>
      <c r="H65" s="72">
        <f t="shared" si="20"/>
        <v>0</v>
      </c>
      <c r="I65" s="72">
        <f t="shared" si="20"/>
        <v>0</v>
      </c>
      <c r="J65" s="72">
        <f t="shared" si="20"/>
        <v>0</v>
      </c>
      <c r="K65" s="72">
        <f t="shared" si="20"/>
        <v>0</v>
      </c>
      <c r="L65" s="72">
        <f t="shared" si="20"/>
        <v>0</v>
      </c>
      <c r="M65" s="149">
        <f t="shared" si="20"/>
        <v>0</v>
      </c>
    </row>
  </sheetData>
  <printOptions horizontalCentered="1"/>
  <pageMargins left="0.45" right="0.42" top="0.984251968503937" bottom="0.984251968503937" header="0.5118110236220472" footer="0.5118110236220472"/>
  <pageSetup fitToHeight="1" fitToWidth="1" horizontalDpi="300" verticalDpi="300" orientation="portrait" paperSize="9" scale="65"/>
  <headerFooter alignWithMargins="0">
    <oddHeader>&amp;LForm for Project Finance Business Plans
&amp;A&amp;CCivil Nuclear Sector
Russia and the European Union&amp;R&amp;"Arial,Bold"&amp;18RFi</oddHeader>
    <oddFooter>&amp;L&amp;F, Copyright RFi, 1998&amp;C&amp;D&amp;R&amp;P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95"/>
  <sheetViews>
    <sheetView workbookViewId="0" topLeftCell="A1">
      <pane xSplit="2" ySplit="1" topLeftCell="C2" activePane="bottomRight" state="frozen"/>
      <selection pane="topLeft" activeCell="B1" sqref="B1"/>
      <selection pane="topRight" activeCell="B1" sqref="B1"/>
      <selection pane="bottomLeft" activeCell="B1" sqref="B1"/>
      <selection pane="bottomRight" activeCell="C15" sqref="C15"/>
    </sheetView>
  </sheetViews>
  <sheetFormatPr defaultColWidth="11.421875" defaultRowHeight="12.75"/>
  <cols>
    <col min="1" max="1" width="3.8515625" style="0" customWidth="1"/>
    <col min="2" max="2" width="42.421875" style="0" bestFit="1" customWidth="1"/>
    <col min="3" max="13" width="9.140625" style="41" customWidth="1"/>
    <col min="14" max="16384" width="8.8515625" style="0" customWidth="1"/>
  </cols>
  <sheetData>
    <row r="1" spans="1:13" ht="15.75" thickBot="1">
      <c r="A1" s="43" t="s">
        <v>80</v>
      </c>
      <c r="B1" s="11"/>
      <c r="C1" s="136">
        <v>-2</v>
      </c>
      <c r="D1" s="136">
        <f aca="true" t="shared" si="0" ref="D1:M1">C1+1</f>
        <v>-1</v>
      </c>
      <c r="E1" s="136">
        <f t="shared" si="0"/>
        <v>0</v>
      </c>
      <c r="F1" s="136">
        <f t="shared" si="0"/>
        <v>1</v>
      </c>
      <c r="G1" s="136">
        <f t="shared" si="0"/>
        <v>2</v>
      </c>
      <c r="H1" s="136">
        <f t="shared" si="0"/>
        <v>3</v>
      </c>
      <c r="I1" s="136">
        <f t="shared" si="0"/>
        <v>4</v>
      </c>
      <c r="J1" s="136">
        <f t="shared" si="0"/>
        <v>5</v>
      </c>
      <c r="K1" s="136">
        <f t="shared" si="0"/>
        <v>6</v>
      </c>
      <c r="L1" s="136">
        <f t="shared" si="0"/>
        <v>7</v>
      </c>
      <c r="M1" s="136">
        <f t="shared" si="0"/>
        <v>8</v>
      </c>
    </row>
    <row r="2" spans="1:13" ht="12">
      <c r="A2" s="11" t="s">
        <v>60</v>
      </c>
      <c r="B2" s="11"/>
      <c r="C2" s="150">
        <f>'Profit and Loss'!C2</f>
        <v>0</v>
      </c>
      <c r="D2" s="151">
        <f>'Profit and Loss'!D2</f>
        <v>0</v>
      </c>
      <c r="E2" s="151">
        <f>'Profit and Loss'!E2</f>
        <v>0</v>
      </c>
      <c r="F2" s="151">
        <f>'Profit and Loss'!F2</f>
        <v>0</v>
      </c>
      <c r="G2" s="151">
        <f>'Profit and Loss'!G2</f>
        <v>0</v>
      </c>
      <c r="H2" s="151">
        <f>'Profit and Loss'!H2</f>
        <v>0</v>
      </c>
      <c r="I2" s="151">
        <f>'Profit and Loss'!I2</f>
        <v>0</v>
      </c>
      <c r="J2" s="151">
        <f>'Profit and Loss'!J2</f>
        <v>0</v>
      </c>
      <c r="K2" s="151">
        <f>'Profit and Loss'!K2</f>
        <v>0</v>
      </c>
      <c r="L2" s="151">
        <f>'Profit and Loss'!L2</f>
        <v>0</v>
      </c>
      <c r="M2" s="152">
        <f>'Profit and Loss'!M2</f>
        <v>0</v>
      </c>
    </row>
    <row r="3" spans="1:13" ht="12">
      <c r="A3" s="11" t="s">
        <v>61</v>
      </c>
      <c r="B3" s="11"/>
      <c r="C3" s="138"/>
      <c r="D3" s="139"/>
      <c r="E3" s="139"/>
      <c r="F3" s="139"/>
      <c r="G3" s="139"/>
      <c r="H3" s="139"/>
      <c r="I3" s="139"/>
      <c r="J3" s="139"/>
      <c r="K3" s="139"/>
      <c r="L3" s="139"/>
      <c r="M3" s="140"/>
    </row>
    <row r="4" spans="1:13" ht="12">
      <c r="A4" s="11"/>
      <c r="B4" s="11" t="s">
        <v>62</v>
      </c>
      <c r="C4" s="138">
        <f>'Profit and Loss'!C4</f>
        <v>0</v>
      </c>
      <c r="D4" s="139">
        <f>'Profit and Loss'!D4</f>
        <v>0</v>
      </c>
      <c r="E4" s="139">
        <f>'Profit and Loss'!E4</f>
        <v>0</v>
      </c>
      <c r="F4" s="139">
        <f>'Profit and Loss'!F4</f>
        <v>0</v>
      </c>
      <c r="G4" s="139">
        <f>'Profit and Loss'!G4</f>
        <v>0</v>
      </c>
      <c r="H4" s="139">
        <f>'Profit and Loss'!H4</f>
        <v>0</v>
      </c>
      <c r="I4" s="139">
        <f>'Profit and Loss'!I4</f>
        <v>0</v>
      </c>
      <c r="J4" s="139">
        <f>'Profit and Loss'!J4</f>
        <v>0</v>
      </c>
      <c r="K4" s="139">
        <f>'Profit and Loss'!K4</f>
        <v>0</v>
      </c>
      <c r="L4" s="139">
        <f>'Profit and Loss'!L4</f>
        <v>0</v>
      </c>
      <c r="M4" s="140">
        <f>'Profit and Loss'!M4</f>
        <v>0</v>
      </c>
    </row>
    <row r="5" spans="1:13" ht="12">
      <c r="A5" s="11"/>
      <c r="B5" s="11" t="s">
        <v>63</v>
      </c>
      <c r="C5" s="153">
        <f>'Profit and Loss'!C5</f>
        <v>0</v>
      </c>
      <c r="D5" s="154">
        <f>'Profit and Loss'!D5</f>
        <v>0</v>
      </c>
      <c r="E5" s="154">
        <f>'Profit and Loss'!E5</f>
        <v>0</v>
      </c>
      <c r="F5" s="154">
        <f>'Profit and Loss'!F5</f>
        <v>0</v>
      </c>
      <c r="G5" s="154">
        <f>'Profit and Loss'!G5</f>
        <v>0</v>
      </c>
      <c r="H5" s="154">
        <f>'Profit and Loss'!H5</f>
        <v>0</v>
      </c>
      <c r="I5" s="154">
        <f>'Profit and Loss'!I5</f>
        <v>0</v>
      </c>
      <c r="J5" s="154">
        <f>'Profit and Loss'!J5</f>
        <v>0</v>
      </c>
      <c r="K5" s="154">
        <f>'Profit and Loss'!K5</f>
        <v>0</v>
      </c>
      <c r="L5" s="154">
        <f>'Profit and Loss'!L5</f>
        <v>0</v>
      </c>
      <c r="M5" s="155">
        <f>'Profit and Loss'!M5</f>
        <v>0</v>
      </c>
    </row>
    <row r="6" spans="1:13" ht="12">
      <c r="A6" s="11" t="s">
        <v>64</v>
      </c>
      <c r="B6" s="11"/>
      <c r="C6" s="138">
        <f>C2-C5-C4</f>
        <v>0</v>
      </c>
      <c r="D6" s="139">
        <f aca="true" t="shared" si="1" ref="D6:M6">D2-D5-D4</f>
        <v>0</v>
      </c>
      <c r="E6" s="139">
        <f t="shared" si="1"/>
        <v>0</v>
      </c>
      <c r="F6" s="139">
        <f t="shared" si="1"/>
        <v>0</v>
      </c>
      <c r="G6" s="139">
        <f t="shared" si="1"/>
        <v>0</v>
      </c>
      <c r="H6" s="139">
        <f t="shared" si="1"/>
        <v>0</v>
      </c>
      <c r="I6" s="139">
        <f t="shared" si="1"/>
        <v>0</v>
      </c>
      <c r="J6" s="139">
        <f t="shared" si="1"/>
        <v>0</v>
      </c>
      <c r="K6" s="139">
        <f t="shared" si="1"/>
        <v>0</v>
      </c>
      <c r="L6" s="139">
        <f t="shared" si="1"/>
        <v>0</v>
      </c>
      <c r="M6" s="140">
        <f t="shared" si="1"/>
        <v>0</v>
      </c>
    </row>
    <row r="7" spans="1:13" ht="12">
      <c r="A7" s="11" t="s">
        <v>65</v>
      </c>
      <c r="B7" s="11"/>
      <c r="C7" s="138"/>
      <c r="D7" s="139"/>
      <c r="E7" s="139"/>
      <c r="F7" s="139"/>
      <c r="G7" s="139"/>
      <c r="H7" s="139"/>
      <c r="I7" s="139"/>
      <c r="J7" s="139"/>
      <c r="K7" s="139"/>
      <c r="L7" s="139"/>
      <c r="M7" s="140"/>
    </row>
    <row r="8" spans="1:13" ht="12">
      <c r="A8" s="11"/>
      <c r="B8" s="11" t="s">
        <v>66</v>
      </c>
      <c r="C8" s="138">
        <f>'Profit and Loss'!C8</f>
        <v>0</v>
      </c>
      <c r="D8" s="139">
        <f>'Profit and Loss'!D8</f>
        <v>0</v>
      </c>
      <c r="E8" s="139">
        <f>'Profit and Loss'!E8</f>
        <v>0</v>
      </c>
      <c r="F8" s="139">
        <f>'Profit and Loss'!F8</f>
        <v>0</v>
      </c>
      <c r="G8" s="139">
        <f>'Profit and Loss'!G8</f>
        <v>0</v>
      </c>
      <c r="H8" s="139">
        <f>'Profit and Loss'!H8</f>
        <v>0</v>
      </c>
      <c r="I8" s="139">
        <f>'Profit and Loss'!I8</f>
        <v>0</v>
      </c>
      <c r="J8" s="139">
        <f>'Profit and Loss'!J8</f>
        <v>0</v>
      </c>
      <c r="K8" s="139">
        <f>'Profit and Loss'!K8</f>
        <v>0</v>
      </c>
      <c r="L8" s="139">
        <f>'Profit and Loss'!L8</f>
        <v>0</v>
      </c>
      <c r="M8" s="140">
        <f>'Profit and Loss'!M8</f>
        <v>0</v>
      </c>
    </row>
    <row r="9" spans="1:13" ht="12">
      <c r="A9" s="11"/>
      <c r="B9" s="11" t="s">
        <v>67</v>
      </c>
      <c r="C9" s="138">
        <f>'Profit and Loss'!C9</f>
        <v>0</v>
      </c>
      <c r="D9" s="139">
        <f>'Profit and Loss'!D9</f>
        <v>0</v>
      </c>
      <c r="E9" s="139">
        <f>'Profit and Loss'!E9</f>
        <v>0</v>
      </c>
      <c r="F9" s="139">
        <f>'Profit and Loss'!F9</f>
        <v>0</v>
      </c>
      <c r="G9" s="139">
        <f>'Profit and Loss'!G9</f>
        <v>0</v>
      </c>
      <c r="H9" s="139">
        <f>'Profit and Loss'!H9</f>
        <v>0</v>
      </c>
      <c r="I9" s="139">
        <f>'Profit and Loss'!I9</f>
        <v>0</v>
      </c>
      <c r="J9" s="139">
        <f>'Profit and Loss'!J9</f>
        <v>0</v>
      </c>
      <c r="K9" s="139">
        <f>'Profit and Loss'!K9</f>
        <v>0</v>
      </c>
      <c r="L9" s="139">
        <f>'Profit and Loss'!L9</f>
        <v>0</v>
      </c>
      <c r="M9" s="140">
        <f>'Profit and Loss'!M9</f>
        <v>0</v>
      </c>
    </row>
    <row r="10" spans="1:13" ht="12">
      <c r="A10" s="11"/>
      <c r="B10" s="11" t="s">
        <v>68</v>
      </c>
      <c r="C10" s="138">
        <f>'Profit and Loss'!C10</f>
        <v>0</v>
      </c>
      <c r="D10" s="139">
        <f>'Profit and Loss'!D10</f>
        <v>0</v>
      </c>
      <c r="E10" s="139">
        <f>'Profit and Loss'!E10</f>
        <v>0</v>
      </c>
      <c r="F10" s="139">
        <f>'Profit and Loss'!F10</f>
        <v>0</v>
      </c>
      <c r="G10" s="139">
        <f>'Profit and Loss'!G10</f>
        <v>0</v>
      </c>
      <c r="H10" s="139">
        <f>'Profit and Loss'!H10</f>
        <v>0</v>
      </c>
      <c r="I10" s="139">
        <f>'Profit and Loss'!I10</f>
        <v>0</v>
      </c>
      <c r="J10" s="139">
        <f>'Profit and Loss'!J10</f>
        <v>0</v>
      </c>
      <c r="K10" s="139">
        <f>'Profit and Loss'!K10</f>
        <v>0</v>
      </c>
      <c r="L10" s="139">
        <f>'Profit and Loss'!L10</f>
        <v>0</v>
      </c>
      <c r="M10" s="140">
        <f>'Profit and Loss'!M10</f>
        <v>0</v>
      </c>
    </row>
    <row r="11" spans="1:13" ht="12">
      <c r="A11" s="11"/>
      <c r="B11" s="11" t="s">
        <v>69</v>
      </c>
      <c r="C11" s="153">
        <f>'Profit and Loss'!C11</f>
        <v>0</v>
      </c>
      <c r="D11" s="154">
        <f>'Profit and Loss'!D11</f>
        <v>0</v>
      </c>
      <c r="E11" s="154">
        <f>'Profit and Loss'!E11</f>
        <v>0</v>
      </c>
      <c r="F11" s="154">
        <f>'Profit and Loss'!F11</f>
        <v>0</v>
      </c>
      <c r="G11" s="154">
        <f>'Profit and Loss'!G11</f>
        <v>0</v>
      </c>
      <c r="H11" s="154">
        <f>'Profit and Loss'!H11</f>
        <v>0</v>
      </c>
      <c r="I11" s="154">
        <f>'Profit and Loss'!I11</f>
        <v>0</v>
      </c>
      <c r="J11" s="154">
        <f>'Profit and Loss'!J11</f>
        <v>0</v>
      </c>
      <c r="K11" s="154">
        <f>'Profit and Loss'!K11</f>
        <v>0</v>
      </c>
      <c r="L11" s="154">
        <f>'Profit and Loss'!L11</f>
        <v>0</v>
      </c>
      <c r="M11" s="155">
        <f>'Profit and Loss'!M11</f>
        <v>0</v>
      </c>
    </row>
    <row r="12" spans="1:13" ht="12">
      <c r="A12" s="11" t="s">
        <v>70</v>
      </c>
      <c r="B12" s="11"/>
      <c r="C12" s="156">
        <f>SUM(C7:C11)+SUM(C4:C5)</f>
        <v>0</v>
      </c>
      <c r="D12" s="157">
        <f aca="true" t="shared" si="2" ref="D12:M12">SUM(D7:D11)+SUM(D4:D5)</f>
        <v>0</v>
      </c>
      <c r="E12" s="157">
        <f t="shared" si="2"/>
        <v>0</v>
      </c>
      <c r="F12" s="157">
        <f t="shared" si="2"/>
        <v>0</v>
      </c>
      <c r="G12" s="157">
        <f t="shared" si="2"/>
        <v>0</v>
      </c>
      <c r="H12" s="157">
        <f t="shared" si="2"/>
        <v>0</v>
      </c>
      <c r="I12" s="157">
        <f t="shared" si="2"/>
        <v>0</v>
      </c>
      <c r="J12" s="157">
        <f t="shared" si="2"/>
        <v>0</v>
      </c>
      <c r="K12" s="157">
        <f t="shared" si="2"/>
        <v>0</v>
      </c>
      <c r="L12" s="157">
        <f t="shared" si="2"/>
        <v>0</v>
      </c>
      <c r="M12" s="158">
        <f t="shared" si="2"/>
        <v>0</v>
      </c>
    </row>
    <row r="13" spans="1:13" ht="12">
      <c r="A13" s="11" t="s">
        <v>71</v>
      </c>
      <c r="B13" s="11"/>
      <c r="C13" s="138">
        <f>C2-C12</f>
        <v>0</v>
      </c>
      <c r="D13" s="139">
        <f aca="true" t="shared" si="3" ref="D13:M13">D2-D12</f>
        <v>0</v>
      </c>
      <c r="E13" s="139">
        <f t="shared" si="3"/>
        <v>0</v>
      </c>
      <c r="F13" s="139">
        <f t="shared" si="3"/>
        <v>0</v>
      </c>
      <c r="G13" s="139">
        <f t="shared" si="3"/>
        <v>0</v>
      </c>
      <c r="H13" s="139">
        <f t="shared" si="3"/>
        <v>0</v>
      </c>
      <c r="I13" s="139">
        <f t="shared" si="3"/>
        <v>0</v>
      </c>
      <c r="J13" s="139">
        <f t="shared" si="3"/>
        <v>0</v>
      </c>
      <c r="K13" s="139">
        <f t="shared" si="3"/>
        <v>0</v>
      </c>
      <c r="L13" s="139">
        <f t="shared" si="3"/>
        <v>0</v>
      </c>
      <c r="M13" s="140">
        <f t="shared" si="3"/>
        <v>0</v>
      </c>
    </row>
    <row r="14" spans="1:13" ht="12">
      <c r="A14" s="11" t="s">
        <v>81</v>
      </c>
      <c r="B14" s="11"/>
      <c r="C14" s="144"/>
      <c r="D14" s="68"/>
      <c r="E14" s="68"/>
      <c r="F14" s="68"/>
      <c r="G14" s="68"/>
      <c r="H14" s="68"/>
      <c r="I14" s="68"/>
      <c r="J14" s="68"/>
      <c r="K14" s="68"/>
      <c r="L14" s="68"/>
      <c r="M14" s="145"/>
    </row>
    <row r="15" spans="1:13" ht="12">
      <c r="A15" s="11"/>
      <c r="B15" s="11" t="s">
        <v>82</v>
      </c>
      <c r="C15" s="66"/>
      <c r="D15" s="67"/>
      <c r="E15" s="67"/>
      <c r="F15" s="67"/>
      <c r="G15" s="67"/>
      <c r="H15" s="67"/>
      <c r="I15" s="67"/>
      <c r="J15" s="67"/>
      <c r="K15" s="67"/>
      <c r="L15" s="67"/>
      <c r="M15" s="141"/>
    </row>
    <row r="16" spans="1:13" ht="12">
      <c r="A16" s="11"/>
      <c r="B16" s="11" t="s">
        <v>83</v>
      </c>
      <c r="C16" s="66"/>
      <c r="D16" s="67"/>
      <c r="E16" s="67"/>
      <c r="F16" s="67"/>
      <c r="G16" s="67"/>
      <c r="H16" s="67"/>
      <c r="I16" s="67"/>
      <c r="J16" s="67"/>
      <c r="K16" s="67"/>
      <c r="L16" s="67"/>
      <c r="M16" s="141"/>
    </row>
    <row r="17" spans="1:13" ht="12">
      <c r="A17" s="11"/>
      <c r="B17" s="11" t="s">
        <v>84</v>
      </c>
      <c r="C17" s="66"/>
      <c r="D17" s="67"/>
      <c r="E17" s="67"/>
      <c r="F17" s="67"/>
      <c r="G17" s="67"/>
      <c r="H17" s="67"/>
      <c r="I17" s="67"/>
      <c r="J17" s="67"/>
      <c r="K17" s="67"/>
      <c r="L17" s="67"/>
      <c r="M17" s="141"/>
    </row>
    <row r="18" spans="1:13" ht="12">
      <c r="A18" s="11" t="s">
        <v>78</v>
      </c>
      <c r="B18" s="11"/>
      <c r="C18" s="138">
        <f>'Profit and Loss'!C20</f>
        <v>0</v>
      </c>
      <c r="D18" s="139">
        <f>'Profit and Loss'!D20</f>
        <v>0</v>
      </c>
      <c r="E18" s="139">
        <f>'Profit and Loss'!E20</f>
        <v>0</v>
      </c>
      <c r="F18" s="139">
        <f>'Profit and Loss'!F20</f>
        <v>0</v>
      </c>
      <c r="G18" s="139">
        <f>'Profit and Loss'!G20</f>
        <v>0</v>
      </c>
      <c r="H18" s="139">
        <f>'Profit and Loss'!H20</f>
        <v>0</v>
      </c>
      <c r="I18" s="139">
        <f>'Profit and Loss'!I20</f>
        <v>0</v>
      </c>
      <c r="J18" s="139">
        <f>'Profit and Loss'!J20</f>
        <v>0</v>
      </c>
      <c r="K18" s="139">
        <f>'Profit and Loss'!K20</f>
        <v>0</v>
      </c>
      <c r="L18" s="139">
        <f>'Profit and Loss'!L20</f>
        <v>0</v>
      </c>
      <c r="M18" s="140">
        <f>'Profit and Loss'!M20</f>
        <v>0</v>
      </c>
    </row>
    <row r="19" spans="1:13" ht="12">
      <c r="A19" s="11" t="s">
        <v>85</v>
      </c>
      <c r="B19" s="11"/>
      <c r="C19" s="142"/>
      <c r="D19" s="127"/>
      <c r="E19" s="127"/>
      <c r="F19" s="127"/>
      <c r="G19" s="127"/>
      <c r="H19" s="127"/>
      <c r="I19" s="127"/>
      <c r="J19" s="127"/>
      <c r="K19" s="127"/>
      <c r="L19" s="127"/>
      <c r="M19" s="143"/>
    </row>
    <row r="20" spans="1:13" ht="12">
      <c r="A20" s="11" t="s">
        <v>86</v>
      </c>
      <c r="B20" s="11"/>
      <c r="C20" s="144">
        <f>C13-C19-C18+C15+C16+C17</f>
        <v>0</v>
      </c>
      <c r="D20" s="68">
        <f aca="true" t="shared" si="4" ref="D20:M20">D13-D19-D18+D15+D16+D17</f>
        <v>0</v>
      </c>
      <c r="E20" s="68">
        <f t="shared" si="4"/>
        <v>0</v>
      </c>
      <c r="F20" s="68">
        <f t="shared" si="4"/>
        <v>0</v>
      </c>
      <c r="G20" s="68">
        <f t="shared" si="4"/>
        <v>0</v>
      </c>
      <c r="H20" s="68">
        <f t="shared" si="4"/>
        <v>0</v>
      </c>
      <c r="I20" s="68">
        <f t="shared" si="4"/>
        <v>0</v>
      </c>
      <c r="J20" s="68">
        <f t="shared" si="4"/>
        <v>0</v>
      </c>
      <c r="K20" s="68">
        <f t="shared" si="4"/>
        <v>0</v>
      </c>
      <c r="L20" s="68">
        <f t="shared" si="4"/>
        <v>0</v>
      </c>
      <c r="M20" s="145">
        <f t="shared" si="4"/>
        <v>0</v>
      </c>
    </row>
    <row r="21" spans="1:13" ht="12">
      <c r="A21" s="11" t="s">
        <v>74</v>
      </c>
      <c r="B21" s="11"/>
      <c r="C21" s="144"/>
      <c r="D21" s="68"/>
      <c r="E21" s="68"/>
      <c r="F21" s="68"/>
      <c r="G21" s="68"/>
      <c r="H21" s="68"/>
      <c r="I21" s="68"/>
      <c r="J21" s="68"/>
      <c r="K21" s="68"/>
      <c r="L21" s="68"/>
      <c r="M21" s="145"/>
    </row>
    <row r="22" spans="1:13" ht="12">
      <c r="A22" s="11"/>
      <c r="B22" s="11" t="s">
        <v>75</v>
      </c>
      <c r="C22" s="159">
        <f>'Profit and Loss'!C17</f>
        <v>0</v>
      </c>
      <c r="D22" s="160">
        <f>'Profit and Loss'!D17</f>
        <v>0</v>
      </c>
      <c r="E22" s="160">
        <f>'Profit and Loss'!E17</f>
        <v>0</v>
      </c>
      <c r="F22" s="160">
        <f>'Profit and Loss'!F17</f>
        <v>0</v>
      </c>
      <c r="G22" s="160">
        <f>'Profit and Loss'!G17</f>
        <v>0</v>
      </c>
      <c r="H22" s="160">
        <f>'Profit and Loss'!H17</f>
        <v>0</v>
      </c>
      <c r="I22" s="160">
        <f>'Profit and Loss'!I17</f>
        <v>0</v>
      </c>
      <c r="J22" s="160">
        <f>'Profit and Loss'!J17</f>
        <v>0</v>
      </c>
      <c r="K22" s="160">
        <f>'Profit and Loss'!K17</f>
        <v>0</v>
      </c>
      <c r="L22" s="160">
        <f>'Profit and Loss'!L17</f>
        <v>0</v>
      </c>
      <c r="M22" s="161">
        <f>'Profit and Loss'!M17</f>
        <v>0</v>
      </c>
    </row>
    <row r="23" spans="1:13" ht="12">
      <c r="A23" s="11"/>
      <c r="B23" s="11" t="s">
        <v>76</v>
      </c>
      <c r="C23" s="162">
        <f>'Profit and Loss'!C18</f>
        <v>0</v>
      </c>
      <c r="D23" s="163">
        <f>'Profit and Loss'!D18</f>
        <v>0</v>
      </c>
      <c r="E23" s="163">
        <f>'Profit and Loss'!E18</f>
        <v>0</v>
      </c>
      <c r="F23" s="163">
        <f>'Profit and Loss'!F18</f>
        <v>0</v>
      </c>
      <c r="G23" s="163">
        <f>'Profit and Loss'!G18</f>
        <v>0</v>
      </c>
      <c r="H23" s="163">
        <f>'Profit and Loss'!H18</f>
        <v>0</v>
      </c>
      <c r="I23" s="163">
        <f>'Profit and Loss'!I18</f>
        <v>0</v>
      </c>
      <c r="J23" s="163">
        <f>'Profit and Loss'!J18</f>
        <v>0</v>
      </c>
      <c r="K23" s="163">
        <f>'Profit and Loss'!K18</f>
        <v>0</v>
      </c>
      <c r="L23" s="163">
        <f>'Profit and Loss'!L18</f>
        <v>0</v>
      </c>
      <c r="M23" s="164">
        <f>'Profit and Loss'!M18</f>
        <v>0</v>
      </c>
    </row>
    <row r="24" spans="1:13" ht="12">
      <c r="A24" s="11" t="s">
        <v>87</v>
      </c>
      <c r="B24" s="11"/>
      <c r="C24" s="144">
        <f>C20-C23-C22</f>
        <v>0</v>
      </c>
      <c r="D24" s="68">
        <f aca="true" t="shared" si="5" ref="D24:M24">D20-D23-D22</f>
        <v>0</v>
      </c>
      <c r="E24" s="68">
        <f t="shared" si="5"/>
        <v>0</v>
      </c>
      <c r="F24" s="68">
        <f t="shared" si="5"/>
        <v>0</v>
      </c>
      <c r="G24" s="68">
        <f t="shared" si="5"/>
        <v>0</v>
      </c>
      <c r="H24" s="68">
        <f t="shared" si="5"/>
        <v>0</v>
      </c>
      <c r="I24" s="68">
        <f t="shared" si="5"/>
        <v>0</v>
      </c>
      <c r="J24" s="68">
        <f t="shared" si="5"/>
        <v>0</v>
      </c>
      <c r="K24" s="68">
        <f t="shared" si="5"/>
        <v>0</v>
      </c>
      <c r="L24" s="68">
        <f t="shared" si="5"/>
        <v>0</v>
      </c>
      <c r="M24" s="145">
        <f t="shared" si="5"/>
        <v>0</v>
      </c>
    </row>
    <row r="25" spans="1:13" ht="12">
      <c r="A25" s="11" t="s">
        <v>88</v>
      </c>
      <c r="B25" s="11"/>
      <c r="C25" s="144"/>
      <c r="D25" s="68"/>
      <c r="E25" s="68"/>
      <c r="F25" s="68"/>
      <c r="G25" s="68"/>
      <c r="H25" s="68"/>
      <c r="I25" s="68"/>
      <c r="J25" s="68"/>
      <c r="K25" s="68"/>
      <c r="L25" s="68"/>
      <c r="M25" s="145"/>
    </row>
    <row r="26" spans="1:13" ht="12">
      <c r="A26" s="11"/>
      <c r="B26" s="11" t="s">
        <v>89</v>
      </c>
      <c r="C26" s="66"/>
      <c r="D26" s="67"/>
      <c r="E26" s="67"/>
      <c r="F26" s="67"/>
      <c r="G26" s="67"/>
      <c r="H26" s="67"/>
      <c r="I26" s="67"/>
      <c r="J26" s="67"/>
      <c r="K26" s="67"/>
      <c r="L26" s="67"/>
      <c r="M26" s="141"/>
    </row>
    <row r="27" spans="1:13" ht="12">
      <c r="A27" s="11"/>
      <c r="B27" s="11" t="s">
        <v>90</v>
      </c>
      <c r="C27" s="66"/>
      <c r="D27" s="67"/>
      <c r="E27" s="67"/>
      <c r="F27" s="67"/>
      <c r="G27" s="67"/>
      <c r="H27" s="67"/>
      <c r="I27" s="67"/>
      <c r="J27" s="67"/>
      <c r="K27" s="67"/>
      <c r="L27" s="67"/>
      <c r="M27" s="141"/>
    </row>
    <row r="28" spans="1:13" ht="12">
      <c r="A28" s="11"/>
      <c r="B28" s="11" t="s">
        <v>91</v>
      </c>
      <c r="C28" s="66"/>
      <c r="D28" s="67"/>
      <c r="E28" s="67"/>
      <c r="F28" s="67"/>
      <c r="G28" s="67"/>
      <c r="H28" s="67"/>
      <c r="I28" s="67"/>
      <c r="J28" s="67"/>
      <c r="K28" s="67"/>
      <c r="L28" s="67"/>
      <c r="M28" s="141"/>
    </row>
    <row r="29" spans="1:13" ht="12">
      <c r="A29" s="11"/>
      <c r="B29" s="11" t="s">
        <v>92</v>
      </c>
      <c r="C29" s="66"/>
      <c r="D29" s="67"/>
      <c r="E29" s="67"/>
      <c r="F29" s="67"/>
      <c r="G29" s="67"/>
      <c r="H29" s="67"/>
      <c r="I29" s="67"/>
      <c r="J29" s="67"/>
      <c r="K29" s="67"/>
      <c r="L29" s="67"/>
      <c r="M29" s="141"/>
    </row>
    <row r="30" spans="1:13" ht="12">
      <c r="A30" s="11"/>
      <c r="B30" s="11" t="s">
        <v>100</v>
      </c>
      <c r="C30" s="142"/>
      <c r="D30" s="127"/>
      <c r="E30" s="127"/>
      <c r="F30" s="127"/>
      <c r="G30" s="127"/>
      <c r="H30" s="127"/>
      <c r="I30" s="127"/>
      <c r="J30" s="127"/>
      <c r="K30" s="127"/>
      <c r="L30" s="127"/>
      <c r="M30" s="143"/>
    </row>
    <row r="31" spans="1:13" ht="12.75" thickBot="1">
      <c r="A31" s="11" t="s">
        <v>101</v>
      </c>
      <c r="B31" s="11"/>
      <c r="C31" s="148">
        <f>SUM(C26:C30)+C24</f>
        <v>0</v>
      </c>
      <c r="D31" s="72">
        <f aca="true" t="shared" si="6" ref="D31:M31">SUM(D26:D30)+D24</f>
        <v>0</v>
      </c>
      <c r="E31" s="72">
        <f t="shared" si="6"/>
        <v>0</v>
      </c>
      <c r="F31" s="72">
        <f t="shared" si="6"/>
        <v>0</v>
      </c>
      <c r="G31" s="72">
        <f t="shared" si="6"/>
        <v>0</v>
      </c>
      <c r="H31" s="72">
        <f t="shared" si="6"/>
        <v>0</v>
      </c>
      <c r="I31" s="72">
        <f t="shared" si="6"/>
        <v>0</v>
      </c>
      <c r="J31" s="72">
        <f t="shared" si="6"/>
        <v>0</v>
      </c>
      <c r="K31" s="72">
        <f t="shared" si="6"/>
        <v>0</v>
      </c>
      <c r="L31" s="72">
        <f t="shared" si="6"/>
        <v>0</v>
      </c>
      <c r="M31" s="149">
        <f t="shared" si="6"/>
        <v>0</v>
      </c>
    </row>
    <row r="33" spans="1:13" ht="15.75" thickBot="1">
      <c r="A33" s="43"/>
      <c r="B33" s="11"/>
      <c r="C33" s="136">
        <f>M1+1</f>
        <v>9</v>
      </c>
      <c r="D33" s="136">
        <f aca="true" t="shared" si="7" ref="D33:M33">C33+1</f>
        <v>10</v>
      </c>
      <c r="E33" s="136">
        <f t="shared" si="7"/>
        <v>11</v>
      </c>
      <c r="F33" s="136">
        <f t="shared" si="7"/>
        <v>12</v>
      </c>
      <c r="G33" s="136">
        <f t="shared" si="7"/>
        <v>13</v>
      </c>
      <c r="H33" s="136">
        <f t="shared" si="7"/>
        <v>14</v>
      </c>
      <c r="I33" s="136">
        <f t="shared" si="7"/>
        <v>15</v>
      </c>
      <c r="J33" s="136">
        <f t="shared" si="7"/>
        <v>16</v>
      </c>
      <c r="K33" s="136">
        <f t="shared" si="7"/>
        <v>17</v>
      </c>
      <c r="L33" s="136">
        <f t="shared" si="7"/>
        <v>18</v>
      </c>
      <c r="M33" s="136">
        <f t="shared" si="7"/>
        <v>19</v>
      </c>
    </row>
    <row r="34" spans="1:13" ht="12">
      <c r="A34" s="11" t="s">
        <v>60</v>
      </c>
      <c r="B34" s="11"/>
      <c r="C34" s="150">
        <f>'Profit and Loss'!C24</f>
        <v>0</v>
      </c>
      <c r="D34" s="151">
        <f>'Profit and Loss'!D24</f>
        <v>0</v>
      </c>
      <c r="E34" s="151">
        <f>'Profit and Loss'!E24</f>
        <v>0</v>
      </c>
      <c r="F34" s="151">
        <f>'Profit and Loss'!F24</f>
        <v>0</v>
      </c>
      <c r="G34" s="151">
        <f>'Profit and Loss'!G24</f>
        <v>0</v>
      </c>
      <c r="H34" s="151">
        <f>'Profit and Loss'!H24</f>
        <v>0</v>
      </c>
      <c r="I34" s="151">
        <f>'Profit and Loss'!I24</f>
        <v>0</v>
      </c>
      <c r="J34" s="151">
        <f>'Profit and Loss'!J24</f>
        <v>0</v>
      </c>
      <c r="K34" s="151">
        <f>'Profit and Loss'!K24</f>
        <v>0</v>
      </c>
      <c r="L34" s="151">
        <f>'Profit and Loss'!L24</f>
        <v>0</v>
      </c>
      <c r="M34" s="152">
        <f>'Profit and Loss'!M24</f>
        <v>0</v>
      </c>
    </row>
    <row r="35" spans="1:13" ht="12">
      <c r="A35" s="11" t="s">
        <v>61</v>
      </c>
      <c r="B35" s="11"/>
      <c r="C35" s="138"/>
      <c r="D35" s="139"/>
      <c r="E35" s="139"/>
      <c r="F35" s="139"/>
      <c r="G35" s="139"/>
      <c r="H35" s="139"/>
      <c r="I35" s="139"/>
      <c r="J35" s="139"/>
      <c r="K35" s="139"/>
      <c r="L35" s="139"/>
      <c r="M35" s="140"/>
    </row>
    <row r="36" spans="1:13" ht="12">
      <c r="A36" s="11"/>
      <c r="B36" s="11" t="s">
        <v>62</v>
      </c>
      <c r="C36" s="138">
        <f>'Profit and Loss'!C26</f>
        <v>0</v>
      </c>
      <c r="D36" s="139">
        <f>'Profit and Loss'!D26</f>
        <v>0</v>
      </c>
      <c r="E36" s="139">
        <f>'Profit and Loss'!E26</f>
        <v>0</v>
      </c>
      <c r="F36" s="139">
        <f>'Profit and Loss'!F26</f>
        <v>0</v>
      </c>
      <c r="G36" s="139">
        <f>'Profit and Loss'!G26</f>
        <v>0</v>
      </c>
      <c r="H36" s="139">
        <f>'Profit and Loss'!H26</f>
        <v>0</v>
      </c>
      <c r="I36" s="139">
        <f>'Profit and Loss'!I26</f>
        <v>0</v>
      </c>
      <c r="J36" s="139">
        <f>'Profit and Loss'!J26</f>
        <v>0</v>
      </c>
      <c r="K36" s="139">
        <f>'Profit and Loss'!K26</f>
        <v>0</v>
      </c>
      <c r="L36" s="139">
        <f>'Profit and Loss'!L26</f>
        <v>0</v>
      </c>
      <c r="M36" s="140">
        <f>'Profit and Loss'!M26</f>
        <v>0</v>
      </c>
    </row>
    <row r="37" spans="1:13" ht="12">
      <c r="A37" s="11"/>
      <c r="B37" s="11" t="s">
        <v>63</v>
      </c>
      <c r="C37" s="153">
        <f>'Profit and Loss'!C27</f>
        <v>0</v>
      </c>
      <c r="D37" s="154">
        <f>'Profit and Loss'!D27</f>
        <v>0</v>
      </c>
      <c r="E37" s="154">
        <f>'Profit and Loss'!E27</f>
        <v>0</v>
      </c>
      <c r="F37" s="154">
        <f>'Profit and Loss'!F27</f>
        <v>0</v>
      </c>
      <c r="G37" s="154">
        <f>'Profit and Loss'!G27</f>
        <v>0</v>
      </c>
      <c r="H37" s="154">
        <f>'Profit and Loss'!H27</f>
        <v>0</v>
      </c>
      <c r="I37" s="154">
        <f>'Profit and Loss'!I27</f>
        <v>0</v>
      </c>
      <c r="J37" s="154">
        <f>'Profit and Loss'!J27</f>
        <v>0</v>
      </c>
      <c r="K37" s="154">
        <f>'Profit and Loss'!K27</f>
        <v>0</v>
      </c>
      <c r="L37" s="154">
        <f>'Profit and Loss'!L27</f>
        <v>0</v>
      </c>
      <c r="M37" s="155">
        <f>'Profit and Loss'!M27</f>
        <v>0</v>
      </c>
    </row>
    <row r="38" spans="1:13" ht="12">
      <c r="A38" s="11" t="s">
        <v>64</v>
      </c>
      <c r="B38" s="11"/>
      <c r="C38" s="138">
        <f aca="true" t="shared" si="8" ref="C38:M38">C34-C37-C36</f>
        <v>0</v>
      </c>
      <c r="D38" s="139">
        <f t="shared" si="8"/>
        <v>0</v>
      </c>
      <c r="E38" s="139">
        <f t="shared" si="8"/>
        <v>0</v>
      </c>
      <c r="F38" s="139">
        <f t="shared" si="8"/>
        <v>0</v>
      </c>
      <c r="G38" s="139">
        <f t="shared" si="8"/>
        <v>0</v>
      </c>
      <c r="H38" s="139">
        <f t="shared" si="8"/>
        <v>0</v>
      </c>
      <c r="I38" s="139">
        <f t="shared" si="8"/>
        <v>0</v>
      </c>
      <c r="J38" s="139">
        <f t="shared" si="8"/>
        <v>0</v>
      </c>
      <c r="K38" s="139">
        <f t="shared" si="8"/>
        <v>0</v>
      </c>
      <c r="L38" s="139">
        <f t="shared" si="8"/>
        <v>0</v>
      </c>
      <c r="M38" s="140">
        <f t="shared" si="8"/>
        <v>0</v>
      </c>
    </row>
    <row r="39" spans="1:13" ht="12">
      <c r="A39" s="11" t="s">
        <v>65</v>
      </c>
      <c r="B39" s="11"/>
      <c r="C39" s="138"/>
      <c r="D39" s="139"/>
      <c r="E39" s="139"/>
      <c r="F39" s="139"/>
      <c r="G39" s="139"/>
      <c r="H39" s="139"/>
      <c r="I39" s="139"/>
      <c r="J39" s="139"/>
      <c r="K39" s="139"/>
      <c r="L39" s="139"/>
      <c r="M39" s="140"/>
    </row>
    <row r="40" spans="1:13" ht="12">
      <c r="A40" s="11"/>
      <c r="B40" s="11" t="s">
        <v>66</v>
      </c>
      <c r="C40" s="138">
        <f>'Profit and Loss'!C30</f>
        <v>0</v>
      </c>
      <c r="D40" s="139">
        <f>'Profit and Loss'!D30</f>
        <v>0</v>
      </c>
      <c r="E40" s="139">
        <f>'Profit and Loss'!E30</f>
        <v>0</v>
      </c>
      <c r="F40" s="139">
        <f>'Profit and Loss'!F30</f>
        <v>0</v>
      </c>
      <c r="G40" s="139">
        <f>'Profit and Loss'!G30</f>
        <v>0</v>
      </c>
      <c r="H40" s="139">
        <f>'Profit and Loss'!H30</f>
        <v>0</v>
      </c>
      <c r="I40" s="139">
        <f>'Profit and Loss'!I30</f>
        <v>0</v>
      </c>
      <c r="J40" s="139">
        <f>'Profit and Loss'!J30</f>
        <v>0</v>
      </c>
      <c r="K40" s="139">
        <f>'Profit and Loss'!K30</f>
        <v>0</v>
      </c>
      <c r="L40" s="139">
        <f>'Profit and Loss'!L30</f>
        <v>0</v>
      </c>
      <c r="M40" s="140">
        <f>'Profit and Loss'!M30</f>
        <v>0</v>
      </c>
    </row>
    <row r="41" spans="1:13" ht="12">
      <c r="A41" s="11"/>
      <c r="B41" s="11" t="s">
        <v>67</v>
      </c>
      <c r="C41" s="138">
        <f>'Profit and Loss'!C31</f>
        <v>0</v>
      </c>
      <c r="D41" s="139">
        <f>'Profit and Loss'!D31</f>
        <v>0</v>
      </c>
      <c r="E41" s="139">
        <f>'Profit and Loss'!E31</f>
        <v>0</v>
      </c>
      <c r="F41" s="139">
        <f>'Profit and Loss'!F31</f>
        <v>0</v>
      </c>
      <c r="G41" s="139">
        <f>'Profit and Loss'!G31</f>
        <v>0</v>
      </c>
      <c r="H41" s="139">
        <f>'Profit and Loss'!H31</f>
        <v>0</v>
      </c>
      <c r="I41" s="139">
        <f>'Profit and Loss'!I31</f>
        <v>0</v>
      </c>
      <c r="J41" s="139">
        <f>'Profit and Loss'!J31</f>
        <v>0</v>
      </c>
      <c r="K41" s="139">
        <f>'Profit and Loss'!K31</f>
        <v>0</v>
      </c>
      <c r="L41" s="139">
        <f>'Profit and Loss'!L31</f>
        <v>0</v>
      </c>
      <c r="M41" s="140">
        <f>'Profit and Loss'!M31</f>
        <v>0</v>
      </c>
    </row>
    <row r="42" spans="1:13" ht="12">
      <c r="A42" s="11"/>
      <c r="B42" s="11" t="s">
        <v>68</v>
      </c>
      <c r="C42" s="138">
        <f>'Profit and Loss'!C32</f>
        <v>0</v>
      </c>
      <c r="D42" s="139">
        <f>'Profit and Loss'!D32</f>
        <v>0</v>
      </c>
      <c r="E42" s="139">
        <f>'Profit and Loss'!E32</f>
        <v>0</v>
      </c>
      <c r="F42" s="139">
        <f>'Profit and Loss'!F32</f>
        <v>0</v>
      </c>
      <c r="G42" s="139">
        <f>'Profit and Loss'!G32</f>
        <v>0</v>
      </c>
      <c r="H42" s="139">
        <f>'Profit and Loss'!H32</f>
        <v>0</v>
      </c>
      <c r="I42" s="139">
        <f>'Profit and Loss'!I32</f>
        <v>0</v>
      </c>
      <c r="J42" s="139">
        <f>'Profit and Loss'!J32</f>
        <v>0</v>
      </c>
      <c r="K42" s="139">
        <f>'Profit and Loss'!K32</f>
        <v>0</v>
      </c>
      <c r="L42" s="139">
        <f>'Profit and Loss'!L32</f>
        <v>0</v>
      </c>
      <c r="M42" s="140">
        <f>'Profit and Loss'!M32</f>
        <v>0</v>
      </c>
    </row>
    <row r="43" spans="1:13" ht="12">
      <c r="A43" s="11"/>
      <c r="B43" s="11" t="s">
        <v>69</v>
      </c>
      <c r="C43" s="153">
        <f>'Profit and Loss'!C33</f>
        <v>0</v>
      </c>
      <c r="D43" s="154">
        <f>'Profit and Loss'!D33</f>
        <v>0</v>
      </c>
      <c r="E43" s="154">
        <f>'Profit and Loss'!E33</f>
        <v>0</v>
      </c>
      <c r="F43" s="154">
        <f>'Profit and Loss'!F33</f>
        <v>0</v>
      </c>
      <c r="G43" s="154">
        <f>'Profit and Loss'!G33</f>
        <v>0</v>
      </c>
      <c r="H43" s="154">
        <f>'Profit and Loss'!H33</f>
        <v>0</v>
      </c>
      <c r="I43" s="154">
        <f>'Profit and Loss'!I33</f>
        <v>0</v>
      </c>
      <c r="J43" s="154">
        <f>'Profit and Loss'!J33</f>
        <v>0</v>
      </c>
      <c r="K43" s="154">
        <f>'Profit and Loss'!K33</f>
        <v>0</v>
      </c>
      <c r="L43" s="154">
        <f>'Profit and Loss'!L33</f>
        <v>0</v>
      </c>
      <c r="M43" s="155">
        <f>'Profit and Loss'!M33</f>
        <v>0</v>
      </c>
    </row>
    <row r="44" spans="1:13" ht="12">
      <c r="A44" s="11" t="s">
        <v>70</v>
      </c>
      <c r="B44" s="11"/>
      <c r="C44" s="156">
        <f aca="true" t="shared" si="9" ref="C44:M44">SUM(C39:C43)+SUM(C36:C37)</f>
        <v>0</v>
      </c>
      <c r="D44" s="157">
        <f t="shared" si="9"/>
        <v>0</v>
      </c>
      <c r="E44" s="157">
        <f t="shared" si="9"/>
        <v>0</v>
      </c>
      <c r="F44" s="157">
        <f t="shared" si="9"/>
        <v>0</v>
      </c>
      <c r="G44" s="157">
        <f t="shared" si="9"/>
        <v>0</v>
      </c>
      <c r="H44" s="157">
        <f t="shared" si="9"/>
        <v>0</v>
      </c>
      <c r="I44" s="157">
        <f t="shared" si="9"/>
        <v>0</v>
      </c>
      <c r="J44" s="157">
        <f t="shared" si="9"/>
        <v>0</v>
      </c>
      <c r="K44" s="157">
        <f t="shared" si="9"/>
        <v>0</v>
      </c>
      <c r="L44" s="157">
        <f t="shared" si="9"/>
        <v>0</v>
      </c>
      <c r="M44" s="158">
        <f t="shared" si="9"/>
        <v>0</v>
      </c>
    </row>
    <row r="45" spans="1:13" ht="12">
      <c r="A45" s="11" t="s">
        <v>71</v>
      </c>
      <c r="B45" s="11"/>
      <c r="C45" s="138">
        <f aca="true" t="shared" si="10" ref="C45:M45">C34-C44</f>
        <v>0</v>
      </c>
      <c r="D45" s="139">
        <f t="shared" si="10"/>
        <v>0</v>
      </c>
      <c r="E45" s="139">
        <f t="shared" si="10"/>
        <v>0</v>
      </c>
      <c r="F45" s="139">
        <f t="shared" si="10"/>
        <v>0</v>
      </c>
      <c r="G45" s="139">
        <f t="shared" si="10"/>
        <v>0</v>
      </c>
      <c r="H45" s="139">
        <f t="shared" si="10"/>
        <v>0</v>
      </c>
      <c r="I45" s="139">
        <f t="shared" si="10"/>
        <v>0</v>
      </c>
      <c r="J45" s="139">
        <f t="shared" si="10"/>
        <v>0</v>
      </c>
      <c r="K45" s="139">
        <f t="shared" si="10"/>
        <v>0</v>
      </c>
      <c r="L45" s="139">
        <f t="shared" si="10"/>
        <v>0</v>
      </c>
      <c r="M45" s="140">
        <f t="shared" si="10"/>
        <v>0</v>
      </c>
    </row>
    <row r="46" spans="1:13" ht="12">
      <c r="A46" s="11" t="s">
        <v>81</v>
      </c>
      <c r="B46" s="11"/>
      <c r="C46" s="144"/>
      <c r="D46" s="68"/>
      <c r="E46" s="68"/>
      <c r="F46" s="68"/>
      <c r="G46" s="68"/>
      <c r="H46" s="68"/>
      <c r="I46" s="68"/>
      <c r="J46" s="68"/>
      <c r="K46" s="68"/>
      <c r="L46" s="68"/>
      <c r="M46" s="145"/>
    </row>
    <row r="47" spans="1:13" ht="12">
      <c r="A47" s="11"/>
      <c r="B47" s="11" t="s">
        <v>82</v>
      </c>
      <c r="C47" s="66"/>
      <c r="D47" s="67"/>
      <c r="E47" s="67"/>
      <c r="F47" s="67"/>
      <c r="G47" s="67"/>
      <c r="H47" s="67"/>
      <c r="I47" s="67"/>
      <c r="J47" s="67"/>
      <c r="K47" s="67"/>
      <c r="L47" s="67"/>
      <c r="M47" s="141"/>
    </row>
    <row r="48" spans="1:13" ht="12">
      <c r="A48" s="11"/>
      <c r="B48" s="11" t="s">
        <v>83</v>
      </c>
      <c r="C48" s="66"/>
      <c r="D48" s="67"/>
      <c r="E48" s="67"/>
      <c r="F48" s="67"/>
      <c r="G48" s="67"/>
      <c r="H48" s="67"/>
      <c r="I48" s="67"/>
      <c r="J48" s="67"/>
      <c r="K48" s="67"/>
      <c r="L48" s="67"/>
      <c r="M48" s="141"/>
    </row>
    <row r="49" spans="1:13" ht="12">
      <c r="A49" s="11"/>
      <c r="B49" s="11" t="s">
        <v>84</v>
      </c>
      <c r="C49" s="66"/>
      <c r="D49" s="67"/>
      <c r="E49" s="67"/>
      <c r="F49" s="67"/>
      <c r="G49" s="67"/>
      <c r="H49" s="67"/>
      <c r="I49" s="67"/>
      <c r="J49" s="67"/>
      <c r="K49" s="67"/>
      <c r="L49" s="67"/>
      <c r="M49" s="141"/>
    </row>
    <row r="50" spans="1:13" ht="12">
      <c r="A50" s="11" t="s">
        <v>78</v>
      </c>
      <c r="B50" s="11"/>
      <c r="C50" s="138">
        <f>'Profit and Loss'!C42</f>
        <v>0</v>
      </c>
      <c r="D50" s="139">
        <f>'Profit and Loss'!D42</f>
        <v>0</v>
      </c>
      <c r="E50" s="139">
        <f>'Profit and Loss'!E42</f>
        <v>0</v>
      </c>
      <c r="F50" s="139">
        <f>'Profit and Loss'!F42</f>
        <v>0</v>
      </c>
      <c r="G50" s="139">
        <f>'Profit and Loss'!G42</f>
        <v>0</v>
      </c>
      <c r="H50" s="139">
        <f>'Profit and Loss'!H42</f>
        <v>0</v>
      </c>
      <c r="I50" s="139">
        <f>'Profit and Loss'!I42</f>
        <v>0</v>
      </c>
      <c r="J50" s="139">
        <f>'Profit and Loss'!J42</f>
        <v>0</v>
      </c>
      <c r="K50" s="139">
        <f>'Profit and Loss'!K42</f>
        <v>0</v>
      </c>
      <c r="L50" s="139">
        <f>'Profit and Loss'!L42</f>
        <v>0</v>
      </c>
      <c r="M50" s="140">
        <f>'Profit and Loss'!M42</f>
        <v>0</v>
      </c>
    </row>
    <row r="51" spans="1:13" ht="12">
      <c r="A51" s="11" t="s">
        <v>85</v>
      </c>
      <c r="B51" s="11"/>
      <c r="C51" s="142"/>
      <c r="D51" s="127"/>
      <c r="E51" s="127"/>
      <c r="F51" s="127"/>
      <c r="G51" s="127"/>
      <c r="H51" s="127"/>
      <c r="I51" s="127"/>
      <c r="J51" s="127"/>
      <c r="K51" s="127"/>
      <c r="L51" s="127"/>
      <c r="M51" s="143"/>
    </row>
    <row r="52" spans="1:13" ht="12">
      <c r="A52" s="11" t="s">
        <v>86</v>
      </c>
      <c r="B52" s="11"/>
      <c r="C52" s="144">
        <f aca="true" t="shared" si="11" ref="C52:M52">C45-C51-C50+C47+C48+C49</f>
        <v>0</v>
      </c>
      <c r="D52" s="68">
        <f t="shared" si="11"/>
        <v>0</v>
      </c>
      <c r="E52" s="68">
        <f t="shared" si="11"/>
        <v>0</v>
      </c>
      <c r="F52" s="68">
        <f t="shared" si="11"/>
        <v>0</v>
      </c>
      <c r="G52" s="68">
        <f t="shared" si="11"/>
        <v>0</v>
      </c>
      <c r="H52" s="68">
        <f t="shared" si="11"/>
        <v>0</v>
      </c>
      <c r="I52" s="68">
        <f t="shared" si="11"/>
        <v>0</v>
      </c>
      <c r="J52" s="68">
        <f t="shared" si="11"/>
        <v>0</v>
      </c>
      <c r="K52" s="68">
        <f t="shared" si="11"/>
        <v>0</v>
      </c>
      <c r="L52" s="68">
        <f t="shared" si="11"/>
        <v>0</v>
      </c>
      <c r="M52" s="145">
        <f t="shared" si="11"/>
        <v>0</v>
      </c>
    </row>
    <row r="53" spans="1:13" ht="12">
      <c r="A53" s="11" t="s">
        <v>74</v>
      </c>
      <c r="B53" s="11"/>
      <c r="C53" s="144"/>
      <c r="D53" s="68"/>
      <c r="E53" s="68"/>
      <c r="F53" s="68"/>
      <c r="G53" s="68"/>
      <c r="H53" s="68"/>
      <c r="I53" s="68"/>
      <c r="J53" s="68"/>
      <c r="K53" s="68"/>
      <c r="L53" s="68"/>
      <c r="M53" s="145"/>
    </row>
    <row r="54" spans="1:13" ht="12">
      <c r="A54" s="11"/>
      <c r="B54" s="11" t="s">
        <v>75</v>
      </c>
      <c r="C54" s="159">
        <f>'Profit and Loss'!C39</f>
        <v>0</v>
      </c>
      <c r="D54" s="160">
        <f>'Profit and Loss'!D39</f>
        <v>0</v>
      </c>
      <c r="E54" s="160">
        <f>'Profit and Loss'!E39</f>
        <v>0</v>
      </c>
      <c r="F54" s="160">
        <f>'Profit and Loss'!F39</f>
        <v>0</v>
      </c>
      <c r="G54" s="160">
        <f>'Profit and Loss'!G39</f>
        <v>0</v>
      </c>
      <c r="H54" s="160">
        <f>'Profit and Loss'!H39</f>
        <v>0</v>
      </c>
      <c r="I54" s="160">
        <f>'Profit and Loss'!I39</f>
        <v>0</v>
      </c>
      <c r="J54" s="160">
        <f>'Profit and Loss'!J39</f>
        <v>0</v>
      </c>
      <c r="K54" s="160">
        <f>'Profit and Loss'!K39</f>
        <v>0</v>
      </c>
      <c r="L54" s="160">
        <f>'Profit and Loss'!L39</f>
        <v>0</v>
      </c>
      <c r="M54" s="161">
        <f>'Profit and Loss'!M39</f>
        <v>0</v>
      </c>
    </row>
    <row r="55" spans="1:13" ht="12">
      <c r="A55" s="11"/>
      <c r="B55" s="11" t="s">
        <v>76</v>
      </c>
      <c r="C55" s="162">
        <f>'Profit and Loss'!C40</f>
        <v>0</v>
      </c>
      <c r="D55" s="163">
        <f>'Profit and Loss'!D40</f>
        <v>0</v>
      </c>
      <c r="E55" s="163">
        <f>'Profit and Loss'!E40</f>
        <v>0</v>
      </c>
      <c r="F55" s="163">
        <f>'Profit and Loss'!F40</f>
        <v>0</v>
      </c>
      <c r="G55" s="163">
        <f>'Profit and Loss'!G40</f>
        <v>0</v>
      </c>
      <c r="H55" s="163">
        <f>'Profit and Loss'!H40</f>
        <v>0</v>
      </c>
      <c r="I55" s="163">
        <f>'Profit and Loss'!I40</f>
        <v>0</v>
      </c>
      <c r="J55" s="163">
        <f>'Profit and Loss'!J40</f>
        <v>0</v>
      </c>
      <c r="K55" s="163">
        <f>'Profit and Loss'!K40</f>
        <v>0</v>
      </c>
      <c r="L55" s="163">
        <f>'Profit and Loss'!L40</f>
        <v>0</v>
      </c>
      <c r="M55" s="164">
        <f>'Profit and Loss'!M40</f>
        <v>0</v>
      </c>
    </row>
    <row r="56" spans="1:13" ht="12">
      <c r="A56" s="11" t="s">
        <v>87</v>
      </c>
      <c r="B56" s="11"/>
      <c r="C56" s="144">
        <f aca="true" t="shared" si="12" ref="C56:M56">C52-C55-C54</f>
        <v>0</v>
      </c>
      <c r="D56" s="68">
        <f t="shared" si="12"/>
        <v>0</v>
      </c>
      <c r="E56" s="68">
        <f t="shared" si="12"/>
        <v>0</v>
      </c>
      <c r="F56" s="68">
        <f t="shared" si="12"/>
        <v>0</v>
      </c>
      <c r="G56" s="68">
        <f t="shared" si="12"/>
        <v>0</v>
      </c>
      <c r="H56" s="68">
        <f t="shared" si="12"/>
        <v>0</v>
      </c>
      <c r="I56" s="68">
        <f t="shared" si="12"/>
        <v>0</v>
      </c>
      <c r="J56" s="68">
        <f t="shared" si="12"/>
        <v>0</v>
      </c>
      <c r="K56" s="68">
        <f t="shared" si="12"/>
        <v>0</v>
      </c>
      <c r="L56" s="68">
        <f t="shared" si="12"/>
        <v>0</v>
      </c>
      <c r="M56" s="145">
        <f t="shared" si="12"/>
        <v>0</v>
      </c>
    </row>
    <row r="57" spans="1:13" ht="12">
      <c r="A57" s="11" t="s">
        <v>88</v>
      </c>
      <c r="B57" s="11"/>
      <c r="C57" s="144"/>
      <c r="D57" s="68"/>
      <c r="E57" s="68"/>
      <c r="F57" s="68"/>
      <c r="G57" s="68"/>
      <c r="H57" s="68"/>
      <c r="I57" s="68"/>
      <c r="J57" s="68"/>
      <c r="K57" s="68"/>
      <c r="L57" s="68"/>
      <c r="M57" s="145"/>
    </row>
    <row r="58" spans="1:13" ht="12">
      <c r="A58" s="11"/>
      <c r="B58" s="11" t="s">
        <v>89</v>
      </c>
      <c r="C58" s="66"/>
      <c r="D58" s="67"/>
      <c r="E58" s="67"/>
      <c r="F58" s="67"/>
      <c r="G58" s="67"/>
      <c r="H58" s="67"/>
      <c r="I58" s="67"/>
      <c r="J58" s="67"/>
      <c r="K58" s="67"/>
      <c r="L58" s="67"/>
      <c r="M58" s="141"/>
    </row>
    <row r="59" spans="1:13" ht="12">
      <c r="A59" s="11"/>
      <c r="B59" s="11" t="s">
        <v>90</v>
      </c>
      <c r="C59" s="66"/>
      <c r="D59" s="67"/>
      <c r="E59" s="67"/>
      <c r="F59" s="67"/>
      <c r="G59" s="67"/>
      <c r="H59" s="67"/>
      <c r="I59" s="67"/>
      <c r="J59" s="67"/>
      <c r="K59" s="67"/>
      <c r="L59" s="67"/>
      <c r="M59" s="141"/>
    </row>
    <row r="60" spans="1:13" ht="12">
      <c r="A60" s="11"/>
      <c r="B60" s="11" t="s">
        <v>91</v>
      </c>
      <c r="C60" s="66"/>
      <c r="D60" s="67"/>
      <c r="E60" s="67"/>
      <c r="F60" s="67"/>
      <c r="G60" s="67"/>
      <c r="H60" s="67"/>
      <c r="I60" s="67"/>
      <c r="J60" s="67"/>
      <c r="K60" s="67"/>
      <c r="L60" s="67"/>
      <c r="M60" s="141"/>
    </row>
    <row r="61" spans="1:13" ht="12">
      <c r="A61" s="11"/>
      <c r="B61" s="11" t="s">
        <v>92</v>
      </c>
      <c r="C61" s="66"/>
      <c r="D61" s="67"/>
      <c r="E61" s="67"/>
      <c r="F61" s="67"/>
      <c r="G61" s="67"/>
      <c r="H61" s="67"/>
      <c r="I61" s="67"/>
      <c r="J61" s="67"/>
      <c r="K61" s="67"/>
      <c r="L61" s="67"/>
      <c r="M61" s="141"/>
    </row>
    <row r="62" spans="1:13" ht="12">
      <c r="A62" s="11"/>
      <c r="B62" s="11" t="s">
        <v>100</v>
      </c>
      <c r="C62" s="142"/>
      <c r="D62" s="127"/>
      <c r="E62" s="127"/>
      <c r="F62" s="127"/>
      <c r="G62" s="127"/>
      <c r="H62" s="127"/>
      <c r="I62" s="127"/>
      <c r="J62" s="127"/>
      <c r="K62" s="127"/>
      <c r="L62" s="127"/>
      <c r="M62" s="143"/>
    </row>
    <row r="63" spans="1:13" ht="12.75" thickBot="1">
      <c r="A63" s="11" t="s">
        <v>101</v>
      </c>
      <c r="B63" s="11"/>
      <c r="C63" s="148">
        <f aca="true" t="shared" si="13" ref="C63:M63">SUM(C58:C62)+C56</f>
        <v>0</v>
      </c>
      <c r="D63" s="72">
        <f t="shared" si="13"/>
        <v>0</v>
      </c>
      <c r="E63" s="72">
        <f t="shared" si="13"/>
        <v>0</v>
      </c>
      <c r="F63" s="72">
        <f t="shared" si="13"/>
        <v>0</v>
      </c>
      <c r="G63" s="72">
        <f t="shared" si="13"/>
        <v>0</v>
      </c>
      <c r="H63" s="72">
        <f t="shared" si="13"/>
        <v>0</v>
      </c>
      <c r="I63" s="72">
        <f t="shared" si="13"/>
        <v>0</v>
      </c>
      <c r="J63" s="72">
        <f t="shared" si="13"/>
        <v>0</v>
      </c>
      <c r="K63" s="72">
        <f t="shared" si="13"/>
        <v>0</v>
      </c>
      <c r="L63" s="72">
        <f t="shared" si="13"/>
        <v>0</v>
      </c>
      <c r="M63" s="149">
        <f t="shared" si="13"/>
        <v>0</v>
      </c>
    </row>
    <row r="65" spans="1:13" ht="15.75" thickBot="1">
      <c r="A65" s="43"/>
      <c r="B65" s="11"/>
      <c r="C65" s="136">
        <f>M33+1</f>
        <v>20</v>
      </c>
      <c r="D65" s="136">
        <f aca="true" t="shared" si="14" ref="D65:M65">C65+1</f>
        <v>21</v>
      </c>
      <c r="E65" s="136">
        <f t="shared" si="14"/>
        <v>22</v>
      </c>
      <c r="F65" s="136">
        <f t="shared" si="14"/>
        <v>23</v>
      </c>
      <c r="G65" s="136">
        <f t="shared" si="14"/>
        <v>24</v>
      </c>
      <c r="H65" s="136">
        <f t="shared" si="14"/>
        <v>25</v>
      </c>
      <c r="I65" s="136">
        <f t="shared" si="14"/>
        <v>26</v>
      </c>
      <c r="J65" s="136">
        <f t="shared" si="14"/>
        <v>27</v>
      </c>
      <c r="K65" s="136">
        <f t="shared" si="14"/>
        <v>28</v>
      </c>
      <c r="L65" s="136">
        <f t="shared" si="14"/>
        <v>29</v>
      </c>
      <c r="M65" s="136">
        <f t="shared" si="14"/>
        <v>30</v>
      </c>
    </row>
    <row r="66" spans="1:13" ht="12">
      <c r="A66" s="11" t="s">
        <v>60</v>
      </c>
      <c r="B66" s="11"/>
      <c r="C66" s="150">
        <f>'Profit and Loss'!C46</f>
        <v>0</v>
      </c>
      <c r="D66" s="151">
        <f>'Profit and Loss'!D46</f>
        <v>0</v>
      </c>
      <c r="E66" s="151">
        <f>'Profit and Loss'!E46</f>
        <v>0</v>
      </c>
      <c r="F66" s="151">
        <f>'Profit and Loss'!F46</f>
        <v>0</v>
      </c>
      <c r="G66" s="151">
        <f>'Profit and Loss'!G46</f>
        <v>0</v>
      </c>
      <c r="H66" s="151">
        <f>'Profit and Loss'!H46</f>
        <v>0</v>
      </c>
      <c r="I66" s="151">
        <f>'Profit and Loss'!I46</f>
        <v>0</v>
      </c>
      <c r="J66" s="151">
        <f>'Profit and Loss'!J46</f>
        <v>0</v>
      </c>
      <c r="K66" s="151">
        <f>'Profit and Loss'!K46</f>
        <v>0</v>
      </c>
      <c r="L66" s="151">
        <f>'Profit and Loss'!L46</f>
        <v>0</v>
      </c>
      <c r="M66" s="152">
        <f>'Profit and Loss'!M46</f>
        <v>0</v>
      </c>
    </row>
    <row r="67" spans="1:13" ht="12">
      <c r="A67" s="11" t="s">
        <v>61</v>
      </c>
      <c r="B67" s="11"/>
      <c r="C67" s="138"/>
      <c r="D67" s="139"/>
      <c r="E67" s="139"/>
      <c r="F67" s="139"/>
      <c r="G67" s="139"/>
      <c r="H67" s="139"/>
      <c r="I67" s="139"/>
      <c r="J67" s="139"/>
      <c r="K67" s="139"/>
      <c r="L67" s="139"/>
      <c r="M67" s="140"/>
    </row>
    <row r="68" spans="1:13" ht="12">
      <c r="A68" s="11"/>
      <c r="B68" s="11" t="s">
        <v>62</v>
      </c>
      <c r="C68" s="138">
        <f>'Profit and Loss'!C48</f>
        <v>0</v>
      </c>
      <c r="D68" s="139">
        <f>'Profit and Loss'!D48</f>
        <v>0</v>
      </c>
      <c r="E68" s="139">
        <f>'Profit and Loss'!E48</f>
        <v>0</v>
      </c>
      <c r="F68" s="139">
        <f>'Profit and Loss'!F48</f>
        <v>0</v>
      </c>
      <c r="G68" s="139">
        <f>'Profit and Loss'!G48</f>
        <v>0</v>
      </c>
      <c r="H68" s="139">
        <f>'Profit and Loss'!H48</f>
        <v>0</v>
      </c>
      <c r="I68" s="139">
        <f>'Profit and Loss'!I48</f>
        <v>0</v>
      </c>
      <c r="J68" s="139">
        <f>'Profit and Loss'!J48</f>
        <v>0</v>
      </c>
      <c r="K68" s="139">
        <f>'Profit and Loss'!K48</f>
        <v>0</v>
      </c>
      <c r="L68" s="139">
        <f>'Profit and Loss'!L48</f>
        <v>0</v>
      </c>
      <c r="M68" s="140">
        <f>'Profit and Loss'!M48</f>
        <v>0</v>
      </c>
    </row>
    <row r="69" spans="1:13" ht="12">
      <c r="A69" s="11"/>
      <c r="B69" s="11" t="s">
        <v>63</v>
      </c>
      <c r="C69" s="153">
        <f>'Profit and Loss'!C49</f>
        <v>0</v>
      </c>
      <c r="D69" s="154">
        <f>'Profit and Loss'!D49</f>
        <v>0</v>
      </c>
      <c r="E69" s="154">
        <f>'Profit and Loss'!E49</f>
        <v>0</v>
      </c>
      <c r="F69" s="154">
        <f>'Profit and Loss'!F49</f>
        <v>0</v>
      </c>
      <c r="G69" s="154">
        <f>'Profit and Loss'!G49</f>
        <v>0</v>
      </c>
      <c r="H69" s="154">
        <f>'Profit and Loss'!H49</f>
        <v>0</v>
      </c>
      <c r="I69" s="154">
        <f>'Profit and Loss'!I49</f>
        <v>0</v>
      </c>
      <c r="J69" s="154">
        <f>'Profit and Loss'!J49</f>
        <v>0</v>
      </c>
      <c r="K69" s="154">
        <f>'Profit and Loss'!K49</f>
        <v>0</v>
      </c>
      <c r="L69" s="154">
        <f>'Profit and Loss'!L49</f>
        <v>0</v>
      </c>
      <c r="M69" s="155">
        <f>'Profit and Loss'!M49</f>
        <v>0</v>
      </c>
    </row>
    <row r="70" spans="1:13" ht="12">
      <c r="A70" s="11" t="s">
        <v>64</v>
      </c>
      <c r="B70" s="11"/>
      <c r="C70" s="138">
        <f aca="true" t="shared" si="15" ref="C70:M70">C66-C69-C68</f>
        <v>0</v>
      </c>
      <c r="D70" s="139">
        <f t="shared" si="15"/>
        <v>0</v>
      </c>
      <c r="E70" s="139">
        <f t="shared" si="15"/>
        <v>0</v>
      </c>
      <c r="F70" s="139">
        <f t="shared" si="15"/>
        <v>0</v>
      </c>
      <c r="G70" s="139">
        <f t="shared" si="15"/>
        <v>0</v>
      </c>
      <c r="H70" s="139">
        <f t="shared" si="15"/>
        <v>0</v>
      </c>
      <c r="I70" s="139">
        <f t="shared" si="15"/>
        <v>0</v>
      </c>
      <c r="J70" s="139">
        <f t="shared" si="15"/>
        <v>0</v>
      </c>
      <c r="K70" s="139">
        <f t="shared" si="15"/>
        <v>0</v>
      </c>
      <c r="L70" s="139">
        <f t="shared" si="15"/>
        <v>0</v>
      </c>
      <c r="M70" s="140">
        <f t="shared" si="15"/>
        <v>0</v>
      </c>
    </row>
    <row r="71" spans="1:13" ht="12">
      <c r="A71" s="11" t="s">
        <v>65</v>
      </c>
      <c r="B71" s="11"/>
      <c r="C71" s="138"/>
      <c r="D71" s="139"/>
      <c r="E71" s="139"/>
      <c r="F71" s="139"/>
      <c r="G71" s="139"/>
      <c r="H71" s="139"/>
      <c r="I71" s="139"/>
      <c r="J71" s="139"/>
      <c r="K71" s="139"/>
      <c r="L71" s="139"/>
      <c r="M71" s="140"/>
    </row>
    <row r="72" spans="1:13" ht="12">
      <c r="A72" s="11"/>
      <c r="B72" s="11" t="s">
        <v>66</v>
      </c>
      <c r="C72" s="138">
        <f>'Profit and Loss'!C52</f>
        <v>0</v>
      </c>
      <c r="D72" s="139">
        <f>'Profit and Loss'!D52</f>
        <v>0</v>
      </c>
      <c r="E72" s="139">
        <f>'Profit and Loss'!E52</f>
        <v>0</v>
      </c>
      <c r="F72" s="139">
        <f>'Profit and Loss'!F52</f>
        <v>0</v>
      </c>
      <c r="G72" s="139">
        <f>'Profit and Loss'!G52</f>
        <v>0</v>
      </c>
      <c r="H72" s="139">
        <f>'Profit and Loss'!H52</f>
        <v>0</v>
      </c>
      <c r="I72" s="139">
        <f>'Profit and Loss'!I52</f>
        <v>0</v>
      </c>
      <c r="J72" s="139">
        <f>'Profit and Loss'!J52</f>
        <v>0</v>
      </c>
      <c r="K72" s="139">
        <f>'Profit and Loss'!K52</f>
        <v>0</v>
      </c>
      <c r="L72" s="139">
        <f>'Profit and Loss'!L52</f>
        <v>0</v>
      </c>
      <c r="M72" s="140">
        <f>'Profit and Loss'!M52</f>
        <v>0</v>
      </c>
    </row>
    <row r="73" spans="1:13" ht="12">
      <c r="A73" s="11"/>
      <c r="B73" s="11" t="s">
        <v>67</v>
      </c>
      <c r="C73" s="138">
        <f>'Profit and Loss'!C53</f>
        <v>0</v>
      </c>
      <c r="D73" s="139">
        <f>'Profit and Loss'!D53</f>
        <v>0</v>
      </c>
      <c r="E73" s="139">
        <f>'Profit and Loss'!E53</f>
        <v>0</v>
      </c>
      <c r="F73" s="139">
        <f>'Profit and Loss'!F53</f>
        <v>0</v>
      </c>
      <c r="G73" s="139">
        <f>'Profit and Loss'!G53</f>
        <v>0</v>
      </c>
      <c r="H73" s="139">
        <f>'Profit and Loss'!H53</f>
        <v>0</v>
      </c>
      <c r="I73" s="139">
        <f>'Profit and Loss'!I53</f>
        <v>0</v>
      </c>
      <c r="J73" s="139">
        <f>'Profit and Loss'!J53</f>
        <v>0</v>
      </c>
      <c r="K73" s="139">
        <f>'Profit and Loss'!K53</f>
        <v>0</v>
      </c>
      <c r="L73" s="139">
        <f>'Profit and Loss'!L53</f>
        <v>0</v>
      </c>
      <c r="M73" s="140">
        <f>'Profit and Loss'!M53</f>
        <v>0</v>
      </c>
    </row>
    <row r="74" spans="1:13" ht="12">
      <c r="A74" s="11"/>
      <c r="B74" s="11" t="s">
        <v>68</v>
      </c>
      <c r="C74" s="138">
        <f>'Profit and Loss'!C54</f>
        <v>0</v>
      </c>
      <c r="D74" s="139">
        <f>'Profit and Loss'!D54</f>
        <v>0</v>
      </c>
      <c r="E74" s="139">
        <f>'Profit and Loss'!E54</f>
        <v>0</v>
      </c>
      <c r="F74" s="139">
        <f>'Profit and Loss'!F54</f>
        <v>0</v>
      </c>
      <c r="G74" s="139">
        <f>'Profit and Loss'!G54</f>
        <v>0</v>
      </c>
      <c r="H74" s="139">
        <f>'Profit and Loss'!H54</f>
        <v>0</v>
      </c>
      <c r="I74" s="139">
        <f>'Profit and Loss'!I54</f>
        <v>0</v>
      </c>
      <c r="J74" s="139">
        <f>'Profit and Loss'!J54</f>
        <v>0</v>
      </c>
      <c r="K74" s="139">
        <f>'Profit and Loss'!K54</f>
        <v>0</v>
      </c>
      <c r="L74" s="139">
        <f>'Profit and Loss'!L54</f>
        <v>0</v>
      </c>
      <c r="M74" s="140">
        <f>'Profit and Loss'!M54</f>
        <v>0</v>
      </c>
    </row>
    <row r="75" spans="1:13" ht="12">
      <c r="A75" s="11"/>
      <c r="B75" s="11" t="s">
        <v>69</v>
      </c>
      <c r="C75" s="153">
        <f>'Profit and Loss'!C55</f>
        <v>0</v>
      </c>
      <c r="D75" s="154">
        <f>'Profit and Loss'!D55</f>
        <v>0</v>
      </c>
      <c r="E75" s="154">
        <f>'Profit and Loss'!E55</f>
        <v>0</v>
      </c>
      <c r="F75" s="154">
        <f>'Profit and Loss'!F55</f>
        <v>0</v>
      </c>
      <c r="G75" s="154">
        <f>'Profit and Loss'!G55</f>
        <v>0</v>
      </c>
      <c r="H75" s="154">
        <f>'Profit and Loss'!H55</f>
        <v>0</v>
      </c>
      <c r="I75" s="154">
        <f>'Profit and Loss'!I55</f>
        <v>0</v>
      </c>
      <c r="J75" s="154">
        <f>'Profit and Loss'!J55</f>
        <v>0</v>
      </c>
      <c r="K75" s="154">
        <f>'Profit and Loss'!K55</f>
        <v>0</v>
      </c>
      <c r="L75" s="154">
        <f>'Profit and Loss'!L55</f>
        <v>0</v>
      </c>
      <c r="M75" s="155">
        <f>'Profit and Loss'!M55</f>
        <v>0</v>
      </c>
    </row>
    <row r="76" spans="1:13" ht="12">
      <c r="A76" s="11" t="s">
        <v>70</v>
      </c>
      <c r="B76" s="11"/>
      <c r="C76" s="156">
        <f aca="true" t="shared" si="16" ref="C76:M76">SUM(C71:C75)+SUM(C68:C69)</f>
        <v>0</v>
      </c>
      <c r="D76" s="157">
        <f t="shared" si="16"/>
        <v>0</v>
      </c>
      <c r="E76" s="157">
        <f t="shared" si="16"/>
        <v>0</v>
      </c>
      <c r="F76" s="157">
        <f t="shared" si="16"/>
        <v>0</v>
      </c>
      <c r="G76" s="157">
        <f t="shared" si="16"/>
        <v>0</v>
      </c>
      <c r="H76" s="157">
        <f t="shared" si="16"/>
        <v>0</v>
      </c>
      <c r="I76" s="157">
        <f t="shared" si="16"/>
        <v>0</v>
      </c>
      <c r="J76" s="157">
        <f t="shared" si="16"/>
        <v>0</v>
      </c>
      <c r="K76" s="157">
        <f t="shared" si="16"/>
        <v>0</v>
      </c>
      <c r="L76" s="157">
        <f t="shared" si="16"/>
        <v>0</v>
      </c>
      <c r="M76" s="158">
        <f t="shared" si="16"/>
        <v>0</v>
      </c>
    </row>
    <row r="77" spans="1:13" ht="12">
      <c r="A77" s="11" t="s">
        <v>71</v>
      </c>
      <c r="B77" s="11"/>
      <c r="C77" s="138">
        <f aca="true" t="shared" si="17" ref="C77:M77">C66-C76</f>
        <v>0</v>
      </c>
      <c r="D77" s="139">
        <f t="shared" si="17"/>
        <v>0</v>
      </c>
      <c r="E77" s="139">
        <f t="shared" si="17"/>
        <v>0</v>
      </c>
      <c r="F77" s="139">
        <f t="shared" si="17"/>
        <v>0</v>
      </c>
      <c r="G77" s="139">
        <f t="shared" si="17"/>
        <v>0</v>
      </c>
      <c r="H77" s="139">
        <f t="shared" si="17"/>
        <v>0</v>
      </c>
      <c r="I77" s="139">
        <f t="shared" si="17"/>
        <v>0</v>
      </c>
      <c r="J77" s="139">
        <f t="shared" si="17"/>
        <v>0</v>
      </c>
      <c r="K77" s="139">
        <f t="shared" si="17"/>
        <v>0</v>
      </c>
      <c r="L77" s="139">
        <f t="shared" si="17"/>
        <v>0</v>
      </c>
      <c r="M77" s="140">
        <f t="shared" si="17"/>
        <v>0</v>
      </c>
    </row>
    <row r="78" spans="1:13" ht="12">
      <c r="A78" s="11" t="s">
        <v>81</v>
      </c>
      <c r="B78" s="11"/>
      <c r="C78" s="144"/>
      <c r="D78" s="68"/>
      <c r="E78" s="68"/>
      <c r="F78" s="68"/>
      <c r="G78" s="68"/>
      <c r="H78" s="68"/>
      <c r="I78" s="68"/>
      <c r="J78" s="68"/>
      <c r="K78" s="68"/>
      <c r="L78" s="68"/>
      <c r="M78" s="145"/>
    </row>
    <row r="79" spans="1:13" ht="12">
      <c r="A79" s="11"/>
      <c r="B79" s="11" t="s">
        <v>82</v>
      </c>
      <c r="C79" s="66"/>
      <c r="D79" s="67"/>
      <c r="E79" s="67"/>
      <c r="F79" s="67"/>
      <c r="G79" s="67"/>
      <c r="H79" s="67"/>
      <c r="I79" s="67"/>
      <c r="J79" s="67"/>
      <c r="K79" s="67"/>
      <c r="L79" s="67"/>
      <c r="M79" s="141"/>
    </row>
    <row r="80" spans="1:13" ht="12">
      <c r="A80" s="11"/>
      <c r="B80" s="11" t="s">
        <v>83</v>
      </c>
      <c r="C80" s="66"/>
      <c r="D80" s="67"/>
      <c r="E80" s="67"/>
      <c r="F80" s="67"/>
      <c r="G80" s="67"/>
      <c r="H80" s="67"/>
      <c r="I80" s="67"/>
      <c r="J80" s="67"/>
      <c r="K80" s="67"/>
      <c r="L80" s="67"/>
      <c r="M80" s="141"/>
    </row>
    <row r="81" spans="1:13" ht="12">
      <c r="A81" s="11"/>
      <c r="B81" s="11" t="s">
        <v>84</v>
      </c>
      <c r="C81" s="66"/>
      <c r="D81" s="67"/>
      <c r="E81" s="67"/>
      <c r="F81" s="67"/>
      <c r="G81" s="67"/>
      <c r="H81" s="67"/>
      <c r="I81" s="67"/>
      <c r="J81" s="67"/>
      <c r="K81" s="67"/>
      <c r="L81" s="67"/>
      <c r="M81" s="141"/>
    </row>
    <row r="82" spans="1:13" ht="12">
      <c r="A82" s="11" t="s">
        <v>78</v>
      </c>
      <c r="B82" s="11"/>
      <c r="C82" s="138">
        <f>'Profit and Loss'!C64</f>
        <v>0</v>
      </c>
      <c r="D82" s="139">
        <f>'Profit and Loss'!D64</f>
        <v>0</v>
      </c>
      <c r="E82" s="139">
        <f>'Profit and Loss'!E64</f>
        <v>0</v>
      </c>
      <c r="F82" s="139">
        <f>'Profit and Loss'!F64</f>
        <v>0</v>
      </c>
      <c r="G82" s="139">
        <f>'Profit and Loss'!G64</f>
        <v>0</v>
      </c>
      <c r="H82" s="139">
        <f>'Profit and Loss'!H64</f>
        <v>0</v>
      </c>
      <c r="I82" s="139">
        <f>'Profit and Loss'!I64</f>
        <v>0</v>
      </c>
      <c r="J82" s="139">
        <f>'Profit and Loss'!J64</f>
        <v>0</v>
      </c>
      <c r="K82" s="139">
        <f>'Profit and Loss'!K64</f>
        <v>0</v>
      </c>
      <c r="L82" s="139">
        <f>'Profit and Loss'!L64</f>
        <v>0</v>
      </c>
      <c r="M82" s="140">
        <f>'Profit and Loss'!M64</f>
        <v>0</v>
      </c>
    </row>
    <row r="83" spans="1:13" ht="12">
      <c r="A83" s="11" t="s">
        <v>85</v>
      </c>
      <c r="B83" s="11"/>
      <c r="C83" s="142"/>
      <c r="D83" s="127"/>
      <c r="E83" s="127"/>
      <c r="F83" s="127"/>
      <c r="G83" s="127"/>
      <c r="H83" s="127"/>
      <c r="I83" s="127"/>
      <c r="J83" s="127"/>
      <c r="K83" s="127"/>
      <c r="L83" s="127"/>
      <c r="M83" s="143"/>
    </row>
    <row r="84" spans="1:13" ht="12">
      <c r="A84" s="11" t="s">
        <v>86</v>
      </c>
      <c r="B84" s="11"/>
      <c r="C84" s="144">
        <f aca="true" t="shared" si="18" ref="C84:M84">C77-C83-C82+C79+C80+C81</f>
        <v>0</v>
      </c>
      <c r="D84" s="68">
        <f t="shared" si="18"/>
        <v>0</v>
      </c>
      <c r="E84" s="68">
        <f t="shared" si="18"/>
        <v>0</v>
      </c>
      <c r="F84" s="68">
        <f t="shared" si="18"/>
        <v>0</v>
      </c>
      <c r="G84" s="68">
        <f t="shared" si="18"/>
        <v>0</v>
      </c>
      <c r="H84" s="68">
        <f t="shared" si="18"/>
        <v>0</v>
      </c>
      <c r="I84" s="68">
        <f t="shared" si="18"/>
        <v>0</v>
      </c>
      <c r="J84" s="68">
        <f t="shared" si="18"/>
        <v>0</v>
      </c>
      <c r="K84" s="68">
        <f t="shared" si="18"/>
        <v>0</v>
      </c>
      <c r="L84" s="68">
        <f t="shared" si="18"/>
        <v>0</v>
      </c>
      <c r="M84" s="145">
        <f t="shared" si="18"/>
        <v>0</v>
      </c>
    </row>
    <row r="85" spans="1:13" ht="12">
      <c r="A85" s="11" t="s">
        <v>74</v>
      </c>
      <c r="B85" s="11"/>
      <c r="C85" s="144"/>
      <c r="D85" s="68"/>
      <c r="E85" s="68"/>
      <c r="F85" s="68"/>
      <c r="G85" s="68"/>
      <c r="H85" s="68"/>
      <c r="I85" s="68"/>
      <c r="J85" s="68"/>
      <c r="K85" s="68"/>
      <c r="L85" s="68"/>
      <c r="M85" s="145"/>
    </row>
    <row r="86" spans="1:13" ht="12">
      <c r="A86" s="11"/>
      <c r="B86" s="11" t="s">
        <v>75</v>
      </c>
      <c r="C86" s="159">
        <f>'Profit and Loss'!C61</f>
        <v>0</v>
      </c>
      <c r="D86" s="160">
        <f>'Profit and Loss'!D61</f>
        <v>0</v>
      </c>
      <c r="E86" s="160">
        <f>'Profit and Loss'!E61</f>
        <v>0</v>
      </c>
      <c r="F86" s="160">
        <f>'Profit and Loss'!F61</f>
        <v>0</v>
      </c>
      <c r="G86" s="160">
        <f>'Profit and Loss'!G61</f>
        <v>0</v>
      </c>
      <c r="H86" s="160">
        <f>'Profit and Loss'!H61</f>
        <v>0</v>
      </c>
      <c r="I86" s="160">
        <f>'Profit and Loss'!I61</f>
        <v>0</v>
      </c>
      <c r="J86" s="160">
        <f>'Profit and Loss'!J61</f>
        <v>0</v>
      </c>
      <c r="K86" s="160">
        <f>'Profit and Loss'!K61</f>
        <v>0</v>
      </c>
      <c r="L86" s="160">
        <f>'Profit and Loss'!L61</f>
        <v>0</v>
      </c>
      <c r="M86" s="161">
        <f>'Profit and Loss'!M61</f>
        <v>0</v>
      </c>
    </row>
    <row r="87" spans="1:13" ht="12">
      <c r="A87" s="11"/>
      <c r="B87" s="11" t="s">
        <v>76</v>
      </c>
      <c r="C87" s="162">
        <f>'Profit and Loss'!C62</f>
        <v>0</v>
      </c>
      <c r="D87" s="163">
        <f>'Profit and Loss'!D62</f>
        <v>0</v>
      </c>
      <c r="E87" s="163">
        <f>'Profit and Loss'!E62</f>
        <v>0</v>
      </c>
      <c r="F87" s="163">
        <f>'Profit and Loss'!F62</f>
        <v>0</v>
      </c>
      <c r="G87" s="163">
        <f>'Profit and Loss'!G62</f>
        <v>0</v>
      </c>
      <c r="H87" s="163">
        <f>'Profit and Loss'!H62</f>
        <v>0</v>
      </c>
      <c r="I87" s="163">
        <f>'Profit and Loss'!I62</f>
        <v>0</v>
      </c>
      <c r="J87" s="163">
        <f>'Profit and Loss'!J62</f>
        <v>0</v>
      </c>
      <c r="K87" s="163">
        <f>'Profit and Loss'!K62</f>
        <v>0</v>
      </c>
      <c r="L87" s="163">
        <f>'Profit and Loss'!L62</f>
        <v>0</v>
      </c>
      <c r="M87" s="164">
        <f>'Profit and Loss'!M62</f>
        <v>0</v>
      </c>
    </row>
    <row r="88" spans="1:13" ht="12">
      <c r="A88" s="11" t="s">
        <v>87</v>
      </c>
      <c r="B88" s="11"/>
      <c r="C88" s="144">
        <f aca="true" t="shared" si="19" ref="C88:M88">C84-C87-C86</f>
        <v>0</v>
      </c>
      <c r="D88" s="68">
        <f t="shared" si="19"/>
        <v>0</v>
      </c>
      <c r="E88" s="68">
        <f t="shared" si="19"/>
        <v>0</v>
      </c>
      <c r="F88" s="68">
        <f t="shared" si="19"/>
        <v>0</v>
      </c>
      <c r="G88" s="68">
        <f t="shared" si="19"/>
        <v>0</v>
      </c>
      <c r="H88" s="68">
        <f t="shared" si="19"/>
        <v>0</v>
      </c>
      <c r="I88" s="68">
        <f t="shared" si="19"/>
        <v>0</v>
      </c>
      <c r="J88" s="68">
        <f t="shared" si="19"/>
        <v>0</v>
      </c>
      <c r="K88" s="68">
        <f t="shared" si="19"/>
        <v>0</v>
      </c>
      <c r="L88" s="68">
        <f t="shared" si="19"/>
        <v>0</v>
      </c>
      <c r="M88" s="145">
        <f t="shared" si="19"/>
        <v>0</v>
      </c>
    </row>
    <row r="89" spans="1:13" ht="12">
      <c r="A89" s="11" t="s">
        <v>88</v>
      </c>
      <c r="B89" s="11"/>
      <c r="C89" s="144"/>
      <c r="D89" s="68"/>
      <c r="E89" s="68"/>
      <c r="F89" s="68"/>
      <c r="G89" s="68"/>
      <c r="H89" s="68"/>
      <c r="I89" s="68"/>
      <c r="J89" s="68"/>
      <c r="K89" s="68"/>
      <c r="L89" s="68"/>
      <c r="M89" s="145"/>
    </row>
    <row r="90" spans="1:13" ht="12">
      <c r="A90" s="11"/>
      <c r="B90" s="11" t="s">
        <v>89</v>
      </c>
      <c r="C90" s="66"/>
      <c r="D90" s="67"/>
      <c r="E90" s="67"/>
      <c r="F90" s="67"/>
      <c r="G90" s="67"/>
      <c r="H90" s="67"/>
      <c r="I90" s="67"/>
      <c r="J90" s="67"/>
      <c r="K90" s="67"/>
      <c r="L90" s="67"/>
      <c r="M90" s="141"/>
    </row>
    <row r="91" spans="1:13" ht="12">
      <c r="A91" s="11"/>
      <c r="B91" s="11" t="s">
        <v>90</v>
      </c>
      <c r="C91" s="66"/>
      <c r="D91" s="67"/>
      <c r="E91" s="67"/>
      <c r="F91" s="67"/>
      <c r="G91" s="67"/>
      <c r="H91" s="67"/>
      <c r="I91" s="67"/>
      <c r="J91" s="67"/>
      <c r="K91" s="67"/>
      <c r="L91" s="67"/>
      <c r="M91" s="141"/>
    </row>
    <row r="92" spans="1:13" ht="12">
      <c r="A92" s="11"/>
      <c r="B92" s="11" t="s">
        <v>91</v>
      </c>
      <c r="C92" s="66"/>
      <c r="D92" s="67"/>
      <c r="E92" s="67"/>
      <c r="F92" s="67"/>
      <c r="G92" s="67"/>
      <c r="H92" s="67"/>
      <c r="I92" s="67"/>
      <c r="J92" s="67"/>
      <c r="K92" s="67"/>
      <c r="L92" s="67"/>
      <c r="M92" s="141"/>
    </row>
    <row r="93" spans="1:13" ht="12">
      <c r="A93" s="11"/>
      <c r="B93" s="11" t="s">
        <v>92</v>
      </c>
      <c r="C93" s="66"/>
      <c r="D93" s="67"/>
      <c r="E93" s="67"/>
      <c r="F93" s="67"/>
      <c r="G93" s="67"/>
      <c r="H93" s="67"/>
      <c r="I93" s="67"/>
      <c r="J93" s="67"/>
      <c r="K93" s="67"/>
      <c r="L93" s="67"/>
      <c r="M93" s="141"/>
    </row>
    <row r="94" spans="1:13" ht="12">
      <c r="A94" s="11"/>
      <c r="B94" s="11" t="s">
        <v>100</v>
      </c>
      <c r="C94" s="142"/>
      <c r="D94" s="127"/>
      <c r="E94" s="127"/>
      <c r="F94" s="127"/>
      <c r="G94" s="127"/>
      <c r="H94" s="127"/>
      <c r="I94" s="127"/>
      <c r="J94" s="127"/>
      <c r="K94" s="127"/>
      <c r="L94" s="127"/>
      <c r="M94" s="143"/>
    </row>
    <row r="95" spans="1:13" ht="12.75" thickBot="1">
      <c r="A95" s="11" t="s">
        <v>101</v>
      </c>
      <c r="B95" s="11"/>
      <c r="C95" s="148">
        <f aca="true" t="shared" si="20" ref="C95:M95">SUM(C90:C94)+C88</f>
        <v>0</v>
      </c>
      <c r="D95" s="72">
        <f t="shared" si="20"/>
        <v>0</v>
      </c>
      <c r="E95" s="72">
        <f t="shared" si="20"/>
        <v>0</v>
      </c>
      <c r="F95" s="72">
        <f t="shared" si="20"/>
        <v>0</v>
      </c>
      <c r="G95" s="72">
        <f t="shared" si="20"/>
        <v>0</v>
      </c>
      <c r="H95" s="72">
        <f t="shared" si="20"/>
        <v>0</v>
      </c>
      <c r="I95" s="72">
        <f t="shared" si="20"/>
        <v>0</v>
      </c>
      <c r="J95" s="72">
        <f t="shared" si="20"/>
        <v>0</v>
      </c>
      <c r="K95" s="72">
        <f t="shared" si="20"/>
        <v>0</v>
      </c>
      <c r="L95" s="72">
        <f t="shared" si="20"/>
        <v>0</v>
      </c>
      <c r="M95" s="149">
        <f t="shared" si="20"/>
        <v>0</v>
      </c>
    </row>
  </sheetData>
  <printOptions horizontalCentered="1"/>
  <pageMargins left="0.4724409448818898" right="0.4724409448818898" top="0.85" bottom="0.8" header="0.5118110236220472" footer="0.5118110236220472"/>
  <pageSetup fitToHeight="1" fitToWidth="1" horizontalDpi="300" verticalDpi="300" orientation="portrait" paperSize="9" scale="60"/>
  <headerFooter alignWithMargins="0">
    <oddHeader>&amp;LForm for Project Finance Business Plans
&amp;A&amp;CCivil Nuclear Sector
Russia and the European Union&amp;R&amp;"Arial,Bold"&amp;18RFi</oddHeader>
    <oddFooter>&amp;L&amp;F, Copyright RFi, 1998&amp;C&amp;D&amp;R&amp;P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59"/>
  <sheetViews>
    <sheetView workbookViewId="0" topLeftCell="A1">
      <pane xSplit="2" ySplit="2" topLeftCell="C3" activePane="bottomRight" state="frozen"/>
      <selection pane="topLeft" activeCell="B1" sqref="B1"/>
      <selection pane="topRight" activeCell="B1" sqref="B1"/>
      <selection pane="bottomLeft" activeCell="B1" sqref="B1"/>
      <selection pane="bottomRight" activeCell="C3" sqref="C3"/>
    </sheetView>
  </sheetViews>
  <sheetFormatPr defaultColWidth="11.421875" defaultRowHeight="12.75"/>
  <cols>
    <col min="1" max="1" width="4.8515625" style="0" customWidth="1"/>
    <col min="2" max="2" width="22.7109375" style="0" bestFit="1" customWidth="1"/>
    <col min="3" max="16384" width="8.8515625" style="0" customWidth="1"/>
  </cols>
  <sheetData>
    <row r="1" spans="1:13" ht="15">
      <c r="A1" s="43" t="s">
        <v>102</v>
      </c>
      <c r="B1" s="11"/>
      <c r="C1" s="136">
        <v>-2</v>
      </c>
      <c r="D1" s="136">
        <f aca="true" t="shared" si="0" ref="D1:M1">C1+1</f>
        <v>-1</v>
      </c>
      <c r="E1" s="136">
        <f t="shared" si="0"/>
        <v>0</v>
      </c>
      <c r="F1" s="136">
        <f t="shared" si="0"/>
        <v>1</v>
      </c>
      <c r="G1" s="136">
        <f t="shared" si="0"/>
        <v>2</v>
      </c>
      <c r="H1" s="136">
        <f t="shared" si="0"/>
        <v>3</v>
      </c>
      <c r="I1" s="136">
        <f t="shared" si="0"/>
        <v>4</v>
      </c>
      <c r="J1" s="136">
        <f t="shared" si="0"/>
        <v>5</v>
      </c>
      <c r="K1" s="136">
        <f t="shared" si="0"/>
        <v>6</v>
      </c>
      <c r="L1" s="136">
        <f t="shared" si="0"/>
        <v>7</v>
      </c>
      <c r="M1" s="136">
        <f t="shared" si="0"/>
        <v>8</v>
      </c>
    </row>
    <row r="2" spans="1:13" ht="12.75" thickBot="1">
      <c r="A2" s="11" t="s">
        <v>103</v>
      </c>
      <c r="B2" s="11"/>
      <c r="C2" s="11"/>
      <c r="D2" s="11"/>
      <c r="E2" s="11"/>
      <c r="F2" s="11"/>
      <c r="G2" s="11"/>
      <c r="H2" s="11"/>
      <c r="I2" s="11"/>
      <c r="J2" s="11"/>
      <c r="K2" s="11"/>
      <c r="L2" s="11"/>
      <c r="M2" s="11"/>
    </row>
    <row r="3" spans="1:13" ht="12">
      <c r="A3" s="11"/>
      <c r="B3" s="11" t="s">
        <v>104</v>
      </c>
      <c r="C3" s="165"/>
      <c r="D3" s="166"/>
      <c r="E3" s="166"/>
      <c r="F3" s="166"/>
      <c r="G3" s="166"/>
      <c r="H3" s="166"/>
      <c r="I3" s="166"/>
      <c r="J3" s="166"/>
      <c r="K3" s="166"/>
      <c r="L3" s="166"/>
      <c r="M3" s="167"/>
    </row>
    <row r="4" spans="1:13" ht="12">
      <c r="A4" s="11"/>
      <c r="B4" s="11" t="s">
        <v>105</v>
      </c>
      <c r="C4" s="168"/>
      <c r="D4" s="169"/>
      <c r="E4" s="169"/>
      <c r="F4" s="169"/>
      <c r="G4" s="169"/>
      <c r="H4" s="169"/>
      <c r="I4" s="169"/>
      <c r="J4" s="169"/>
      <c r="K4" s="169"/>
      <c r="L4" s="169"/>
      <c r="M4" s="170"/>
    </row>
    <row r="5" spans="1:13" ht="12">
      <c r="A5" s="11" t="s">
        <v>106</v>
      </c>
      <c r="B5" s="11"/>
      <c r="C5" s="171">
        <f>C3-C4</f>
        <v>0</v>
      </c>
      <c r="D5" s="172">
        <f aca="true" t="shared" si="1" ref="D5:M5">SUM(D3:D4)</f>
        <v>0</v>
      </c>
      <c r="E5" s="172">
        <f t="shared" si="1"/>
        <v>0</v>
      </c>
      <c r="F5" s="172">
        <f t="shared" si="1"/>
        <v>0</v>
      </c>
      <c r="G5" s="172">
        <f t="shared" si="1"/>
        <v>0</v>
      </c>
      <c r="H5" s="172">
        <f t="shared" si="1"/>
        <v>0</v>
      </c>
      <c r="I5" s="172">
        <f t="shared" si="1"/>
        <v>0</v>
      </c>
      <c r="J5" s="172">
        <f t="shared" si="1"/>
        <v>0</v>
      </c>
      <c r="K5" s="172">
        <f t="shared" si="1"/>
        <v>0</v>
      </c>
      <c r="L5" s="172">
        <f t="shared" si="1"/>
        <v>0</v>
      </c>
      <c r="M5" s="173">
        <f t="shared" si="1"/>
        <v>0</v>
      </c>
    </row>
    <row r="6" spans="1:13" ht="12">
      <c r="A6" s="11"/>
      <c r="B6" s="11" t="s">
        <v>107</v>
      </c>
      <c r="C6" s="174"/>
      <c r="D6" s="175"/>
      <c r="E6" s="175"/>
      <c r="F6" s="175"/>
      <c r="G6" s="175"/>
      <c r="H6" s="175"/>
      <c r="I6" s="175"/>
      <c r="J6" s="175"/>
      <c r="K6" s="175"/>
      <c r="L6" s="175"/>
      <c r="M6" s="176"/>
    </row>
    <row r="7" spans="1:13" ht="12">
      <c r="A7" s="11"/>
      <c r="B7" s="11" t="s">
        <v>108</v>
      </c>
      <c r="C7" s="174"/>
      <c r="D7" s="175"/>
      <c r="E7" s="175"/>
      <c r="F7" s="175"/>
      <c r="G7" s="175"/>
      <c r="H7" s="175"/>
      <c r="I7" s="175"/>
      <c r="J7" s="175"/>
      <c r="K7" s="175"/>
      <c r="L7" s="175"/>
      <c r="M7" s="176"/>
    </row>
    <row r="8" spans="1:13" ht="12">
      <c r="A8" s="11"/>
      <c r="B8" s="11" t="s">
        <v>109</v>
      </c>
      <c r="C8" s="168"/>
      <c r="D8" s="169"/>
      <c r="E8" s="169"/>
      <c r="F8" s="169"/>
      <c r="G8" s="169"/>
      <c r="H8" s="169"/>
      <c r="I8" s="169"/>
      <c r="J8" s="169"/>
      <c r="K8" s="169"/>
      <c r="L8" s="169"/>
      <c r="M8" s="170"/>
    </row>
    <row r="9" spans="1:13" ht="12">
      <c r="A9" s="11" t="s">
        <v>110</v>
      </c>
      <c r="B9" s="11"/>
      <c r="C9" s="177">
        <f>SUM(C6:C8)</f>
        <v>0</v>
      </c>
      <c r="D9" s="178">
        <f aca="true" t="shared" si="2" ref="D9:M9">SUM(D6:D8)</f>
        <v>0</v>
      </c>
      <c r="E9" s="178">
        <f t="shared" si="2"/>
        <v>0</v>
      </c>
      <c r="F9" s="178">
        <f t="shared" si="2"/>
        <v>0</v>
      </c>
      <c r="G9" s="178">
        <f t="shared" si="2"/>
        <v>0</v>
      </c>
      <c r="H9" s="178">
        <f t="shared" si="2"/>
        <v>0</v>
      </c>
      <c r="I9" s="178">
        <f t="shared" si="2"/>
        <v>0</v>
      </c>
      <c r="J9" s="178">
        <f t="shared" si="2"/>
        <v>0</v>
      </c>
      <c r="K9" s="178">
        <f t="shared" si="2"/>
        <v>0</v>
      </c>
      <c r="L9" s="178">
        <f t="shared" si="2"/>
        <v>0</v>
      </c>
      <c r="M9" s="179">
        <f t="shared" si="2"/>
        <v>0</v>
      </c>
    </row>
    <row r="10" spans="1:13" ht="12">
      <c r="A10" s="11" t="s">
        <v>111</v>
      </c>
      <c r="B10" s="11"/>
      <c r="C10" s="171">
        <f>C9+C5</f>
        <v>0</v>
      </c>
      <c r="D10" s="172">
        <f aca="true" t="shared" si="3" ref="D10:M10">D9+D5</f>
        <v>0</v>
      </c>
      <c r="E10" s="172">
        <f t="shared" si="3"/>
        <v>0</v>
      </c>
      <c r="F10" s="172">
        <f t="shared" si="3"/>
        <v>0</v>
      </c>
      <c r="G10" s="172">
        <f t="shared" si="3"/>
        <v>0</v>
      </c>
      <c r="H10" s="172">
        <f t="shared" si="3"/>
        <v>0</v>
      </c>
      <c r="I10" s="172">
        <f t="shared" si="3"/>
        <v>0</v>
      </c>
      <c r="J10" s="172">
        <f t="shared" si="3"/>
        <v>0</v>
      </c>
      <c r="K10" s="172">
        <f t="shared" si="3"/>
        <v>0</v>
      </c>
      <c r="L10" s="172">
        <f t="shared" si="3"/>
        <v>0</v>
      </c>
      <c r="M10" s="173">
        <f t="shared" si="3"/>
        <v>0</v>
      </c>
    </row>
    <row r="11" spans="1:13" ht="12">
      <c r="A11" s="11" t="s">
        <v>112</v>
      </c>
      <c r="B11" s="11"/>
      <c r="C11" s="171"/>
      <c r="D11" s="172"/>
      <c r="E11" s="172"/>
      <c r="F11" s="172"/>
      <c r="G11" s="172"/>
      <c r="H11" s="172"/>
      <c r="I11" s="172"/>
      <c r="J11" s="172"/>
      <c r="K11" s="172"/>
      <c r="L11" s="172"/>
      <c r="M11" s="173"/>
    </row>
    <row r="12" spans="1:13" ht="12">
      <c r="A12" s="11"/>
      <c r="B12" s="11" t="s">
        <v>113</v>
      </c>
      <c r="C12" s="174"/>
      <c r="D12" s="175"/>
      <c r="E12" s="175"/>
      <c r="F12" s="175"/>
      <c r="G12" s="175"/>
      <c r="H12" s="175"/>
      <c r="I12" s="175"/>
      <c r="J12" s="175"/>
      <c r="K12" s="175"/>
      <c r="L12" s="175"/>
      <c r="M12" s="176"/>
    </row>
    <row r="13" spans="1:13" ht="12">
      <c r="A13" s="11"/>
      <c r="B13" s="11" t="s">
        <v>114</v>
      </c>
      <c r="C13" s="168"/>
      <c r="D13" s="169"/>
      <c r="E13" s="169"/>
      <c r="F13" s="169"/>
      <c r="G13" s="169"/>
      <c r="H13" s="169"/>
      <c r="I13" s="169"/>
      <c r="J13" s="169"/>
      <c r="K13" s="169"/>
      <c r="L13" s="169"/>
      <c r="M13" s="170"/>
    </row>
    <row r="14" spans="1:13" ht="12">
      <c r="A14" s="11" t="s">
        <v>115</v>
      </c>
      <c r="B14" s="11"/>
      <c r="C14" s="171">
        <f>C13+C12</f>
        <v>0</v>
      </c>
      <c r="D14" s="172">
        <f aca="true" t="shared" si="4" ref="D14:M14">D13-D12</f>
        <v>0</v>
      </c>
      <c r="E14" s="172">
        <f t="shared" si="4"/>
        <v>0</v>
      </c>
      <c r="F14" s="172">
        <f t="shared" si="4"/>
        <v>0</v>
      </c>
      <c r="G14" s="172">
        <f t="shared" si="4"/>
        <v>0</v>
      </c>
      <c r="H14" s="172">
        <f t="shared" si="4"/>
        <v>0</v>
      </c>
      <c r="I14" s="172">
        <f t="shared" si="4"/>
        <v>0</v>
      </c>
      <c r="J14" s="172">
        <f t="shared" si="4"/>
        <v>0</v>
      </c>
      <c r="K14" s="172">
        <f t="shared" si="4"/>
        <v>0</v>
      </c>
      <c r="L14" s="172">
        <f t="shared" si="4"/>
        <v>0</v>
      </c>
      <c r="M14" s="173">
        <f t="shared" si="4"/>
        <v>0</v>
      </c>
    </row>
    <row r="15" spans="1:13" ht="12">
      <c r="A15" s="11" t="s">
        <v>116</v>
      </c>
      <c r="B15" s="11"/>
      <c r="C15" s="174"/>
      <c r="D15" s="175"/>
      <c r="E15" s="175"/>
      <c r="F15" s="175"/>
      <c r="G15" s="175"/>
      <c r="H15" s="175"/>
      <c r="I15" s="175"/>
      <c r="J15" s="175"/>
      <c r="K15" s="175"/>
      <c r="L15" s="175"/>
      <c r="M15" s="176"/>
    </row>
    <row r="16" spans="1:13" ht="12">
      <c r="A16" s="11"/>
      <c r="B16" s="11" t="s">
        <v>117</v>
      </c>
      <c r="C16" s="174"/>
      <c r="D16" s="175"/>
      <c r="E16" s="175"/>
      <c r="F16" s="175"/>
      <c r="G16" s="175"/>
      <c r="H16" s="175"/>
      <c r="I16" s="175"/>
      <c r="J16" s="175"/>
      <c r="K16" s="175"/>
      <c r="L16" s="175"/>
      <c r="M16" s="176"/>
    </row>
    <row r="17" spans="1:13" ht="12">
      <c r="A17" s="11"/>
      <c r="B17" s="11" t="s">
        <v>118</v>
      </c>
      <c r="C17" s="168"/>
      <c r="D17" s="169"/>
      <c r="E17" s="169"/>
      <c r="F17" s="169"/>
      <c r="G17" s="169"/>
      <c r="H17" s="169"/>
      <c r="I17" s="169"/>
      <c r="J17" s="169"/>
      <c r="K17" s="169"/>
      <c r="L17" s="169"/>
      <c r="M17" s="170"/>
    </row>
    <row r="18" spans="1:13" ht="12">
      <c r="A18" s="11" t="s">
        <v>119</v>
      </c>
      <c r="B18" s="11"/>
      <c r="C18" s="177">
        <f>SUM(C16:C17)</f>
        <v>0</v>
      </c>
      <c r="D18" s="178">
        <f aca="true" t="shared" si="5" ref="D18:M18">SUM(D16:D17)</f>
        <v>0</v>
      </c>
      <c r="E18" s="178">
        <f t="shared" si="5"/>
        <v>0</v>
      </c>
      <c r="F18" s="178">
        <f t="shared" si="5"/>
        <v>0</v>
      </c>
      <c r="G18" s="178">
        <f t="shared" si="5"/>
        <v>0</v>
      </c>
      <c r="H18" s="178">
        <f t="shared" si="5"/>
        <v>0</v>
      </c>
      <c r="I18" s="178">
        <f t="shared" si="5"/>
        <v>0</v>
      </c>
      <c r="J18" s="178">
        <f t="shared" si="5"/>
        <v>0</v>
      </c>
      <c r="K18" s="178">
        <f t="shared" si="5"/>
        <v>0</v>
      </c>
      <c r="L18" s="178">
        <f t="shared" si="5"/>
        <v>0</v>
      </c>
      <c r="M18" s="179">
        <f t="shared" si="5"/>
        <v>0</v>
      </c>
    </row>
    <row r="19" spans="1:13" ht="12.75" thickBot="1">
      <c r="A19" s="11" t="s">
        <v>120</v>
      </c>
      <c r="B19" s="11"/>
      <c r="C19" s="180">
        <f>C18+C15+C14</f>
        <v>0</v>
      </c>
      <c r="D19" s="181">
        <f aca="true" t="shared" si="6" ref="D19:M19">D18+D15+D14</f>
        <v>0</v>
      </c>
      <c r="E19" s="181">
        <f t="shared" si="6"/>
        <v>0</v>
      </c>
      <c r="F19" s="181">
        <f t="shared" si="6"/>
        <v>0</v>
      </c>
      <c r="G19" s="181">
        <f t="shared" si="6"/>
        <v>0</v>
      </c>
      <c r="H19" s="181">
        <f t="shared" si="6"/>
        <v>0</v>
      </c>
      <c r="I19" s="181">
        <f t="shared" si="6"/>
        <v>0</v>
      </c>
      <c r="J19" s="181">
        <f t="shared" si="6"/>
        <v>0</v>
      </c>
      <c r="K19" s="181">
        <f t="shared" si="6"/>
        <v>0</v>
      </c>
      <c r="L19" s="181">
        <f t="shared" si="6"/>
        <v>0</v>
      </c>
      <c r="M19" s="182">
        <f t="shared" si="6"/>
        <v>0</v>
      </c>
    </row>
    <row r="21" spans="1:13" ht="15">
      <c r="A21" s="43"/>
      <c r="B21" s="11"/>
      <c r="C21" s="136">
        <f>M1+1</f>
        <v>9</v>
      </c>
      <c r="D21" s="136">
        <f aca="true" t="shared" si="7" ref="D21:M21">C21+1</f>
        <v>10</v>
      </c>
      <c r="E21" s="136">
        <f t="shared" si="7"/>
        <v>11</v>
      </c>
      <c r="F21" s="136">
        <f t="shared" si="7"/>
        <v>12</v>
      </c>
      <c r="G21" s="136">
        <f t="shared" si="7"/>
        <v>13</v>
      </c>
      <c r="H21" s="136">
        <f t="shared" si="7"/>
        <v>14</v>
      </c>
      <c r="I21" s="136">
        <f t="shared" si="7"/>
        <v>15</v>
      </c>
      <c r="J21" s="136">
        <f t="shared" si="7"/>
        <v>16</v>
      </c>
      <c r="K21" s="136">
        <f t="shared" si="7"/>
        <v>17</v>
      </c>
      <c r="L21" s="136">
        <f t="shared" si="7"/>
        <v>18</v>
      </c>
      <c r="M21" s="136">
        <f t="shared" si="7"/>
        <v>19</v>
      </c>
    </row>
    <row r="22" spans="1:13" ht="12.75" thickBot="1">
      <c r="A22" s="11" t="s">
        <v>103</v>
      </c>
      <c r="B22" s="11"/>
      <c r="C22" s="11"/>
      <c r="D22" s="11"/>
      <c r="E22" s="11"/>
      <c r="F22" s="11"/>
      <c r="G22" s="11"/>
      <c r="H22" s="11"/>
      <c r="I22" s="11"/>
      <c r="J22" s="11"/>
      <c r="K22" s="11"/>
      <c r="L22" s="11"/>
      <c r="M22" s="11"/>
    </row>
    <row r="23" spans="1:13" ht="12">
      <c r="A23" s="11"/>
      <c r="B23" s="11" t="s">
        <v>104</v>
      </c>
      <c r="C23" s="165"/>
      <c r="D23" s="166"/>
      <c r="E23" s="166"/>
      <c r="F23" s="166"/>
      <c r="G23" s="166"/>
      <c r="H23" s="166"/>
      <c r="I23" s="166"/>
      <c r="J23" s="166"/>
      <c r="K23" s="166"/>
      <c r="L23" s="166"/>
      <c r="M23" s="167"/>
    </row>
    <row r="24" spans="1:13" ht="12">
      <c r="A24" s="11"/>
      <c r="B24" s="11" t="s">
        <v>105</v>
      </c>
      <c r="C24" s="168"/>
      <c r="D24" s="169"/>
      <c r="E24" s="169"/>
      <c r="F24" s="169"/>
      <c r="G24" s="169"/>
      <c r="H24" s="169"/>
      <c r="I24" s="169"/>
      <c r="J24" s="169"/>
      <c r="K24" s="169"/>
      <c r="L24" s="169"/>
      <c r="M24" s="170"/>
    </row>
    <row r="25" spans="1:13" ht="12">
      <c r="A25" s="11" t="s">
        <v>106</v>
      </c>
      <c r="B25" s="11"/>
      <c r="C25" s="171">
        <f>C23-C24</f>
        <v>0</v>
      </c>
      <c r="D25" s="172">
        <f aca="true" t="shared" si="8" ref="D25:M25">SUM(D23:D24)</f>
        <v>0</v>
      </c>
      <c r="E25" s="172">
        <f t="shared" si="8"/>
        <v>0</v>
      </c>
      <c r="F25" s="172">
        <f t="shared" si="8"/>
        <v>0</v>
      </c>
      <c r="G25" s="172">
        <f t="shared" si="8"/>
        <v>0</v>
      </c>
      <c r="H25" s="172">
        <f t="shared" si="8"/>
        <v>0</v>
      </c>
      <c r="I25" s="172">
        <f t="shared" si="8"/>
        <v>0</v>
      </c>
      <c r="J25" s="172">
        <f t="shared" si="8"/>
        <v>0</v>
      </c>
      <c r="K25" s="172">
        <f t="shared" si="8"/>
        <v>0</v>
      </c>
      <c r="L25" s="172">
        <f t="shared" si="8"/>
        <v>0</v>
      </c>
      <c r="M25" s="173">
        <f t="shared" si="8"/>
        <v>0</v>
      </c>
    </row>
    <row r="26" spans="1:13" ht="12">
      <c r="A26" s="11"/>
      <c r="B26" s="11" t="s">
        <v>107</v>
      </c>
      <c r="C26" s="174"/>
      <c r="D26" s="175"/>
      <c r="E26" s="175"/>
      <c r="F26" s="175"/>
      <c r="G26" s="175"/>
      <c r="H26" s="175"/>
      <c r="I26" s="175"/>
      <c r="J26" s="175"/>
      <c r="K26" s="175"/>
      <c r="L26" s="175"/>
      <c r="M26" s="176"/>
    </row>
    <row r="27" spans="1:13" ht="12">
      <c r="A27" s="11"/>
      <c r="B27" s="11" t="s">
        <v>108</v>
      </c>
      <c r="C27" s="174"/>
      <c r="D27" s="175"/>
      <c r="E27" s="175"/>
      <c r="F27" s="175"/>
      <c r="G27" s="175"/>
      <c r="H27" s="175"/>
      <c r="I27" s="175"/>
      <c r="J27" s="175"/>
      <c r="K27" s="175"/>
      <c r="L27" s="175"/>
      <c r="M27" s="176"/>
    </row>
    <row r="28" spans="1:13" ht="12">
      <c r="A28" s="11"/>
      <c r="B28" s="11" t="s">
        <v>109</v>
      </c>
      <c r="C28" s="168"/>
      <c r="D28" s="169"/>
      <c r="E28" s="169"/>
      <c r="F28" s="169"/>
      <c r="G28" s="169"/>
      <c r="H28" s="169"/>
      <c r="I28" s="169"/>
      <c r="J28" s="169"/>
      <c r="K28" s="169"/>
      <c r="L28" s="169"/>
      <c r="M28" s="170"/>
    </row>
    <row r="29" spans="1:13" ht="12">
      <c r="A29" s="11" t="s">
        <v>110</v>
      </c>
      <c r="B29" s="11"/>
      <c r="C29" s="177">
        <f aca="true" t="shared" si="9" ref="C29:M29">SUM(C26:C28)</f>
        <v>0</v>
      </c>
      <c r="D29" s="178">
        <f t="shared" si="9"/>
        <v>0</v>
      </c>
      <c r="E29" s="178">
        <f t="shared" si="9"/>
        <v>0</v>
      </c>
      <c r="F29" s="178">
        <f t="shared" si="9"/>
        <v>0</v>
      </c>
      <c r="G29" s="178">
        <f t="shared" si="9"/>
        <v>0</v>
      </c>
      <c r="H29" s="178">
        <f t="shared" si="9"/>
        <v>0</v>
      </c>
      <c r="I29" s="178">
        <f t="shared" si="9"/>
        <v>0</v>
      </c>
      <c r="J29" s="178">
        <f t="shared" si="9"/>
        <v>0</v>
      </c>
      <c r="K29" s="178">
        <f t="shared" si="9"/>
        <v>0</v>
      </c>
      <c r="L29" s="178">
        <f t="shared" si="9"/>
        <v>0</v>
      </c>
      <c r="M29" s="179">
        <f t="shared" si="9"/>
        <v>0</v>
      </c>
    </row>
    <row r="30" spans="1:13" ht="12">
      <c r="A30" s="11" t="s">
        <v>111</v>
      </c>
      <c r="B30" s="11"/>
      <c r="C30" s="171">
        <f aca="true" t="shared" si="10" ref="C30:M30">C29+C25</f>
        <v>0</v>
      </c>
      <c r="D30" s="172">
        <f t="shared" si="10"/>
        <v>0</v>
      </c>
      <c r="E30" s="172">
        <f t="shared" si="10"/>
        <v>0</v>
      </c>
      <c r="F30" s="172">
        <f t="shared" si="10"/>
        <v>0</v>
      </c>
      <c r="G30" s="172">
        <f t="shared" si="10"/>
        <v>0</v>
      </c>
      <c r="H30" s="172">
        <f t="shared" si="10"/>
        <v>0</v>
      </c>
      <c r="I30" s="172">
        <f t="shared" si="10"/>
        <v>0</v>
      </c>
      <c r="J30" s="172">
        <f t="shared" si="10"/>
        <v>0</v>
      </c>
      <c r="K30" s="172">
        <f t="shared" si="10"/>
        <v>0</v>
      </c>
      <c r="L30" s="172">
        <f t="shared" si="10"/>
        <v>0</v>
      </c>
      <c r="M30" s="173">
        <f t="shared" si="10"/>
        <v>0</v>
      </c>
    </row>
    <row r="31" spans="1:13" ht="12">
      <c r="A31" s="11" t="s">
        <v>112</v>
      </c>
      <c r="B31" s="11"/>
      <c r="C31" s="171"/>
      <c r="D31" s="172"/>
      <c r="E31" s="172"/>
      <c r="F31" s="172"/>
      <c r="G31" s="172"/>
      <c r="H31" s="172"/>
      <c r="I31" s="172"/>
      <c r="J31" s="172"/>
      <c r="K31" s="172"/>
      <c r="L31" s="172"/>
      <c r="M31" s="173"/>
    </row>
    <row r="32" spans="1:13" ht="12">
      <c r="A32" s="11"/>
      <c r="B32" s="11" t="s">
        <v>113</v>
      </c>
      <c r="C32" s="174"/>
      <c r="D32" s="175"/>
      <c r="E32" s="175"/>
      <c r="F32" s="175"/>
      <c r="G32" s="175"/>
      <c r="H32" s="175"/>
      <c r="I32" s="175"/>
      <c r="J32" s="175"/>
      <c r="K32" s="175"/>
      <c r="L32" s="175"/>
      <c r="M32" s="176"/>
    </row>
    <row r="33" spans="1:13" ht="12">
      <c r="A33" s="11"/>
      <c r="B33" s="11" t="s">
        <v>114</v>
      </c>
      <c r="C33" s="168"/>
      <c r="D33" s="169"/>
      <c r="E33" s="169"/>
      <c r="F33" s="169"/>
      <c r="G33" s="169"/>
      <c r="H33" s="169"/>
      <c r="I33" s="169"/>
      <c r="J33" s="169"/>
      <c r="K33" s="169"/>
      <c r="L33" s="169"/>
      <c r="M33" s="170"/>
    </row>
    <row r="34" spans="1:13" ht="12">
      <c r="A34" s="11" t="s">
        <v>115</v>
      </c>
      <c r="B34" s="11"/>
      <c r="C34" s="171">
        <f>C33+C32</f>
        <v>0</v>
      </c>
      <c r="D34" s="172">
        <f aca="true" t="shared" si="11" ref="D34:M34">D33-D32</f>
        <v>0</v>
      </c>
      <c r="E34" s="172">
        <f t="shared" si="11"/>
        <v>0</v>
      </c>
      <c r="F34" s="172">
        <f t="shared" si="11"/>
        <v>0</v>
      </c>
      <c r="G34" s="172">
        <f t="shared" si="11"/>
        <v>0</v>
      </c>
      <c r="H34" s="172">
        <f t="shared" si="11"/>
        <v>0</v>
      </c>
      <c r="I34" s="172">
        <f t="shared" si="11"/>
        <v>0</v>
      </c>
      <c r="J34" s="172">
        <f t="shared" si="11"/>
        <v>0</v>
      </c>
      <c r="K34" s="172">
        <f t="shared" si="11"/>
        <v>0</v>
      </c>
      <c r="L34" s="172">
        <f t="shared" si="11"/>
        <v>0</v>
      </c>
      <c r="M34" s="173">
        <f t="shared" si="11"/>
        <v>0</v>
      </c>
    </row>
    <row r="35" spans="1:13" ht="12">
      <c r="A35" s="11" t="s">
        <v>116</v>
      </c>
      <c r="B35" s="11"/>
      <c r="C35" s="174"/>
      <c r="D35" s="175"/>
      <c r="E35" s="175"/>
      <c r="F35" s="175"/>
      <c r="G35" s="175"/>
      <c r="H35" s="175"/>
      <c r="I35" s="175"/>
      <c r="J35" s="175"/>
      <c r="K35" s="175"/>
      <c r="L35" s="175"/>
      <c r="M35" s="176"/>
    </row>
    <row r="36" spans="1:13" ht="12">
      <c r="A36" s="11"/>
      <c r="B36" s="11" t="s">
        <v>117</v>
      </c>
      <c r="C36" s="174"/>
      <c r="D36" s="175"/>
      <c r="E36" s="175"/>
      <c r="F36" s="175"/>
      <c r="G36" s="175"/>
      <c r="H36" s="175"/>
      <c r="I36" s="175"/>
      <c r="J36" s="175"/>
      <c r="K36" s="175"/>
      <c r="L36" s="175"/>
      <c r="M36" s="176"/>
    </row>
    <row r="37" spans="1:13" ht="12">
      <c r="A37" s="11"/>
      <c r="B37" s="11" t="s">
        <v>118</v>
      </c>
      <c r="C37" s="168"/>
      <c r="D37" s="169"/>
      <c r="E37" s="169"/>
      <c r="F37" s="169"/>
      <c r="G37" s="169"/>
      <c r="H37" s="169"/>
      <c r="I37" s="169"/>
      <c r="J37" s="169"/>
      <c r="K37" s="169"/>
      <c r="L37" s="169"/>
      <c r="M37" s="170"/>
    </row>
    <row r="38" spans="1:13" ht="12">
      <c r="A38" s="11" t="s">
        <v>119</v>
      </c>
      <c r="B38" s="11"/>
      <c r="C38" s="177">
        <f aca="true" t="shared" si="12" ref="C38:M38">SUM(C36:C37)</f>
        <v>0</v>
      </c>
      <c r="D38" s="178">
        <f t="shared" si="12"/>
        <v>0</v>
      </c>
      <c r="E38" s="178">
        <f t="shared" si="12"/>
        <v>0</v>
      </c>
      <c r="F38" s="178">
        <f t="shared" si="12"/>
        <v>0</v>
      </c>
      <c r="G38" s="178">
        <f t="shared" si="12"/>
        <v>0</v>
      </c>
      <c r="H38" s="178">
        <f t="shared" si="12"/>
        <v>0</v>
      </c>
      <c r="I38" s="178">
        <f t="shared" si="12"/>
        <v>0</v>
      </c>
      <c r="J38" s="178">
        <f t="shared" si="12"/>
        <v>0</v>
      </c>
      <c r="K38" s="178">
        <f t="shared" si="12"/>
        <v>0</v>
      </c>
      <c r="L38" s="178">
        <f t="shared" si="12"/>
        <v>0</v>
      </c>
      <c r="M38" s="179">
        <f t="shared" si="12"/>
        <v>0</v>
      </c>
    </row>
    <row r="39" spans="1:13" ht="12.75" thickBot="1">
      <c r="A39" s="11" t="s">
        <v>120</v>
      </c>
      <c r="B39" s="11"/>
      <c r="C39" s="180">
        <f aca="true" t="shared" si="13" ref="C39:M39">C38+C35+C34</f>
        <v>0</v>
      </c>
      <c r="D39" s="181">
        <f t="shared" si="13"/>
        <v>0</v>
      </c>
      <c r="E39" s="181">
        <f t="shared" si="13"/>
        <v>0</v>
      </c>
      <c r="F39" s="181">
        <f t="shared" si="13"/>
        <v>0</v>
      </c>
      <c r="G39" s="181">
        <f t="shared" si="13"/>
        <v>0</v>
      </c>
      <c r="H39" s="181">
        <f t="shared" si="13"/>
        <v>0</v>
      </c>
      <c r="I39" s="181">
        <f t="shared" si="13"/>
        <v>0</v>
      </c>
      <c r="J39" s="181">
        <f t="shared" si="13"/>
        <v>0</v>
      </c>
      <c r="K39" s="181">
        <f t="shared" si="13"/>
        <v>0</v>
      </c>
      <c r="L39" s="181">
        <f t="shared" si="13"/>
        <v>0</v>
      </c>
      <c r="M39" s="182">
        <f t="shared" si="13"/>
        <v>0</v>
      </c>
    </row>
    <row r="41" spans="1:13" ht="15">
      <c r="A41" s="43"/>
      <c r="B41" s="11"/>
      <c r="C41" s="136">
        <f>M21+1</f>
        <v>20</v>
      </c>
      <c r="D41" s="136">
        <f aca="true" t="shared" si="14" ref="D41:M41">C41+1</f>
        <v>21</v>
      </c>
      <c r="E41" s="136">
        <f t="shared" si="14"/>
        <v>22</v>
      </c>
      <c r="F41" s="136">
        <f t="shared" si="14"/>
        <v>23</v>
      </c>
      <c r="G41" s="136">
        <f t="shared" si="14"/>
        <v>24</v>
      </c>
      <c r="H41" s="136">
        <f t="shared" si="14"/>
        <v>25</v>
      </c>
      <c r="I41" s="136">
        <f t="shared" si="14"/>
        <v>26</v>
      </c>
      <c r="J41" s="136">
        <f t="shared" si="14"/>
        <v>27</v>
      </c>
      <c r="K41" s="136">
        <f t="shared" si="14"/>
        <v>28</v>
      </c>
      <c r="L41" s="136">
        <f t="shared" si="14"/>
        <v>29</v>
      </c>
      <c r="M41" s="136">
        <f t="shared" si="14"/>
        <v>30</v>
      </c>
    </row>
    <row r="42" spans="1:13" ht="12.75" thickBot="1">
      <c r="A42" s="11" t="s">
        <v>103</v>
      </c>
      <c r="B42" s="11"/>
      <c r="C42" s="11"/>
      <c r="D42" s="11"/>
      <c r="E42" s="11"/>
      <c r="F42" s="11"/>
      <c r="G42" s="11"/>
      <c r="H42" s="11"/>
      <c r="I42" s="11"/>
      <c r="J42" s="11"/>
      <c r="K42" s="11"/>
      <c r="L42" s="11"/>
      <c r="M42" s="11"/>
    </row>
    <row r="43" spans="1:13" ht="12">
      <c r="A43" s="11"/>
      <c r="B43" s="11" t="s">
        <v>104</v>
      </c>
      <c r="C43" s="165"/>
      <c r="D43" s="166"/>
      <c r="E43" s="166"/>
      <c r="F43" s="166"/>
      <c r="G43" s="166"/>
      <c r="H43" s="166"/>
      <c r="I43" s="166"/>
      <c r="J43" s="166"/>
      <c r="K43" s="166"/>
      <c r="L43" s="166"/>
      <c r="M43" s="167"/>
    </row>
    <row r="44" spans="1:13" ht="12">
      <c r="A44" s="11"/>
      <c r="B44" s="11" t="s">
        <v>105</v>
      </c>
      <c r="C44" s="168"/>
      <c r="D44" s="169"/>
      <c r="E44" s="169"/>
      <c r="F44" s="169"/>
      <c r="G44" s="169"/>
      <c r="H44" s="169"/>
      <c r="I44" s="169"/>
      <c r="J44" s="169"/>
      <c r="K44" s="169"/>
      <c r="L44" s="169"/>
      <c r="M44" s="170"/>
    </row>
    <row r="45" spans="1:13" ht="12">
      <c r="A45" s="11" t="s">
        <v>106</v>
      </c>
      <c r="B45" s="11"/>
      <c r="C45" s="171">
        <f>C43-C44</f>
        <v>0</v>
      </c>
      <c r="D45" s="172">
        <f aca="true" t="shared" si="15" ref="D45:M45">SUM(D43:D44)</f>
        <v>0</v>
      </c>
      <c r="E45" s="172">
        <f t="shared" si="15"/>
        <v>0</v>
      </c>
      <c r="F45" s="172">
        <f t="shared" si="15"/>
        <v>0</v>
      </c>
      <c r="G45" s="172">
        <f t="shared" si="15"/>
        <v>0</v>
      </c>
      <c r="H45" s="172">
        <f t="shared" si="15"/>
        <v>0</v>
      </c>
      <c r="I45" s="172">
        <f t="shared" si="15"/>
        <v>0</v>
      </c>
      <c r="J45" s="172">
        <f t="shared" si="15"/>
        <v>0</v>
      </c>
      <c r="K45" s="172">
        <f t="shared" si="15"/>
        <v>0</v>
      </c>
      <c r="L45" s="172">
        <f t="shared" si="15"/>
        <v>0</v>
      </c>
      <c r="M45" s="173">
        <f t="shared" si="15"/>
        <v>0</v>
      </c>
    </row>
    <row r="46" spans="1:13" ht="12">
      <c r="A46" s="11"/>
      <c r="B46" s="11" t="s">
        <v>107</v>
      </c>
      <c r="C46" s="174"/>
      <c r="D46" s="175"/>
      <c r="E46" s="175"/>
      <c r="F46" s="175"/>
      <c r="G46" s="175"/>
      <c r="H46" s="175"/>
      <c r="I46" s="175"/>
      <c r="J46" s="175"/>
      <c r="K46" s="175"/>
      <c r="L46" s="175"/>
      <c r="M46" s="176"/>
    </row>
    <row r="47" spans="1:13" ht="12">
      <c r="A47" s="11"/>
      <c r="B47" s="11" t="s">
        <v>108</v>
      </c>
      <c r="C47" s="174"/>
      <c r="D47" s="175"/>
      <c r="E47" s="175"/>
      <c r="F47" s="175"/>
      <c r="G47" s="175"/>
      <c r="H47" s="175"/>
      <c r="I47" s="175"/>
      <c r="J47" s="175"/>
      <c r="K47" s="175"/>
      <c r="L47" s="175"/>
      <c r="M47" s="176"/>
    </row>
    <row r="48" spans="1:13" ht="12">
      <c r="A48" s="11"/>
      <c r="B48" s="11" t="s">
        <v>109</v>
      </c>
      <c r="C48" s="168"/>
      <c r="D48" s="169"/>
      <c r="E48" s="169"/>
      <c r="F48" s="169"/>
      <c r="G48" s="169"/>
      <c r="H48" s="169"/>
      <c r="I48" s="169"/>
      <c r="J48" s="169"/>
      <c r="K48" s="169"/>
      <c r="L48" s="169"/>
      <c r="M48" s="170"/>
    </row>
    <row r="49" spans="1:13" ht="12">
      <c r="A49" s="11" t="s">
        <v>110</v>
      </c>
      <c r="B49" s="11"/>
      <c r="C49" s="177">
        <f aca="true" t="shared" si="16" ref="C49:M49">SUM(C46:C48)</f>
        <v>0</v>
      </c>
      <c r="D49" s="178">
        <f t="shared" si="16"/>
        <v>0</v>
      </c>
      <c r="E49" s="178">
        <f t="shared" si="16"/>
        <v>0</v>
      </c>
      <c r="F49" s="178">
        <f t="shared" si="16"/>
        <v>0</v>
      </c>
      <c r="G49" s="178">
        <f t="shared" si="16"/>
        <v>0</v>
      </c>
      <c r="H49" s="178">
        <f t="shared" si="16"/>
        <v>0</v>
      </c>
      <c r="I49" s="178">
        <f t="shared" si="16"/>
        <v>0</v>
      </c>
      <c r="J49" s="178">
        <f t="shared" si="16"/>
        <v>0</v>
      </c>
      <c r="K49" s="178">
        <f t="shared" si="16"/>
        <v>0</v>
      </c>
      <c r="L49" s="178">
        <f t="shared" si="16"/>
        <v>0</v>
      </c>
      <c r="M49" s="179">
        <f t="shared" si="16"/>
        <v>0</v>
      </c>
    </row>
    <row r="50" spans="1:13" ht="12">
      <c r="A50" s="11" t="s">
        <v>111</v>
      </c>
      <c r="B50" s="11"/>
      <c r="C50" s="171">
        <f aca="true" t="shared" si="17" ref="C50:M50">C49+C45</f>
        <v>0</v>
      </c>
      <c r="D50" s="172">
        <f t="shared" si="17"/>
        <v>0</v>
      </c>
      <c r="E50" s="172">
        <f t="shared" si="17"/>
        <v>0</v>
      </c>
      <c r="F50" s="172">
        <f t="shared" si="17"/>
        <v>0</v>
      </c>
      <c r="G50" s="172">
        <f t="shared" si="17"/>
        <v>0</v>
      </c>
      <c r="H50" s="172">
        <f t="shared" si="17"/>
        <v>0</v>
      </c>
      <c r="I50" s="172">
        <f t="shared" si="17"/>
        <v>0</v>
      </c>
      <c r="J50" s="172">
        <f t="shared" si="17"/>
        <v>0</v>
      </c>
      <c r="K50" s="172">
        <f t="shared" si="17"/>
        <v>0</v>
      </c>
      <c r="L50" s="172">
        <f t="shared" si="17"/>
        <v>0</v>
      </c>
      <c r="M50" s="173">
        <f t="shared" si="17"/>
        <v>0</v>
      </c>
    </row>
    <row r="51" spans="1:13" ht="12">
      <c r="A51" s="11" t="s">
        <v>112</v>
      </c>
      <c r="B51" s="11"/>
      <c r="C51" s="171"/>
      <c r="D51" s="172"/>
      <c r="E51" s="172"/>
      <c r="F51" s="172"/>
      <c r="G51" s="172"/>
      <c r="H51" s="172"/>
      <c r="I51" s="172"/>
      <c r="J51" s="172"/>
      <c r="K51" s="172"/>
      <c r="L51" s="172"/>
      <c r="M51" s="173"/>
    </row>
    <row r="52" spans="1:13" ht="12">
      <c r="A52" s="11"/>
      <c r="B52" s="11" t="s">
        <v>113</v>
      </c>
      <c r="C52" s="174"/>
      <c r="D52" s="175"/>
      <c r="E52" s="175"/>
      <c r="F52" s="175"/>
      <c r="G52" s="175"/>
      <c r="H52" s="175"/>
      <c r="I52" s="175"/>
      <c r="J52" s="175"/>
      <c r="K52" s="175"/>
      <c r="L52" s="175"/>
      <c r="M52" s="176"/>
    </row>
    <row r="53" spans="1:13" ht="12">
      <c r="A53" s="11"/>
      <c r="B53" s="11" t="s">
        <v>114</v>
      </c>
      <c r="C53" s="168"/>
      <c r="D53" s="169"/>
      <c r="E53" s="169"/>
      <c r="F53" s="169"/>
      <c r="G53" s="169"/>
      <c r="H53" s="169"/>
      <c r="I53" s="169"/>
      <c r="J53" s="169"/>
      <c r="K53" s="169"/>
      <c r="L53" s="169"/>
      <c r="M53" s="170"/>
    </row>
    <row r="54" spans="1:13" ht="12">
      <c r="A54" s="11" t="s">
        <v>115</v>
      </c>
      <c r="B54" s="11"/>
      <c r="C54" s="171">
        <f>C53+C52</f>
        <v>0</v>
      </c>
      <c r="D54" s="172">
        <f aca="true" t="shared" si="18" ref="D54:M54">D53-D52</f>
        <v>0</v>
      </c>
      <c r="E54" s="172">
        <f t="shared" si="18"/>
        <v>0</v>
      </c>
      <c r="F54" s="172">
        <f t="shared" si="18"/>
        <v>0</v>
      </c>
      <c r="G54" s="172">
        <f t="shared" si="18"/>
        <v>0</v>
      </c>
      <c r="H54" s="172">
        <f t="shared" si="18"/>
        <v>0</v>
      </c>
      <c r="I54" s="172">
        <f t="shared" si="18"/>
        <v>0</v>
      </c>
      <c r="J54" s="172">
        <f t="shared" si="18"/>
        <v>0</v>
      </c>
      <c r="K54" s="172">
        <f t="shared" si="18"/>
        <v>0</v>
      </c>
      <c r="L54" s="172">
        <f t="shared" si="18"/>
        <v>0</v>
      </c>
      <c r="M54" s="173">
        <f t="shared" si="18"/>
        <v>0</v>
      </c>
    </row>
    <row r="55" spans="1:13" ht="12">
      <c r="A55" s="11" t="s">
        <v>116</v>
      </c>
      <c r="B55" s="11"/>
      <c r="C55" s="174"/>
      <c r="D55" s="175"/>
      <c r="E55" s="175"/>
      <c r="F55" s="175"/>
      <c r="G55" s="175"/>
      <c r="H55" s="175"/>
      <c r="I55" s="175"/>
      <c r="J55" s="175"/>
      <c r="K55" s="175"/>
      <c r="L55" s="175"/>
      <c r="M55" s="176"/>
    </row>
    <row r="56" spans="1:13" ht="12">
      <c r="A56" s="11"/>
      <c r="B56" s="11" t="s">
        <v>117</v>
      </c>
      <c r="C56" s="174"/>
      <c r="D56" s="175"/>
      <c r="E56" s="175"/>
      <c r="F56" s="175"/>
      <c r="G56" s="175"/>
      <c r="H56" s="175"/>
      <c r="I56" s="175"/>
      <c r="J56" s="175"/>
      <c r="K56" s="175"/>
      <c r="L56" s="175"/>
      <c r="M56" s="176"/>
    </row>
    <row r="57" spans="1:13" ht="12">
      <c r="A57" s="11"/>
      <c r="B57" s="11" t="s">
        <v>118</v>
      </c>
      <c r="C57" s="168"/>
      <c r="D57" s="169"/>
      <c r="E57" s="169"/>
      <c r="F57" s="169"/>
      <c r="G57" s="169"/>
      <c r="H57" s="169"/>
      <c r="I57" s="169"/>
      <c r="J57" s="169"/>
      <c r="K57" s="169"/>
      <c r="L57" s="169"/>
      <c r="M57" s="170"/>
    </row>
    <row r="58" spans="1:13" ht="12">
      <c r="A58" s="11" t="s">
        <v>119</v>
      </c>
      <c r="B58" s="11"/>
      <c r="C58" s="177">
        <f aca="true" t="shared" si="19" ref="C58:M58">SUM(C56:C57)</f>
        <v>0</v>
      </c>
      <c r="D58" s="178">
        <f t="shared" si="19"/>
        <v>0</v>
      </c>
      <c r="E58" s="178">
        <f t="shared" si="19"/>
        <v>0</v>
      </c>
      <c r="F58" s="178">
        <f t="shared" si="19"/>
        <v>0</v>
      </c>
      <c r="G58" s="178">
        <f t="shared" si="19"/>
        <v>0</v>
      </c>
      <c r="H58" s="178">
        <f t="shared" si="19"/>
        <v>0</v>
      </c>
      <c r="I58" s="178">
        <f t="shared" si="19"/>
        <v>0</v>
      </c>
      <c r="J58" s="178">
        <f t="shared" si="19"/>
        <v>0</v>
      </c>
      <c r="K58" s="178">
        <f t="shared" si="19"/>
        <v>0</v>
      </c>
      <c r="L58" s="178">
        <f t="shared" si="19"/>
        <v>0</v>
      </c>
      <c r="M58" s="179">
        <f t="shared" si="19"/>
        <v>0</v>
      </c>
    </row>
    <row r="59" spans="1:13" ht="12.75" thickBot="1">
      <c r="A59" s="11" t="s">
        <v>120</v>
      </c>
      <c r="B59" s="11"/>
      <c r="C59" s="180">
        <f aca="true" t="shared" si="20" ref="C59:M59">C58+C55+C54</f>
        <v>0</v>
      </c>
      <c r="D59" s="181">
        <f t="shared" si="20"/>
        <v>0</v>
      </c>
      <c r="E59" s="181">
        <f t="shared" si="20"/>
        <v>0</v>
      </c>
      <c r="F59" s="181">
        <f t="shared" si="20"/>
        <v>0</v>
      </c>
      <c r="G59" s="181">
        <f t="shared" si="20"/>
        <v>0</v>
      </c>
      <c r="H59" s="181">
        <f t="shared" si="20"/>
        <v>0</v>
      </c>
      <c r="I59" s="181">
        <f t="shared" si="20"/>
        <v>0</v>
      </c>
      <c r="J59" s="181">
        <f t="shared" si="20"/>
        <v>0</v>
      </c>
      <c r="K59" s="181">
        <f t="shared" si="20"/>
        <v>0</v>
      </c>
      <c r="L59" s="181">
        <f t="shared" si="20"/>
        <v>0</v>
      </c>
      <c r="M59" s="182">
        <f t="shared" si="20"/>
        <v>0</v>
      </c>
    </row>
  </sheetData>
  <printOptions horizontalCentered="1"/>
  <pageMargins left="0.4724409448818898" right="0.4724409448818898" top="0.984251968503937" bottom="0.984251968503937" header="0.5118110236220472" footer="0.5118110236220472"/>
  <pageSetup fitToHeight="1" fitToWidth="1" horizontalDpi="300" verticalDpi="300" orientation="portrait" paperSize="9" scale="74"/>
  <headerFooter alignWithMargins="0">
    <oddHeader>&amp;LForm for Project Finance Business Plans
&amp;A&amp;CCivil Nuclear Sector
Russia and the European Union&amp;R&amp;"Arial,Bold"&amp;18RFi</oddHeader>
    <oddFooter>&amp;L&amp;F, Copyright RFi, 1998&amp;C&amp;D&amp;R&amp;P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23"/>
  <sheetViews>
    <sheetView workbookViewId="0" topLeftCell="A1">
      <selection activeCell="B8" sqref="B8"/>
    </sheetView>
  </sheetViews>
  <sheetFormatPr defaultColWidth="11.421875" defaultRowHeight="12.75"/>
  <cols>
    <col min="1" max="1" width="3.421875" style="0" customWidth="1"/>
    <col min="2" max="2" width="30.7109375" style="0" bestFit="1" customWidth="1"/>
    <col min="3" max="16384" width="8.8515625" style="0" customWidth="1"/>
  </cols>
  <sheetData>
    <row r="1" spans="1:13" s="183" customFormat="1" ht="15.75" thickBot="1">
      <c r="A1" s="43" t="s">
        <v>121</v>
      </c>
      <c r="B1" s="11"/>
      <c r="C1" s="136">
        <v>-2</v>
      </c>
      <c r="D1" s="136">
        <f>C1+1</f>
        <v>-1</v>
      </c>
      <c r="E1" s="136">
        <f aca="true" t="shared" si="0" ref="E1:M1">D1+1</f>
        <v>0</v>
      </c>
      <c r="F1" s="136">
        <f t="shared" si="0"/>
        <v>1</v>
      </c>
      <c r="G1" s="136">
        <f t="shared" si="0"/>
        <v>2</v>
      </c>
      <c r="H1" s="136">
        <f t="shared" si="0"/>
        <v>3</v>
      </c>
      <c r="I1" s="136">
        <f t="shared" si="0"/>
        <v>4</v>
      </c>
      <c r="J1" s="136">
        <f t="shared" si="0"/>
        <v>5</v>
      </c>
      <c r="K1" s="136">
        <f t="shared" si="0"/>
        <v>6</v>
      </c>
      <c r="L1" s="136">
        <f t="shared" si="0"/>
        <v>7</v>
      </c>
      <c r="M1" s="136">
        <f t="shared" si="0"/>
        <v>8</v>
      </c>
    </row>
    <row r="2" spans="1:13" ht="12">
      <c r="A2" s="11"/>
      <c r="B2" s="11" t="s">
        <v>122</v>
      </c>
      <c r="C2" s="184" t="str">
        <f>IF('Cash Flow'!C$2=0,"n/a",ROUND('Cash Flow'!C$6/'Cash Flow'!C$2,2))</f>
        <v>n/a</v>
      </c>
      <c r="D2" s="185" t="str">
        <f>IF('Cash Flow'!D$2=0,"n/a",ROUND('Cash Flow'!D$6/'Cash Flow'!D$2,2))</f>
        <v>n/a</v>
      </c>
      <c r="E2" s="185" t="str">
        <f>IF('Cash Flow'!E$2=0,"n/a",ROUND('Cash Flow'!E$6/'Cash Flow'!E$2,2))</f>
        <v>n/a</v>
      </c>
      <c r="F2" s="185" t="str">
        <f>IF('Cash Flow'!F$2=0,"n/a",ROUND('Cash Flow'!F$6/'Cash Flow'!F$2,2))</f>
        <v>n/a</v>
      </c>
      <c r="G2" s="185" t="str">
        <f>IF('Cash Flow'!G$2=0,"n/a",ROUND('Cash Flow'!G$6/'Cash Flow'!G$2,2))</f>
        <v>n/a</v>
      </c>
      <c r="H2" s="185" t="str">
        <f>IF('Cash Flow'!H$2=0,"n/a",ROUND('Cash Flow'!H$6/'Cash Flow'!H$2,2))</f>
        <v>n/a</v>
      </c>
      <c r="I2" s="185" t="str">
        <f>IF('Cash Flow'!I$2=0,"n/a",ROUND('Cash Flow'!I$6/'Cash Flow'!I$2,2))</f>
        <v>n/a</v>
      </c>
      <c r="J2" s="185" t="str">
        <f>IF('Cash Flow'!J$2=0,"n/a",ROUND('Cash Flow'!J$6/'Cash Flow'!J$2,2))</f>
        <v>n/a</v>
      </c>
      <c r="K2" s="185" t="str">
        <f>IF('Cash Flow'!K$2=0,"n/a",ROUND('Cash Flow'!K$6/'Cash Flow'!K$2,2))</f>
        <v>n/a</v>
      </c>
      <c r="L2" s="185" t="str">
        <f>IF('Cash Flow'!L$2=0,"n/a",ROUND('Cash Flow'!L$6/'Cash Flow'!L$2,2))</f>
        <v>n/a</v>
      </c>
      <c r="M2" s="186" t="str">
        <f>IF('Cash Flow'!M$2=0,"n/a",ROUND('Cash Flow'!M$6/'Cash Flow'!M$2,2))</f>
        <v>n/a</v>
      </c>
    </row>
    <row r="3" spans="1:13" ht="12">
      <c r="A3" s="11"/>
      <c r="B3" s="11" t="s">
        <v>123</v>
      </c>
      <c r="C3" s="187" t="str">
        <f>IF('Cash Flow'!C$2=0,"n/a",ROUND('Cash Flow'!C$13/'Cash Flow'!C$2,2))</f>
        <v>n/a</v>
      </c>
      <c r="D3" s="188" t="str">
        <f>IF('Cash Flow'!D$2=0,"n/a",ROUND('Cash Flow'!D$13/'Cash Flow'!D$2,2))</f>
        <v>n/a</v>
      </c>
      <c r="E3" s="188" t="str">
        <f>IF('Cash Flow'!E$2=0,"n/a",ROUND('Cash Flow'!E$13/'Cash Flow'!E$2,2))</f>
        <v>n/a</v>
      </c>
      <c r="F3" s="188" t="str">
        <f>IF('Cash Flow'!F$2=0,"n/a",ROUND('Cash Flow'!F$13/'Cash Flow'!F$2,2))</f>
        <v>n/a</v>
      </c>
      <c r="G3" s="188" t="str">
        <f>IF('Cash Flow'!G$2=0,"n/a",ROUND('Cash Flow'!G$13/'Cash Flow'!G$2,2))</f>
        <v>n/a</v>
      </c>
      <c r="H3" s="188" t="str">
        <f>IF('Cash Flow'!H$2=0,"n/a",ROUND('Cash Flow'!H$13/'Cash Flow'!H$2,2))</f>
        <v>n/a</v>
      </c>
      <c r="I3" s="188" t="str">
        <f>IF('Cash Flow'!I$2=0,"n/a",ROUND('Cash Flow'!I$13/'Cash Flow'!I$2,2))</f>
        <v>n/a</v>
      </c>
      <c r="J3" s="188" t="str">
        <f>IF('Cash Flow'!J$2=0,"n/a",ROUND('Cash Flow'!J$13/'Cash Flow'!J$2,2))</f>
        <v>n/a</v>
      </c>
      <c r="K3" s="188" t="str">
        <f>IF('Cash Flow'!K$2=0,"n/a",ROUND('Cash Flow'!K$13/'Cash Flow'!K$2,2))</f>
        <v>n/a</v>
      </c>
      <c r="L3" s="188" t="str">
        <f>IF('Cash Flow'!L$2=0,"n/a",ROUND('Cash Flow'!L$13/'Cash Flow'!L$2,2))</f>
        <v>n/a</v>
      </c>
      <c r="M3" s="189" t="str">
        <f>IF('Cash Flow'!M$2=0,"n/a",ROUND('Cash Flow'!M$13/'Cash Flow'!M$2,2))</f>
        <v>n/a</v>
      </c>
    </row>
    <row r="4" spans="1:13" ht="12">
      <c r="A4" s="11"/>
      <c r="B4" s="11" t="s">
        <v>124</v>
      </c>
      <c r="C4" s="187" t="str">
        <f>IF('Balance Sheet'!C14=0,"n/a",ROUND('Cash Flow'!C13/'Balance Sheet'!C14,2))</f>
        <v>n/a</v>
      </c>
      <c r="D4" s="188" t="str">
        <f>IF('Balance Sheet'!D14=0,"n/a",ROUND('Cash Flow'!D13/'Balance Sheet'!D14,2))</f>
        <v>n/a</v>
      </c>
      <c r="E4" s="188" t="str">
        <f>IF('Balance Sheet'!E14=0,"n/a",ROUND('Cash Flow'!E13/'Balance Sheet'!E14,2))</f>
        <v>n/a</v>
      </c>
      <c r="F4" s="188" t="str">
        <f>IF('Balance Sheet'!F14=0,"n/a",ROUND('Cash Flow'!F13/'Balance Sheet'!F14,2))</f>
        <v>n/a</v>
      </c>
      <c r="G4" s="188" t="str">
        <f>IF('Balance Sheet'!G14=0,"n/a",ROUND('Cash Flow'!G13/'Balance Sheet'!G14,2))</f>
        <v>n/a</v>
      </c>
      <c r="H4" s="188" t="str">
        <f>IF('Balance Sheet'!H14=0,"n/a",ROUND('Cash Flow'!H13/'Balance Sheet'!H14,2))</f>
        <v>n/a</v>
      </c>
      <c r="I4" s="188" t="str">
        <f>IF('Balance Sheet'!I14=0,"n/a",ROUND('Cash Flow'!I13/'Balance Sheet'!I14,2))</f>
        <v>n/a</v>
      </c>
      <c r="J4" s="188" t="str">
        <f>IF('Balance Sheet'!J14=0,"n/a",ROUND('Cash Flow'!J13/'Balance Sheet'!J14,2))</f>
        <v>n/a</v>
      </c>
      <c r="K4" s="188" t="str">
        <f>IF('Balance Sheet'!K14=0,"n/a",ROUND('Cash Flow'!K13/'Balance Sheet'!K14,2))</f>
        <v>n/a</v>
      </c>
      <c r="L4" s="188" t="str">
        <f>IF('Balance Sheet'!L14=0,"n/a",ROUND('Cash Flow'!L13/'Balance Sheet'!L14,2))</f>
        <v>n/a</v>
      </c>
      <c r="M4" s="189" t="str">
        <f>IF('Balance Sheet'!M14=0,"n/a",ROUND('Cash Flow'!M13/'Balance Sheet'!M14,2))</f>
        <v>n/a</v>
      </c>
    </row>
    <row r="5" spans="1:13" ht="12">
      <c r="A5" s="11"/>
      <c r="B5" s="11" t="s">
        <v>125</v>
      </c>
      <c r="C5" s="187" t="str">
        <f>IF('Balance Sheet'!C18=0,"n/a",ROUND('Balance Sheet'!C9/'Balance Sheet'!C18,2))</f>
        <v>n/a</v>
      </c>
      <c r="D5" s="188" t="str">
        <f>IF('Balance Sheet'!D18=0,"n/a",ROUND('Balance Sheet'!D9/'Balance Sheet'!D18,2))</f>
        <v>n/a</v>
      </c>
      <c r="E5" s="188" t="str">
        <f>IF('Balance Sheet'!E18=0,"n/a",ROUND('Balance Sheet'!E9/'Balance Sheet'!E18,2))</f>
        <v>n/a</v>
      </c>
      <c r="F5" s="188" t="str">
        <f>IF('Balance Sheet'!F18=0,"n/a",ROUND('Balance Sheet'!F9/'Balance Sheet'!F18,2))</f>
        <v>n/a</v>
      </c>
      <c r="G5" s="188" t="str">
        <f>IF('Balance Sheet'!G18=0,"n/a",ROUND('Balance Sheet'!G9/'Balance Sheet'!G18,2))</f>
        <v>n/a</v>
      </c>
      <c r="H5" s="188" t="str">
        <f>IF('Balance Sheet'!H18=0,"n/a",ROUND('Balance Sheet'!H9/'Balance Sheet'!H18,2))</f>
        <v>n/a</v>
      </c>
      <c r="I5" s="188" t="str">
        <f>IF('Balance Sheet'!I18=0,"n/a",ROUND('Balance Sheet'!I9/'Balance Sheet'!I18,2))</f>
        <v>n/a</v>
      </c>
      <c r="J5" s="188" t="str">
        <f>IF('Balance Sheet'!J18=0,"n/a",ROUND('Balance Sheet'!J9/'Balance Sheet'!J18,2))</f>
        <v>n/a</v>
      </c>
      <c r="K5" s="188" t="str">
        <f>IF('Balance Sheet'!K18=0,"n/a",ROUND('Balance Sheet'!K9/'Balance Sheet'!K18,2))</f>
        <v>n/a</v>
      </c>
      <c r="L5" s="188" t="str">
        <f>IF('Balance Sheet'!L18=0,"n/a",ROUND('Balance Sheet'!L9/'Balance Sheet'!L18,2))</f>
        <v>n/a</v>
      </c>
      <c r="M5" s="189" t="str">
        <f>IF('Balance Sheet'!M18=0,"n/a",ROUND('Balance Sheet'!M9/'Balance Sheet'!M18,2))</f>
        <v>n/a</v>
      </c>
    </row>
    <row r="6" spans="1:13" ht="12">
      <c r="A6" s="11"/>
      <c r="B6" s="11" t="s">
        <v>126</v>
      </c>
      <c r="C6" s="187" t="str">
        <f>IF('Balance Sheet'!C18=0,"n/a",ROUND(('Balance Sheet'!C9-'Balance Sheet'!C6)/'Balance Sheet'!C18,2))</f>
        <v>n/a</v>
      </c>
      <c r="D6" s="188" t="str">
        <f>IF('Balance Sheet'!D18=0,"n/a",ROUND(('Balance Sheet'!D9-'Balance Sheet'!D6)/'Balance Sheet'!D18,2))</f>
        <v>n/a</v>
      </c>
      <c r="E6" s="188" t="str">
        <f>IF('Balance Sheet'!E18=0,"n/a",ROUND(('Balance Sheet'!E9-'Balance Sheet'!E6)/'Balance Sheet'!E18,2))</f>
        <v>n/a</v>
      </c>
      <c r="F6" s="188" t="str">
        <f>IF('Balance Sheet'!F18=0,"n/a",ROUND(('Balance Sheet'!F9-'Balance Sheet'!F6)/'Balance Sheet'!F18,2))</f>
        <v>n/a</v>
      </c>
      <c r="G6" s="188" t="str">
        <f>IF('Balance Sheet'!G18=0,"n/a",ROUND(('Balance Sheet'!G9-'Balance Sheet'!G6)/'Balance Sheet'!G18,2))</f>
        <v>n/a</v>
      </c>
      <c r="H6" s="188" t="str">
        <f>IF('Balance Sheet'!H18=0,"n/a",ROUND(('Balance Sheet'!H9-'Balance Sheet'!H6)/'Balance Sheet'!H18,2))</f>
        <v>n/a</v>
      </c>
      <c r="I6" s="188" t="str">
        <f>IF('Balance Sheet'!I18=0,"n/a",ROUND(('Balance Sheet'!I9-'Balance Sheet'!I6)/'Balance Sheet'!I18,2))</f>
        <v>n/a</v>
      </c>
      <c r="J6" s="188" t="str">
        <f>IF('Balance Sheet'!J18=0,"n/a",ROUND(('Balance Sheet'!J9-'Balance Sheet'!J6)/'Balance Sheet'!J18,2))</f>
        <v>n/a</v>
      </c>
      <c r="K6" s="188" t="str">
        <f>IF('Balance Sheet'!K18=0,"n/a",ROUND(('Balance Sheet'!K9-'Balance Sheet'!K6)/'Balance Sheet'!K18,2))</f>
        <v>n/a</v>
      </c>
      <c r="L6" s="188" t="str">
        <f>IF('Balance Sheet'!L18=0,"n/a",ROUND(('Balance Sheet'!L9-'Balance Sheet'!L6)/'Balance Sheet'!L18,2))</f>
        <v>n/a</v>
      </c>
      <c r="M6" s="189" t="str">
        <f>IF('Balance Sheet'!M18=0,"n/a",ROUND(('Balance Sheet'!M9-'Balance Sheet'!M6)/'Balance Sheet'!M18,2))</f>
        <v>n/a</v>
      </c>
    </row>
    <row r="7" spans="1:13" ht="12.75" thickBot="1">
      <c r="A7" s="11"/>
      <c r="B7" s="11" t="s">
        <v>127</v>
      </c>
      <c r="C7" s="190" t="str">
        <f>IF(('Cash Flow'!C22+'Cash Flow'!C23-'Cash Flow'!C27-'Cash Flow'!C28)=0,"n/a",ROUND('Cash Flow'!C20/('Cash Flow'!C22+'Cash Flow'!C23-'Cash Flow'!C27-'Cash Flow'!C28),2))</f>
        <v>n/a</v>
      </c>
      <c r="D7" s="191" t="str">
        <f>IF(('Cash Flow'!D22+'Cash Flow'!D23-'Cash Flow'!D27-'Cash Flow'!D28)=0,"n/a",ROUND('Cash Flow'!D20/('Cash Flow'!D22+'Cash Flow'!D23-'Cash Flow'!D27-'Cash Flow'!D28),2))</f>
        <v>n/a</v>
      </c>
      <c r="E7" s="191" t="str">
        <f>IF(('Cash Flow'!E22+'Cash Flow'!E23-'Cash Flow'!E27-'Cash Flow'!E28)=0,"n/a",ROUND('Cash Flow'!E20/('Cash Flow'!E22+'Cash Flow'!E23-'Cash Flow'!E27-'Cash Flow'!E28),2))</f>
        <v>n/a</v>
      </c>
      <c r="F7" s="191" t="str">
        <f>IF(('Cash Flow'!F22+'Cash Flow'!F23-'Cash Flow'!F27-'Cash Flow'!F28)=0,"n/a",ROUND('Cash Flow'!F20/('Cash Flow'!F22+'Cash Flow'!F23-'Cash Flow'!F27-'Cash Flow'!F28),2))</f>
        <v>n/a</v>
      </c>
      <c r="G7" s="191" t="str">
        <f>IF(('Cash Flow'!G22+'Cash Flow'!G23-'Cash Flow'!G27-'Cash Flow'!G28)=0,"n/a",ROUND('Cash Flow'!G20/('Cash Flow'!G22+'Cash Flow'!G23-'Cash Flow'!G27-'Cash Flow'!G28),2))</f>
        <v>n/a</v>
      </c>
      <c r="H7" s="191" t="str">
        <f>IF(('Cash Flow'!H22+'Cash Flow'!H23-'Cash Flow'!H27-'Cash Flow'!H28)=0,"n/a",ROUND('Cash Flow'!H20/('Cash Flow'!H22+'Cash Flow'!H23-'Cash Flow'!H27-'Cash Flow'!H28),2))</f>
        <v>n/a</v>
      </c>
      <c r="I7" s="191" t="str">
        <f>IF(('Cash Flow'!I22+'Cash Flow'!I23-'Cash Flow'!I27-'Cash Flow'!I28)=0,"n/a",ROUND('Cash Flow'!I20/('Cash Flow'!I22+'Cash Flow'!I23-'Cash Flow'!I27-'Cash Flow'!I28),2))</f>
        <v>n/a</v>
      </c>
      <c r="J7" s="191" t="str">
        <f>IF(('Cash Flow'!J22+'Cash Flow'!J23-'Cash Flow'!J27-'Cash Flow'!J28)=0,"n/a",ROUND('Cash Flow'!J20/('Cash Flow'!J22+'Cash Flow'!J23-'Cash Flow'!J27-'Cash Flow'!J28),2))</f>
        <v>n/a</v>
      </c>
      <c r="K7" s="191" t="str">
        <f>IF(('Cash Flow'!K22+'Cash Flow'!K23-'Cash Flow'!K27-'Cash Flow'!K28)=0,"n/a",ROUND('Cash Flow'!K20/('Cash Flow'!K22+'Cash Flow'!K23-'Cash Flow'!K27-'Cash Flow'!K28),2))</f>
        <v>n/a</v>
      </c>
      <c r="L7" s="191" t="str">
        <f>IF(('Cash Flow'!L22+'Cash Flow'!L23-'Cash Flow'!L27-'Cash Flow'!L28)=0,"n/a",ROUND('Cash Flow'!L20/('Cash Flow'!L22+'Cash Flow'!L23-'Cash Flow'!L27-'Cash Flow'!L28),2))</f>
        <v>n/a</v>
      </c>
      <c r="M7" s="192" t="str">
        <f>IF(('Cash Flow'!M22+'Cash Flow'!M23-'Cash Flow'!M27-'Cash Flow'!M28)=0,"n/a",ROUND('Cash Flow'!M20/('Cash Flow'!M22+'Cash Flow'!M23-'Cash Flow'!M27-'Cash Flow'!M28),2))</f>
        <v>n/a</v>
      </c>
    </row>
    <row r="8" spans="3:13" ht="12">
      <c r="C8" s="193"/>
      <c r="D8" s="193"/>
      <c r="E8" s="193"/>
      <c r="F8" s="193"/>
      <c r="G8" s="193"/>
      <c r="H8" s="193"/>
      <c r="I8" s="193"/>
      <c r="J8" s="193"/>
      <c r="K8" s="193"/>
      <c r="L8" s="193"/>
      <c r="M8" s="193"/>
    </row>
    <row r="9" spans="1:13" s="183" customFormat="1" ht="15.75" thickBot="1">
      <c r="A9" s="43"/>
      <c r="B9" s="11"/>
      <c r="C9" s="136">
        <f>1+M1</f>
        <v>9</v>
      </c>
      <c r="D9" s="136">
        <f>C9+1</f>
        <v>10</v>
      </c>
      <c r="E9" s="136">
        <f aca="true" t="shared" si="1" ref="E9:M9">D9+1</f>
        <v>11</v>
      </c>
      <c r="F9" s="136">
        <f t="shared" si="1"/>
        <v>12</v>
      </c>
      <c r="G9" s="136">
        <f t="shared" si="1"/>
        <v>13</v>
      </c>
      <c r="H9" s="136">
        <f t="shared" si="1"/>
        <v>14</v>
      </c>
      <c r="I9" s="136">
        <f t="shared" si="1"/>
        <v>15</v>
      </c>
      <c r="J9" s="136">
        <f t="shared" si="1"/>
        <v>16</v>
      </c>
      <c r="K9" s="136">
        <f t="shared" si="1"/>
        <v>17</v>
      </c>
      <c r="L9" s="136">
        <f t="shared" si="1"/>
        <v>18</v>
      </c>
      <c r="M9" s="136">
        <f t="shared" si="1"/>
        <v>19</v>
      </c>
    </row>
    <row r="10" spans="1:13" ht="12">
      <c r="A10" s="11"/>
      <c r="B10" s="11" t="s">
        <v>122</v>
      </c>
      <c r="C10" s="184" t="str">
        <f>IF('Cash Flow'!C$34=0,"n/a",ROUND('Cash Flow'!C$38/'Cash Flow'!C$34,2))</f>
        <v>n/a</v>
      </c>
      <c r="D10" s="185" t="str">
        <f>IF('Cash Flow'!D$34=0,"n/a",ROUND('Cash Flow'!D$38/'Cash Flow'!D$34,2))</f>
        <v>n/a</v>
      </c>
      <c r="E10" s="185" t="str">
        <f>IF('Cash Flow'!E$34=0,"n/a",ROUND('Cash Flow'!E$38/'Cash Flow'!E$34,2))</f>
        <v>n/a</v>
      </c>
      <c r="F10" s="185" t="str">
        <f>IF('Cash Flow'!F$34=0,"n/a",ROUND('Cash Flow'!F$38/'Cash Flow'!F$34,2))</f>
        <v>n/a</v>
      </c>
      <c r="G10" s="185" t="str">
        <f>IF('Cash Flow'!G$34=0,"n/a",ROUND('Cash Flow'!G$38/'Cash Flow'!G$34,2))</f>
        <v>n/a</v>
      </c>
      <c r="H10" s="185" t="str">
        <f>IF('Cash Flow'!H$34=0,"n/a",ROUND('Cash Flow'!H$38/'Cash Flow'!H$34,2))</f>
        <v>n/a</v>
      </c>
      <c r="I10" s="185" t="str">
        <f>IF('Cash Flow'!I$34=0,"n/a",ROUND('Cash Flow'!I$38/'Cash Flow'!I$34,2))</f>
        <v>n/a</v>
      </c>
      <c r="J10" s="185" t="str">
        <f>IF('Cash Flow'!J$34=0,"n/a",ROUND('Cash Flow'!J$38/'Cash Flow'!J$34,2))</f>
        <v>n/a</v>
      </c>
      <c r="K10" s="185" t="str">
        <f>IF('Cash Flow'!K$34=0,"n/a",ROUND('Cash Flow'!K$38/'Cash Flow'!K$34,2))</f>
        <v>n/a</v>
      </c>
      <c r="L10" s="185" t="str">
        <f>IF('Cash Flow'!L$34=0,"n/a",ROUND('Cash Flow'!L$38/'Cash Flow'!L$34,2))</f>
        <v>n/a</v>
      </c>
      <c r="M10" s="186" t="str">
        <f>IF('Cash Flow'!M$34=0,"n/a",ROUND('Cash Flow'!M$38/'Cash Flow'!M$34,2))</f>
        <v>n/a</v>
      </c>
    </row>
    <row r="11" spans="1:13" ht="12">
      <c r="A11" s="11"/>
      <c r="B11" s="11" t="s">
        <v>123</v>
      </c>
      <c r="C11" s="187" t="str">
        <f>IF('Cash Flow'!C$34=0,"n/a",ROUND('Cash Flow'!C$45/'Cash Flow'!C$34,2))</f>
        <v>n/a</v>
      </c>
      <c r="D11" s="188" t="str">
        <f>IF('Cash Flow'!D$34=0,"n/a",ROUND('Cash Flow'!D$45/'Cash Flow'!D$34,2))</f>
        <v>n/a</v>
      </c>
      <c r="E11" s="188" t="str">
        <f>IF('Cash Flow'!E$34=0,"n/a",ROUND('Cash Flow'!E$45/'Cash Flow'!E$34,2))</f>
        <v>n/a</v>
      </c>
      <c r="F11" s="188" t="str">
        <f>IF('Cash Flow'!F$34=0,"n/a",ROUND('Cash Flow'!F$45/'Cash Flow'!F$34,2))</f>
        <v>n/a</v>
      </c>
      <c r="G11" s="188" t="str">
        <f>IF('Cash Flow'!G$34=0,"n/a",ROUND('Cash Flow'!G$45/'Cash Flow'!G$34,2))</f>
        <v>n/a</v>
      </c>
      <c r="H11" s="188" t="str">
        <f>IF('Cash Flow'!H$34=0,"n/a",ROUND('Cash Flow'!H$45/'Cash Flow'!H$34,2))</f>
        <v>n/a</v>
      </c>
      <c r="I11" s="188" t="str">
        <f>IF('Cash Flow'!I$34=0,"n/a",ROUND('Cash Flow'!I$45/'Cash Flow'!I$34,2))</f>
        <v>n/a</v>
      </c>
      <c r="J11" s="188" t="str">
        <f>IF('Cash Flow'!J$34=0,"n/a",ROUND('Cash Flow'!J$45/'Cash Flow'!J$34,2))</f>
        <v>n/a</v>
      </c>
      <c r="K11" s="188" t="str">
        <f>IF('Cash Flow'!K$34=0,"n/a",ROUND('Cash Flow'!K$45/'Cash Flow'!K$34,2))</f>
        <v>n/a</v>
      </c>
      <c r="L11" s="188" t="str">
        <f>IF('Cash Flow'!L$34=0,"n/a",ROUND('Cash Flow'!L$45/'Cash Flow'!L$34,2))</f>
        <v>n/a</v>
      </c>
      <c r="M11" s="189" t="str">
        <f>IF('Cash Flow'!M$34=0,"n/a",ROUND('Cash Flow'!M$45/'Cash Flow'!M$34,2))</f>
        <v>n/a</v>
      </c>
    </row>
    <row r="12" spans="1:13" ht="12">
      <c r="A12" s="11"/>
      <c r="B12" s="11" t="s">
        <v>124</v>
      </c>
      <c r="C12" s="187" t="str">
        <f>IF('Balance Sheet'!C34=0,"n/a",ROUND('Cash Flow'!C45/'Balance Sheet'!C34,2))</f>
        <v>n/a</v>
      </c>
      <c r="D12" s="188" t="str">
        <f>IF('Balance Sheet'!D34=0,"n/a",ROUND('Cash Flow'!D45/'Balance Sheet'!D34,2))</f>
        <v>n/a</v>
      </c>
      <c r="E12" s="188" t="str">
        <f>IF('Balance Sheet'!E34=0,"n/a",ROUND('Cash Flow'!E45/'Balance Sheet'!E34,2))</f>
        <v>n/a</v>
      </c>
      <c r="F12" s="188" t="str">
        <f>IF('Balance Sheet'!F34=0,"n/a",ROUND('Cash Flow'!F45/'Balance Sheet'!F34,2))</f>
        <v>n/a</v>
      </c>
      <c r="G12" s="188" t="str">
        <f>IF('Balance Sheet'!G34=0,"n/a",ROUND('Cash Flow'!G45/'Balance Sheet'!G34,2))</f>
        <v>n/a</v>
      </c>
      <c r="H12" s="188" t="str">
        <f>IF('Balance Sheet'!H34=0,"n/a",ROUND('Cash Flow'!H45/'Balance Sheet'!H34,2))</f>
        <v>n/a</v>
      </c>
      <c r="I12" s="188" t="str">
        <f>IF('Balance Sheet'!I34=0,"n/a",ROUND('Cash Flow'!I45/'Balance Sheet'!I34,2))</f>
        <v>n/a</v>
      </c>
      <c r="J12" s="188" t="str">
        <f>IF('Balance Sheet'!J34=0,"n/a",ROUND('Cash Flow'!J45/'Balance Sheet'!J34,2))</f>
        <v>n/a</v>
      </c>
      <c r="K12" s="188" t="str">
        <f>IF('Balance Sheet'!K34=0,"n/a",ROUND('Cash Flow'!K45/'Balance Sheet'!K34,2))</f>
        <v>n/a</v>
      </c>
      <c r="L12" s="188" t="str">
        <f>IF('Balance Sheet'!L34=0,"n/a",ROUND('Cash Flow'!L45/'Balance Sheet'!L34,2))</f>
        <v>n/a</v>
      </c>
      <c r="M12" s="189" t="str">
        <f>IF('Balance Sheet'!M34=0,"n/a",ROUND('Cash Flow'!M45/'Balance Sheet'!M34,2))</f>
        <v>n/a</v>
      </c>
    </row>
    <row r="13" spans="1:13" ht="12">
      <c r="A13" s="11"/>
      <c r="B13" s="11" t="s">
        <v>125</v>
      </c>
      <c r="C13" s="187" t="str">
        <f>IF('Balance Sheet'!C38=0,"n/a",ROUND('Balance Sheet'!C29/'Balance Sheet'!C38,2))</f>
        <v>n/a</v>
      </c>
      <c r="D13" s="188" t="str">
        <f>IF('Balance Sheet'!D38=0,"n/a",ROUND('Balance Sheet'!D29/'Balance Sheet'!D38,2))</f>
        <v>n/a</v>
      </c>
      <c r="E13" s="188" t="str">
        <f>IF('Balance Sheet'!E38=0,"n/a",ROUND('Balance Sheet'!E29/'Balance Sheet'!E38,2))</f>
        <v>n/a</v>
      </c>
      <c r="F13" s="188" t="str">
        <f>IF('Balance Sheet'!F38=0,"n/a",ROUND('Balance Sheet'!F29/'Balance Sheet'!F38,2))</f>
        <v>n/a</v>
      </c>
      <c r="G13" s="188" t="str">
        <f>IF('Balance Sheet'!G38=0,"n/a",ROUND('Balance Sheet'!G29/'Balance Sheet'!G38,2))</f>
        <v>n/a</v>
      </c>
      <c r="H13" s="188" t="str">
        <f>IF('Balance Sheet'!H38=0,"n/a",ROUND('Balance Sheet'!H29/'Balance Sheet'!H38,2))</f>
        <v>n/a</v>
      </c>
      <c r="I13" s="188" t="str">
        <f>IF('Balance Sheet'!I38=0,"n/a",ROUND('Balance Sheet'!I29/'Balance Sheet'!I38,2))</f>
        <v>n/a</v>
      </c>
      <c r="J13" s="188" t="str">
        <f>IF('Balance Sheet'!J38=0,"n/a",ROUND('Balance Sheet'!J29/'Balance Sheet'!J38,2))</f>
        <v>n/a</v>
      </c>
      <c r="K13" s="188" t="str">
        <f>IF('Balance Sheet'!K38=0,"n/a",ROUND('Balance Sheet'!K29/'Balance Sheet'!K38,2))</f>
        <v>n/a</v>
      </c>
      <c r="L13" s="188" t="str">
        <f>IF('Balance Sheet'!L38=0,"n/a",ROUND('Balance Sheet'!L29/'Balance Sheet'!L38,2))</f>
        <v>n/a</v>
      </c>
      <c r="M13" s="189" t="str">
        <f>IF('Balance Sheet'!M38=0,"n/a",ROUND('Balance Sheet'!M29/'Balance Sheet'!M38,2))</f>
        <v>n/a</v>
      </c>
    </row>
    <row r="14" spans="1:13" ht="12">
      <c r="A14" s="11"/>
      <c r="B14" s="11" t="s">
        <v>126</v>
      </c>
      <c r="C14" s="187" t="str">
        <f>IF('Balance Sheet'!C38=0,"n/a",ROUND(('Balance Sheet'!C29-'Balance Sheet'!C26)/'Balance Sheet'!C38,2))</f>
        <v>n/a</v>
      </c>
      <c r="D14" s="188" t="str">
        <f>IF('Balance Sheet'!D38=0,"n/a",ROUND(('Balance Sheet'!D29-'Balance Sheet'!D26)/'Balance Sheet'!D38,2))</f>
        <v>n/a</v>
      </c>
      <c r="E14" s="188" t="str">
        <f>IF('Balance Sheet'!E38=0,"n/a",ROUND(('Balance Sheet'!E29-'Balance Sheet'!E26)/'Balance Sheet'!E38,2))</f>
        <v>n/a</v>
      </c>
      <c r="F14" s="188" t="str">
        <f>IF('Balance Sheet'!F38=0,"n/a",ROUND(('Balance Sheet'!F29-'Balance Sheet'!F26)/'Balance Sheet'!F38,2))</f>
        <v>n/a</v>
      </c>
      <c r="G14" s="188" t="str">
        <f>IF('Balance Sheet'!G38=0,"n/a",ROUND(('Balance Sheet'!G29-'Balance Sheet'!G26)/'Balance Sheet'!G38,2))</f>
        <v>n/a</v>
      </c>
      <c r="H14" s="188" t="str">
        <f>IF('Balance Sheet'!H38=0,"n/a",ROUND(('Balance Sheet'!H29-'Balance Sheet'!H26)/'Balance Sheet'!H38,2))</f>
        <v>n/a</v>
      </c>
      <c r="I14" s="188" t="str">
        <f>IF('Balance Sheet'!I38=0,"n/a",ROUND(('Balance Sheet'!I29-'Balance Sheet'!I26)/'Balance Sheet'!I38,2))</f>
        <v>n/a</v>
      </c>
      <c r="J14" s="188" t="str">
        <f>IF('Balance Sheet'!J38=0,"n/a",ROUND(('Balance Sheet'!J29-'Balance Sheet'!J26)/'Balance Sheet'!J38,2))</f>
        <v>n/a</v>
      </c>
      <c r="K14" s="188" t="str">
        <f>IF('Balance Sheet'!K38=0,"n/a",ROUND(('Balance Sheet'!K29-'Balance Sheet'!K26)/'Balance Sheet'!K38,2))</f>
        <v>n/a</v>
      </c>
      <c r="L14" s="188" t="str">
        <f>IF('Balance Sheet'!L38=0,"n/a",ROUND(('Balance Sheet'!L29-'Balance Sheet'!L26)/'Balance Sheet'!L38,2))</f>
        <v>n/a</v>
      </c>
      <c r="M14" s="189" t="str">
        <f>IF('Balance Sheet'!M38=0,"n/a",ROUND(('Balance Sheet'!M29-'Balance Sheet'!M26)/'Balance Sheet'!M38,2))</f>
        <v>n/a</v>
      </c>
    </row>
    <row r="15" spans="1:13" ht="12.75" thickBot="1">
      <c r="A15" s="11"/>
      <c r="B15" s="11" t="s">
        <v>127</v>
      </c>
      <c r="C15" s="190" t="str">
        <f>IF(('Cash Flow'!C54+'Cash Flow'!C55-'Cash Flow'!C59-'Cash Flow'!C60)=0,"n/a",ROUND('Cash Flow'!C52/('Cash Flow'!C54+'Cash Flow'!C55-'Cash Flow'!C59-'Cash Flow'!C60),2))</f>
        <v>n/a</v>
      </c>
      <c r="D15" s="191" t="str">
        <f>IF(('Cash Flow'!D54+'Cash Flow'!D55-'Cash Flow'!D59-'Cash Flow'!D60)=0,"n/a",ROUND('Cash Flow'!D52/('Cash Flow'!D54+'Cash Flow'!D55-'Cash Flow'!D59-'Cash Flow'!D60),2))</f>
        <v>n/a</v>
      </c>
      <c r="E15" s="191" t="str">
        <f>IF(('Cash Flow'!E54+'Cash Flow'!E55-'Cash Flow'!E59-'Cash Flow'!E60)=0,"n/a",ROUND('Cash Flow'!E52/('Cash Flow'!E54+'Cash Flow'!E55-'Cash Flow'!E59-'Cash Flow'!E60),2))</f>
        <v>n/a</v>
      </c>
      <c r="F15" s="191" t="str">
        <f>IF(('Cash Flow'!F54+'Cash Flow'!F55-'Cash Flow'!F59-'Cash Flow'!F60)=0,"n/a",ROUND('Cash Flow'!F52/('Cash Flow'!F54+'Cash Flow'!F55-'Cash Flow'!F59-'Cash Flow'!F60),2))</f>
        <v>n/a</v>
      </c>
      <c r="G15" s="191" t="str">
        <f>IF(('Cash Flow'!G54+'Cash Flow'!G55-'Cash Flow'!G59-'Cash Flow'!G60)=0,"n/a",ROUND('Cash Flow'!G52/('Cash Flow'!G54+'Cash Flow'!G55-'Cash Flow'!G59-'Cash Flow'!G60),2))</f>
        <v>n/a</v>
      </c>
      <c r="H15" s="191" t="str">
        <f>IF(('Cash Flow'!H54+'Cash Flow'!H55-'Cash Flow'!H59-'Cash Flow'!H60)=0,"n/a",ROUND('Cash Flow'!H52/('Cash Flow'!H54+'Cash Flow'!H55-'Cash Flow'!H59-'Cash Flow'!H60),2))</f>
        <v>n/a</v>
      </c>
      <c r="I15" s="191" t="str">
        <f>IF(('Cash Flow'!I54+'Cash Flow'!I55-'Cash Flow'!I59-'Cash Flow'!I60)=0,"n/a",ROUND('Cash Flow'!I52/('Cash Flow'!I54+'Cash Flow'!I55-'Cash Flow'!I59-'Cash Flow'!I60),2))</f>
        <v>n/a</v>
      </c>
      <c r="J15" s="191" t="str">
        <f>IF(('Cash Flow'!J54+'Cash Flow'!J55-'Cash Flow'!J59-'Cash Flow'!J60)=0,"n/a",ROUND('Cash Flow'!J52/('Cash Flow'!J54+'Cash Flow'!J55-'Cash Flow'!J59-'Cash Flow'!J60),2))</f>
        <v>n/a</v>
      </c>
      <c r="K15" s="191" t="str">
        <f>IF(('Cash Flow'!K54+'Cash Flow'!K55-'Cash Flow'!K59-'Cash Flow'!K60)=0,"n/a",ROUND('Cash Flow'!K52/('Cash Flow'!K54+'Cash Flow'!K55-'Cash Flow'!K59-'Cash Flow'!K60),2))</f>
        <v>n/a</v>
      </c>
      <c r="L15" s="191" t="str">
        <f>IF(('Cash Flow'!L54+'Cash Flow'!L55-'Cash Flow'!L59-'Cash Flow'!L60)=0,"n/a",ROUND('Cash Flow'!L52/('Cash Flow'!L54+'Cash Flow'!L55-'Cash Flow'!L59-'Cash Flow'!L60),2))</f>
        <v>n/a</v>
      </c>
      <c r="M15" s="192" t="str">
        <f>IF(('Cash Flow'!M54+'Cash Flow'!M55-'Cash Flow'!M59-'Cash Flow'!M60)=0,"n/a",ROUND('Cash Flow'!M52/('Cash Flow'!M54+'Cash Flow'!M55-'Cash Flow'!M59-'Cash Flow'!M60),2))</f>
        <v>n/a</v>
      </c>
    </row>
    <row r="16" spans="3:13" ht="12">
      <c r="C16" s="193"/>
      <c r="D16" s="193"/>
      <c r="E16" s="193"/>
      <c r="F16" s="193"/>
      <c r="G16" s="193"/>
      <c r="H16" s="193"/>
      <c r="I16" s="193"/>
      <c r="J16" s="193"/>
      <c r="K16" s="193"/>
      <c r="L16" s="193"/>
      <c r="M16" s="193"/>
    </row>
    <row r="17" spans="1:13" s="183" customFormat="1" ht="15.75" thickBot="1">
      <c r="A17" s="43"/>
      <c r="B17" s="11"/>
      <c r="C17" s="136">
        <f>1+M9</f>
        <v>20</v>
      </c>
      <c r="D17" s="136">
        <f>C17+1</f>
        <v>21</v>
      </c>
      <c r="E17" s="136">
        <f aca="true" t="shared" si="2" ref="E17:M17">D17+1</f>
        <v>22</v>
      </c>
      <c r="F17" s="136">
        <f t="shared" si="2"/>
        <v>23</v>
      </c>
      <c r="G17" s="136">
        <f t="shared" si="2"/>
        <v>24</v>
      </c>
      <c r="H17" s="136">
        <f t="shared" si="2"/>
        <v>25</v>
      </c>
      <c r="I17" s="136">
        <f t="shared" si="2"/>
        <v>26</v>
      </c>
      <c r="J17" s="136">
        <f t="shared" si="2"/>
        <v>27</v>
      </c>
      <c r="K17" s="136">
        <f t="shared" si="2"/>
        <v>28</v>
      </c>
      <c r="L17" s="136">
        <f t="shared" si="2"/>
        <v>29</v>
      </c>
      <c r="M17" s="136">
        <f t="shared" si="2"/>
        <v>30</v>
      </c>
    </row>
    <row r="18" spans="1:13" ht="12">
      <c r="A18" s="11"/>
      <c r="B18" s="11" t="s">
        <v>122</v>
      </c>
      <c r="C18" s="184" t="str">
        <f>IF('Cash Flow'!C$66=0,"n/a",ROUND('Cash Flow'!C$70/'Cash Flow'!C$66,2))</f>
        <v>n/a</v>
      </c>
      <c r="D18" s="185" t="str">
        <f>IF('Cash Flow'!D$66=0,"n/a",ROUND('Cash Flow'!D$70/'Cash Flow'!D$66,2))</f>
        <v>n/a</v>
      </c>
      <c r="E18" s="185" t="str">
        <f>IF('Cash Flow'!E$66=0,"n/a",ROUND('Cash Flow'!E$70/'Cash Flow'!E$66,2))</f>
        <v>n/a</v>
      </c>
      <c r="F18" s="185" t="str">
        <f>IF('Cash Flow'!F$66=0,"n/a",ROUND('Cash Flow'!F$70/'Cash Flow'!F$66,2))</f>
        <v>n/a</v>
      </c>
      <c r="G18" s="185" t="str">
        <f>IF('Cash Flow'!G$66=0,"n/a",ROUND('Cash Flow'!G$70/'Cash Flow'!G$66,2))</f>
        <v>n/a</v>
      </c>
      <c r="H18" s="185" t="str">
        <f>IF('Cash Flow'!H$66=0,"n/a",ROUND('Cash Flow'!H$70/'Cash Flow'!H$66,2))</f>
        <v>n/a</v>
      </c>
      <c r="I18" s="185" t="str">
        <f>IF('Cash Flow'!I$66=0,"n/a",ROUND('Cash Flow'!I$70/'Cash Flow'!I$66,2))</f>
        <v>n/a</v>
      </c>
      <c r="J18" s="185" t="str">
        <f>IF('Cash Flow'!J$66=0,"n/a",ROUND('Cash Flow'!J$70/'Cash Flow'!J$66,2))</f>
        <v>n/a</v>
      </c>
      <c r="K18" s="185" t="str">
        <f>IF('Cash Flow'!K$66=0,"n/a",ROUND('Cash Flow'!K$70/'Cash Flow'!K$66,2))</f>
        <v>n/a</v>
      </c>
      <c r="L18" s="185" t="str">
        <f>IF('Cash Flow'!L$66=0,"n/a",ROUND('Cash Flow'!L$70/'Cash Flow'!L$66,2))</f>
        <v>n/a</v>
      </c>
      <c r="M18" s="186" t="str">
        <f>IF('Cash Flow'!M$66=0,"n/a",ROUND('Cash Flow'!M$70/'Cash Flow'!M$66,2))</f>
        <v>n/a</v>
      </c>
    </row>
    <row r="19" spans="1:13" ht="12">
      <c r="A19" s="11"/>
      <c r="B19" s="11" t="s">
        <v>123</v>
      </c>
      <c r="C19" s="187" t="str">
        <f>IF('Cash Flow'!C$66=0,"n/a",ROUND('Cash Flow'!C$77/'Cash Flow'!C$66,2))</f>
        <v>n/a</v>
      </c>
      <c r="D19" s="188" t="str">
        <f>IF('Cash Flow'!D$66=0,"n/a",ROUND('Cash Flow'!D$77/'Cash Flow'!D$66,2))</f>
        <v>n/a</v>
      </c>
      <c r="E19" s="188" t="str">
        <f>IF('Cash Flow'!E$66=0,"n/a",ROUND('Cash Flow'!E$77/'Cash Flow'!E$66,2))</f>
        <v>n/a</v>
      </c>
      <c r="F19" s="188" t="str">
        <f>IF('Cash Flow'!F$66=0,"n/a",ROUND('Cash Flow'!F$77/'Cash Flow'!F$66,2))</f>
        <v>n/a</v>
      </c>
      <c r="G19" s="188" t="str">
        <f>IF('Cash Flow'!G$66=0,"n/a",ROUND('Cash Flow'!G$77/'Cash Flow'!G$66,2))</f>
        <v>n/a</v>
      </c>
      <c r="H19" s="188" t="str">
        <f>IF('Cash Flow'!H$66=0,"n/a",ROUND('Cash Flow'!H$77/'Cash Flow'!H$66,2))</f>
        <v>n/a</v>
      </c>
      <c r="I19" s="188" t="str">
        <f>IF('Cash Flow'!I$66=0,"n/a",ROUND('Cash Flow'!I$77/'Cash Flow'!I$66,2))</f>
        <v>n/a</v>
      </c>
      <c r="J19" s="188" t="str">
        <f>IF('Cash Flow'!J$66=0,"n/a",ROUND('Cash Flow'!J$77/'Cash Flow'!J$66,2))</f>
        <v>n/a</v>
      </c>
      <c r="K19" s="188" t="str">
        <f>IF('Cash Flow'!K$66=0,"n/a",ROUND('Cash Flow'!K$77/'Cash Flow'!K$66,2))</f>
        <v>n/a</v>
      </c>
      <c r="L19" s="188" t="str">
        <f>IF('Cash Flow'!L$66=0,"n/a",ROUND('Cash Flow'!L$77/'Cash Flow'!L$66,2))</f>
        <v>n/a</v>
      </c>
      <c r="M19" s="189" t="str">
        <f>IF('Cash Flow'!M$66=0,"n/a",ROUND('Cash Flow'!M$77/'Cash Flow'!M$66,2))</f>
        <v>n/a</v>
      </c>
    </row>
    <row r="20" spans="1:13" ht="12">
      <c r="A20" s="11"/>
      <c r="B20" s="11" t="s">
        <v>124</v>
      </c>
      <c r="C20" s="187" t="str">
        <f>IF('Balance Sheet'!C54=0,"n/a",ROUND('Cash Flow'!C77/'Balance Sheet'!C54,2))</f>
        <v>n/a</v>
      </c>
      <c r="D20" s="188" t="str">
        <f>IF('Balance Sheet'!D54=0,"n/a",ROUND('Cash Flow'!D77/'Balance Sheet'!D54,2))</f>
        <v>n/a</v>
      </c>
      <c r="E20" s="188" t="str">
        <f>IF('Balance Sheet'!E54=0,"n/a",ROUND('Cash Flow'!E77/'Balance Sheet'!E54,2))</f>
        <v>n/a</v>
      </c>
      <c r="F20" s="188" t="str">
        <f>IF('Balance Sheet'!F54=0,"n/a",ROUND('Cash Flow'!F77/'Balance Sheet'!F54,2))</f>
        <v>n/a</v>
      </c>
      <c r="G20" s="188" t="str">
        <f>IF('Balance Sheet'!G54=0,"n/a",ROUND('Cash Flow'!G77/'Balance Sheet'!G54,2))</f>
        <v>n/a</v>
      </c>
      <c r="H20" s="188" t="str">
        <f>IF('Balance Sheet'!H54=0,"n/a",ROUND('Cash Flow'!H77/'Balance Sheet'!H54,2))</f>
        <v>n/a</v>
      </c>
      <c r="I20" s="188" t="str">
        <f>IF('Balance Sheet'!I54=0,"n/a",ROUND('Cash Flow'!I77/'Balance Sheet'!I54,2))</f>
        <v>n/a</v>
      </c>
      <c r="J20" s="188" t="str">
        <f>IF('Balance Sheet'!J54=0,"n/a",ROUND('Cash Flow'!J77/'Balance Sheet'!J54,2))</f>
        <v>n/a</v>
      </c>
      <c r="K20" s="188" t="str">
        <f>IF('Balance Sheet'!K54=0,"n/a",ROUND('Cash Flow'!K77/'Balance Sheet'!K54,2))</f>
        <v>n/a</v>
      </c>
      <c r="L20" s="188" t="str">
        <f>IF('Balance Sheet'!L54=0,"n/a",ROUND('Cash Flow'!L77/'Balance Sheet'!L54,2))</f>
        <v>n/a</v>
      </c>
      <c r="M20" s="189" t="str">
        <f>IF('Balance Sheet'!M54=0,"n/a",ROUND('Cash Flow'!M77/'Balance Sheet'!M54,2))</f>
        <v>n/a</v>
      </c>
    </row>
    <row r="21" spans="1:13" ht="12">
      <c r="A21" s="11"/>
      <c r="B21" s="11" t="s">
        <v>125</v>
      </c>
      <c r="C21" s="187" t="str">
        <f>IF('Balance Sheet'!C58=0,"n/a",ROUND('Balance Sheet'!C49/'Balance Sheet'!C58,2))</f>
        <v>n/a</v>
      </c>
      <c r="D21" s="188" t="str">
        <f>IF('Balance Sheet'!D58=0,"n/a",ROUND('Balance Sheet'!D49/'Balance Sheet'!D58,2))</f>
        <v>n/a</v>
      </c>
      <c r="E21" s="188" t="str">
        <f>IF('Balance Sheet'!E58=0,"n/a",ROUND('Balance Sheet'!E49/'Balance Sheet'!E58,2))</f>
        <v>n/a</v>
      </c>
      <c r="F21" s="188" t="str">
        <f>IF('Balance Sheet'!F58=0,"n/a",ROUND('Balance Sheet'!F49/'Balance Sheet'!F58,2))</f>
        <v>n/a</v>
      </c>
      <c r="G21" s="188" t="str">
        <f>IF('Balance Sheet'!G58=0,"n/a",ROUND('Balance Sheet'!G49/'Balance Sheet'!G58,2))</f>
        <v>n/a</v>
      </c>
      <c r="H21" s="188" t="str">
        <f>IF('Balance Sheet'!H58=0,"n/a",ROUND('Balance Sheet'!H49/'Balance Sheet'!H58,2))</f>
        <v>n/a</v>
      </c>
      <c r="I21" s="188" t="str">
        <f>IF('Balance Sheet'!I58=0,"n/a",ROUND('Balance Sheet'!I49/'Balance Sheet'!I58,2))</f>
        <v>n/a</v>
      </c>
      <c r="J21" s="188" t="str">
        <f>IF('Balance Sheet'!J58=0,"n/a",ROUND('Balance Sheet'!J49/'Balance Sheet'!J58,2))</f>
        <v>n/a</v>
      </c>
      <c r="K21" s="188" t="str">
        <f>IF('Balance Sheet'!K58=0,"n/a",ROUND('Balance Sheet'!K49/'Balance Sheet'!K58,2))</f>
        <v>n/a</v>
      </c>
      <c r="L21" s="188" t="str">
        <f>IF('Balance Sheet'!L58=0,"n/a",ROUND('Balance Sheet'!L49/'Balance Sheet'!L58,2))</f>
        <v>n/a</v>
      </c>
      <c r="M21" s="189" t="str">
        <f>IF('Balance Sheet'!M58=0,"n/a",ROUND('Balance Sheet'!M49/'Balance Sheet'!M58,2))</f>
        <v>n/a</v>
      </c>
    </row>
    <row r="22" spans="1:13" ht="12">
      <c r="A22" s="11"/>
      <c r="B22" s="11" t="s">
        <v>126</v>
      </c>
      <c r="C22" s="187" t="str">
        <f>IF('Balance Sheet'!C58=0,"n/a",ROUND(('Balance Sheet'!C49-'Balance Sheet'!C46)/'Balance Sheet'!C58,2))</f>
        <v>n/a</v>
      </c>
      <c r="D22" s="188" t="str">
        <f>IF('Balance Sheet'!D58=0,"n/a",ROUND(('Balance Sheet'!D49-'Balance Sheet'!D46)/'Balance Sheet'!D58,2))</f>
        <v>n/a</v>
      </c>
      <c r="E22" s="188" t="str">
        <f>IF('Balance Sheet'!E58=0,"n/a",ROUND(('Balance Sheet'!E49-'Balance Sheet'!E46)/'Balance Sheet'!E58,2))</f>
        <v>n/a</v>
      </c>
      <c r="F22" s="188" t="str">
        <f>IF('Balance Sheet'!F58=0,"n/a",ROUND(('Balance Sheet'!F49-'Balance Sheet'!F46)/'Balance Sheet'!F58,2))</f>
        <v>n/a</v>
      </c>
      <c r="G22" s="188" t="str">
        <f>IF('Balance Sheet'!G58=0,"n/a",ROUND(('Balance Sheet'!G49-'Balance Sheet'!G46)/'Balance Sheet'!G58,2))</f>
        <v>n/a</v>
      </c>
      <c r="H22" s="188" t="str">
        <f>IF('Balance Sheet'!H58=0,"n/a",ROUND(('Balance Sheet'!H49-'Balance Sheet'!H46)/'Balance Sheet'!H58,2))</f>
        <v>n/a</v>
      </c>
      <c r="I22" s="188" t="str">
        <f>IF('Balance Sheet'!I58=0,"n/a",ROUND(('Balance Sheet'!I49-'Balance Sheet'!I46)/'Balance Sheet'!I58,2))</f>
        <v>n/a</v>
      </c>
      <c r="J22" s="188" t="str">
        <f>IF('Balance Sheet'!J58=0,"n/a",ROUND(('Balance Sheet'!J49-'Balance Sheet'!J46)/'Balance Sheet'!J58,2))</f>
        <v>n/a</v>
      </c>
      <c r="K22" s="188" t="str">
        <f>IF('Balance Sheet'!K58=0,"n/a",ROUND(('Balance Sheet'!K49-'Balance Sheet'!K46)/'Balance Sheet'!K58,2))</f>
        <v>n/a</v>
      </c>
      <c r="L22" s="188" t="str">
        <f>IF('Balance Sheet'!L58=0,"n/a",ROUND(('Balance Sheet'!L49-'Balance Sheet'!L46)/'Balance Sheet'!L58,2))</f>
        <v>n/a</v>
      </c>
      <c r="M22" s="189" t="str">
        <f>IF('Balance Sheet'!M58=0,"n/a",ROUND(('Balance Sheet'!M49-'Balance Sheet'!M46)/'Balance Sheet'!M58,2))</f>
        <v>n/a</v>
      </c>
    </row>
    <row r="23" spans="1:13" ht="12.75" thickBot="1">
      <c r="A23" s="11"/>
      <c r="B23" s="11" t="s">
        <v>127</v>
      </c>
      <c r="C23" s="190" t="str">
        <f>IF(('Cash Flow'!C86+'Cash Flow'!C87-'Cash Flow'!C91-'Cash Flow'!C92)=0,"n/a",ROUND('Cash Flow'!C84/('Cash Flow'!C86+'Cash Flow'!C87-'Cash Flow'!C91-'Cash Flow'!C92),2))</f>
        <v>n/a</v>
      </c>
      <c r="D23" s="191" t="str">
        <f>IF(('Cash Flow'!D86+'Cash Flow'!D87-'Cash Flow'!D91-'Cash Flow'!D92)=0,"n/a",ROUND('Cash Flow'!D84/('Cash Flow'!D86+'Cash Flow'!D87-'Cash Flow'!D91-'Cash Flow'!D92),2))</f>
        <v>n/a</v>
      </c>
      <c r="E23" s="191" t="str">
        <f>IF(('Cash Flow'!E86+'Cash Flow'!E87-'Cash Flow'!E91-'Cash Flow'!E92)=0,"n/a",ROUND('Cash Flow'!E84/('Cash Flow'!E86+'Cash Flow'!E87-'Cash Flow'!E91-'Cash Flow'!E92),2))</f>
        <v>n/a</v>
      </c>
      <c r="F23" s="191" t="str">
        <f>IF(('Cash Flow'!F86+'Cash Flow'!F87-'Cash Flow'!F91-'Cash Flow'!F92)=0,"n/a",ROUND('Cash Flow'!F84/('Cash Flow'!F86+'Cash Flow'!F87-'Cash Flow'!F91-'Cash Flow'!F92),2))</f>
        <v>n/a</v>
      </c>
      <c r="G23" s="191" t="str">
        <f>IF(('Cash Flow'!G86+'Cash Flow'!G87-'Cash Flow'!G91-'Cash Flow'!G92)=0,"n/a",ROUND('Cash Flow'!G84/('Cash Flow'!G86+'Cash Flow'!G87-'Cash Flow'!G91-'Cash Flow'!G92),2))</f>
        <v>n/a</v>
      </c>
      <c r="H23" s="191" t="str">
        <f>IF(('Cash Flow'!H86+'Cash Flow'!H87-'Cash Flow'!H91-'Cash Flow'!H92)=0,"n/a",ROUND('Cash Flow'!H84/('Cash Flow'!H86+'Cash Flow'!H87-'Cash Flow'!H91-'Cash Flow'!H92),2))</f>
        <v>n/a</v>
      </c>
      <c r="I23" s="191" t="str">
        <f>IF(('Cash Flow'!I86+'Cash Flow'!I87-'Cash Flow'!I91-'Cash Flow'!I92)=0,"n/a",ROUND('Cash Flow'!I84/('Cash Flow'!I86+'Cash Flow'!I87-'Cash Flow'!I91-'Cash Flow'!I92),2))</f>
        <v>n/a</v>
      </c>
      <c r="J23" s="191" t="str">
        <f>IF(('Cash Flow'!J86+'Cash Flow'!J87-'Cash Flow'!J91-'Cash Flow'!J92)=0,"n/a",ROUND('Cash Flow'!J84/('Cash Flow'!J86+'Cash Flow'!J87-'Cash Flow'!J91-'Cash Flow'!J92),2))</f>
        <v>n/a</v>
      </c>
      <c r="K23" s="191" t="str">
        <f>IF(('Cash Flow'!K86+'Cash Flow'!K87-'Cash Flow'!K91-'Cash Flow'!K92)=0,"n/a",ROUND('Cash Flow'!K84/('Cash Flow'!K86+'Cash Flow'!K87-'Cash Flow'!K91-'Cash Flow'!K92),2))</f>
        <v>n/a</v>
      </c>
      <c r="L23" s="191" t="str">
        <f>IF(('Cash Flow'!L86+'Cash Flow'!L87-'Cash Flow'!L91-'Cash Flow'!L92)=0,"n/a",ROUND('Cash Flow'!L84/('Cash Flow'!L86+'Cash Flow'!L87-'Cash Flow'!L91-'Cash Flow'!L92),2))</f>
        <v>n/a</v>
      </c>
      <c r="M23" s="192" t="str">
        <f>IF(('Cash Flow'!M86+'Cash Flow'!M87-'Cash Flow'!M91-'Cash Flow'!M92)=0,"n/a",ROUND('Cash Flow'!M84/('Cash Flow'!M86+'Cash Flow'!M87-'Cash Flow'!M91-'Cash Flow'!M92),2))</f>
        <v>n/a</v>
      </c>
    </row>
  </sheetData>
  <printOptions horizontalCentered="1"/>
  <pageMargins left="0.4724409448818898" right="0.4724409448818898" top="0.984251968503937" bottom="0.984251968503937" header="0.5118110236220472" footer="0.5118110236220472"/>
  <pageSetup fitToHeight="1" fitToWidth="1" horizontalDpi="300" verticalDpi="300" orientation="landscape" paperSize="9"/>
  <headerFooter alignWithMargins="0">
    <oddHeader>&amp;LForm for Project Finance Business Plans
&amp;A&amp;CCivil Nuclear Sector
Russia and the European Union&amp;R&amp;"Arial,Bold"&amp;18RFi</oddHeader>
    <oddFooter>&amp;L&amp;F, Copyright RFi, 1998&amp;C&amp;D&amp;R&amp;P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44"/>
  <sheetViews>
    <sheetView tabSelected="1" workbookViewId="0" topLeftCell="A1">
      <pane xSplit="1" topLeftCell="B1" activePane="topRight" state="frozen"/>
      <selection pane="topLeft" activeCell="B1" sqref="B1"/>
      <selection pane="topRight" activeCell="B6" sqref="B6"/>
    </sheetView>
  </sheetViews>
  <sheetFormatPr defaultColWidth="11.421875" defaultRowHeight="12.75"/>
  <cols>
    <col min="1" max="1" width="30.7109375" style="0" customWidth="1"/>
    <col min="2" max="12" width="8.00390625" style="0" customWidth="1"/>
    <col min="13" max="27" width="6.00390625" style="0" customWidth="1"/>
    <col min="28" max="16384" width="8.8515625" style="0" customWidth="1"/>
  </cols>
  <sheetData>
    <row r="1" spans="1:12" ht="17.25" customHeight="1" thickBot="1">
      <c r="A1" s="9" t="s">
        <v>6</v>
      </c>
      <c r="B1" s="10">
        <v>-2</v>
      </c>
      <c r="C1" s="10">
        <f aca="true" t="shared" si="0" ref="C1:L1">B1+1</f>
        <v>-1</v>
      </c>
      <c r="D1" s="10">
        <f t="shared" si="0"/>
        <v>0</v>
      </c>
      <c r="E1" s="10">
        <f t="shared" si="0"/>
        <v>1</v>
      </c>
      <c r="F1" s="10">
        <f t="shared" si="0"/>
        <v>2</v>
      </c>
      <c r="G1" s="10">
        <f t="shared" si="0"/>
        <v>3</v>
      </c>
      <c r="H1" s="10">
        <f t="shared" si="0"/>
        <v>4</v>
      </c>
      <c r="I1" s="10">
        <f t="shared" si="0"/>
        <v>5</v>
      </c>
      <c r="J1" s="10">
        <f t="shared" si="0"/>
        <v>6</v>
      </c>
      <c r="K1" s="10">
        <f t="shared" si="0"/>
        <v>7</v>
      </c>
      <c r="L1" s="10">
        <f t="shared" si="0"/>
        <v>8</v>
      </c>
    </row>
    <row r="2" spans="1:12" ht="17.25" customHeight="1" thickBot="1">
      <c r="A2" s="11" t="s">
        <v>7</v>
      </c>
      <c r="B2" s="12"/>
      <c r="C2" s="13"/>
      <c r="D2" s="13"/>
      <c r="E2" s="13"/>
      <c r="F2" s="13"/>
      <c r="G2" s="13"/>
      <c r="H2" s="13"/>
      <c r="I2" s="13"/>
      <c r="J2" s="13"/>
      <c r="K2" s="13"/>
      <c r="L2" s="14"/>
    </row>
    <row r="3" spans="1:12" ht="17.25" customHeight="1">
      <c r="A3" s="11" t="s">
        <v>8</v>
      </c>
      <c r="B3" s="15"/>
      <c r="C3" s="16"/>
      <c r="D3" s="16"/>
      <c r="E3" s="16"/>
      <c r="F3" s="16"/>
      <c r="G3" s="16"/>
      <c r="H3" s="16"/>
      <c r="I3" s="16"/>
      <c r="J3" s="16"/>
      <c r="K3" s="16"/>
      <c r="L3" s="17"/>
    </row>
    <row r="4" spans="1:12" ht="17.25" customHeight="1">
      <c r="A4" s="11" t="s">
        <v>9</v>
      </c>
      <c r="B4" s="18">
        <f>'Savings Table'!B5</f>
        <v>0</v>
      </c>
      <c r="C4" s="19">
        <f>'Savings Table'!C5</f>
        <v>0</v>
      </c>
      <c r="D4" s="19">
        <f>'Savings Table'!D5</f>
        <v>0</v>
      </c>
      <c r="E4" s="19">
        <f>'Savings Table'!E5</f>
        <v>0</v>
      </c>
      <c r="F4" s="19">
        <f>'Savings Table'!F5</f>
        <v>0</v>
      </c>
      <c r="G4" s="19">
        <f>'Savings Table'!G5</f>
        <v>0</v>
      </c>
      <c r="H4" s="19">
        <f>'Savings Table'!H5</f>
        <v>0</v>
      </c>
      <c r="I4" s="19">
        <f>'Savings Table'!I5</f>
        <v>0</v>
      </c>
      <c r="J4" s="19">
        <f>'Savings Table'!J5</f>
        <v>0</v>
      </c>
      <c r="K4" s="19">
        <f>'Savings Table'!K5</f>
        <v>0</v>
      </c>
      <c r="L4" s="20">
        <f>'Savings Table'!L5</f>
        <v>0</v>
      </c>
    </row>
    <row r="5" spans="1:12" ht="17.25" customHeight="1" thickBot="1">
      <c r="A5" s="11" t="s">
        <v>10</v>
      </c>
      <c r="B5" s="21"/>
      <c r="C5" s="22"/>
      <c r="D5" s="22"/>
      <c r="E5" s="22"/>
      <c r="F5" s="22"/>
      <c r="G5" s="22"/>
      <c r="H5" s="22"/>
      <c r="I5" s="22"/>
      <c r="J5" s="22"/>
      <c r="K5" s="22"/>
      <c r="L5" s="23"/>
    </row>
    <row r="6" spans="1:12" ht="17.25" customHeight="1" thickBot="1">
      <c r="A6" s="24" t="s">
        <v>11</v>
      </c>
      <c r="B6" s="25">
        <f aca="true" t="shared" si="1" ref="B6:L6">SUM(B3:B5)</f>
        <v>0</v>
      </c>
      <c r="C6" s="26">
        <f t="shared" si="1"/>
        <v>0</v>
      </c>
      <c r="D6" s="26">
        <f t="shared" si="1"/>
        <v>0</v>
      </c>
      <c r="E6" s="26">
        <f t="shared" si="1"/>
        <v>0</v>
      </c>
      <c r="F6" s="26">
        <f t="shared" si="1"/>
        <v>0</v>
      </c>
      <c r="G6" s="26">
        <f t="shared" si="1"/>
        <v>0</v>
      </c>
      <c r="H6" s="26">
        <f t="shared" si="1"/>
        <v>0</v>
      </c>
      <c r="I6" s="26">
        <f t="shared" si="1"/>
        <v>0</v>
      </c>
      <c r="J6" s="26">
        <f t="shared" si="1"/>
        <v>0</v>
      </c>
      <c r="K6" s="26">
        <f t="shared" si="1"/>
        <v>0</v>
      </c>
      <c r="L6" s="27">
        <f t="shared" si="1"/>
        <v>0</v>
      </c>
    </row>
    <row r="7" spans="1:12" ht="17.25" customHeight="1">
      <c r="A7" s="11" t="s">
        <v>12</v>
      </c>
      <c r="B7" s="15"/>
      <c r="C7" s="16"/>
      <c r="D7" s="16"/>
      <c r="E7" s="16"/>
      <c r="F7" s="16"/>
      <c r="G7" s="16"/>
      <c r="H7" s="16"/>
      <c r="I7" s="16"/>
      <c r="J7" s="16"/>
      <c r="K7" s="16"/>
      <c r="L7" s="17"/>
    </row>
    <row r="8" spans="1:12" ht="17.25" customHeight="1" thickBot="1">
      <c r="A8" s="11" t="s">
        <v>13</v>
      </c>
      <c r="B8" s="21"/>
      <c r="C8" s="22"/>
      <c r="D8" s="22"/>
      <c r="E8" s="22"/>
      <c r="F8" s="22"/>
      <c r="G8" s="22"/>
      <c r="H8" s="22"/>
      <c r="I8" s="22"/>
      <c r="J8" s="22"/>
      <c r="K8" s="22"/>
      <c r="L8" s="23"/>
    </row>
    <row r="9" spans="1:12" ht="17.25" customHeight="1" thickBot="1">
      <c r="A9" s="24" t="s">
        <v>14</v>
      </c>
      <c r="B9" s="25">
        <f aca="true" t="shared" si="2" ref="B9:L9">SUM(B7:B8)</f>
        <v>0</v>
      </c>
      <c r="C9" s="26">
        <f t="shared" si="2"/>
        <v>0</v>
      </c>
      <c r="D9" s="26">
        <f t="shared" si="2"/>
        <v>0</v>
      </c>
      <c r="E9" s="26">
        <f t="shared" si="2"/>
        <v>0</v>
      </c>
      <c r="F9" s="26">
        <f t="shared" si="2"/>
        <v>0</v>
      </c>
      <c r="G9" s="26">
        <f t="shared" si="2"/>
        <v>0</v>
      </c>
      <c r="H9" s="26">
        <f t="shared" si="2"/>
        <v>0</v>
      </c>
      <c r="I9" s="26">
        <f t="shared" si="2"/>
        <v>0</v>
      </c>
      <c r="J9" s="26">
        <f t="shared" si="2"/>
        <v>0</v>
      </c>
      <c r="K9" s="26">
        <f t="shared" si="2"/>
        <v>0</v>
      </c>
      <c r="L9" s="27">
        <f t="shared" si="2"/>
        <v>0</v>
      </c>
    </row>
    <row r="10" spans="1:12" ht="17.25" customHeight="1">
      <c r="A10" s="11" t="s">
        <v>15</v>
      </c>
      <c r="B10" s="28">
        <f aca="true" t="shared" si="3" ref="B10:L10">B6-B9</f>
        <v>0</v>
      </c>
      <c r="C10" s="29">
        <f t="shared" si="3"/>
        <v>0</v>
      </c>
      <c r="D10" s="29">
        <f t="shared" si="3"/>
        <v>0</v>
      </c>
      <c r="E10" s="29">
        <f t="shared" si="3"/>
        <v>0</v>
      </c>
      <c r="F10" s="29">
        <f t="shared" si="3"/>
        <v>0</v>
      </c>
      <c r="G10" s="29">
        <f t="shared" si="3"/>
        <v>0</v>
      </c>
      <c r="H10" s="29">
        <f t="shared" si="3"/>
        <v>0</v>
      </c>
      <c r="I10" s="29">
        <f t="shared" si="3"/>
        <v>0</v>
      </c>
      <c r="J10" s="29">
        <f t="shared" si="3"/>
        <v>0</v>
      </c>
      <c r="K10" s="29">
        <f t="shared" si="3"/>
        <v>0</v>
      </c>
      <c r="L10" s="30">
        <f t="shared" si="3"/>
        <v>0</v>
      </c>
    </row>
    <row r="11" spans="1:12" ht="17.25" customHeight="1">
      <c r="A11" s="31">
        <v>0.4</v>
      </c>
      <c r="B11" s="32">
        <f aca="true" t="shared" si="4" ref="B11:L11">IF(B10&gt;0,B10*$A$11,0)</f>
        <v>0</v>
      </c>
      <c r="C11" s="33">
        <f t="shared" si="4"/>
        <v>0</v>
      </c>
      <c r="D11" s="33">
        <f t="shared" si="4"/>
        <v>0</v>
      </c>
      <c r="E11" s="33">
        <f t="shared" si="4"/>
        <v>0</v>
      </c>
      <c r="F11" s="33">
        <f t="shared" si="4"/>
        <v>0</v>
      </c>
      <c r="G11" s="33">
        <f t="shared" si="4"/>
        <v>0</v>
      </c>
      <c r="H11" s="33">
        <f t="shared" si="4"/>
        <v>0</v>
      </c>
      <c r="I11" s="33">
        <f t="shared" si="4"/>
        <v>0</v>
      </c>
      <c r="J11" s="33">
        <f t="shared" si="4"/>
        <v>0</v>
      </c>
      <c r="K11" s="33">
        <f t="shared" si="4"/>
        <v>0</v>
      </c>
      <c r="L11" s="34">
        <f t="shared" si="4"/>
        <v>0</v>
      </c>
    </row>
    <row r="12" spans="1:12" ht="17.25" customHeight="1">
      <c r="A12" s="11" t="s">
        <v>16</v>
      </c>
      <c r="B12" s="32">
        <f aca="true" t="shared" si="5" ref="B12:L12">B10-B11</f>
        <v>0</v>
      </c>
      <c r="C12" s="33">
        <f t="shared" si="5"/>
        <v>0</v>
      </c>
      <c r="D12" s="33">
        <f t="shared" si="5"/>
        <v>0</v>
      </c>
      <c r="E12" s="33">
        <f t="shared" si="5"/>
        <v>0</v>
      </c>
      <c r="F12" s="33">
        <f t="shared" si="5"/>
        <v>0</v>
      </c>
      <c r="G12" s="33">
        <f t="shared" si="5"/>
        <v>0</v>
      </c>
      <c r="H12" s="33">
        <f t="shared" si="5"/>
        <v>0</v>
      </c>
      <c r="I12" s="33">
        <f t="shared" si="5"/>
        <v>0</v>
      </c>
      <c r="J12" s="33">
        <f t="shared" si="5"/>
        <v>0</v>
      </c>
      <c r="K12" s="33">
        <f t="shared" si="5"/>
        <v>0</v>
      </c>
      <c r="L12" s="34">
        <f t="shared" si="5"/>
        <v>0</v>
      </c>
    </row>
    <row r="13" spans="1:12" ht="17.25" customHeight="1" thickBot="1">
      <c r="A13" s="11" t="s">
        <v>17</v>
      </c>
      <c r="B13" s="35">
        <f aca="true" t="shared" si="6" ref="B13:L13">B12-B2</f>
        <v>0</v>
      </c>
      <c r="C13" s="36">
        <f t="shared" si="6"/>
        <v>0</v>
      </c>
      <c r="D13" s="36">
        <f t="shared" si="6"/>
        <v>0</v>
      </c>
      <c r="E13" s="36">
        <f t="shared" si="6"/>
        <v>0</v>
      </c>
      <c r="F13" s="36">
        <f t="shared" si="6"/>
        <v>0</v>
      </c>
      <c r="G13" s="36">
        <f t="shared" si="6"/>
        <v>0</v>
      </c>
      <c r="H13" s="36">
        <f t="shared" si="6"/>
        <v>0</v>
      </c>
      <c r="I13" s="36">
        <f t="shared" si="6"/>
        <v>0</v>
      </c>
      <c r="J13" s="36">
        <f t="shared" si="6"/>
        <v>0</v>
      </c>
      <c r="K13" s="36">
        <f t="shared" si="6"/>
        <v>0</v>
      </c>
      <c r="L13" s="37">
        <f t="shared" si="6"/>
        <v>0</v>
      </c>
    </row>
    <row r="14" spans="1:12" ht="17.25" customHeight="1" thickBot="1">
      <c r="A14" s="11" t="s">
        <v>18</v>
      </c>
      <c r="B14" s="38"/>
      <c r="C14" s="39"/>
      <c r="D14" s="39"/>
      <c r="E14" s="39"/>
      <c r="F14" s="39"/>
      <c r="G14" s="39"/>
      <c r="H14" s="39"/>
      <c r="I14" s="39"/>
      <c r="J14" s="39"/>
      <c r="K14" s="39"/>
      <c r="L14" s="40"/>
    </row>
    <row r="15" ht="17.25" customHeight="1"/>
    <row r="16" spans="1:12" ht="17.25" customHeight="1" thickBot="1">
      <c r="A16" s="11"/>
      <c r="B16" s="10">
        <f>L1+1</f>
        <v>9</v>
      </c>
      <c r="C16" s="10">
        <f aca="true" t="shared" si="7" ref="C16:L16">B16+1</f>
        <v>10</v>
      </c>
      <c r="D16" s="10">
        <f t="shared" si="7"/>
        <v>11</v>
      </c>
      <c r="E16" s="10">
        <f t="shared" si="7"/>
        <v>12</v>
      </c>
      <c r="F16" s="10">
        <f t="shared" si="7"/>
        <v>13</v>
      </c>
      <c r="G16" s="10">
        <f t="shared" si="7"/>
        <v>14</v>
      </c>
      <c r="H16" s="10">
        <f t="shared" si="7"/>
        <v>15</v>
      </c>
      <c r="I16" s="10">
        <f t="shared" si="7"/>
        <v>16</v>
      </c>
      <c r="J16" s="10">
        <f t="shared" si="7"/>
        <v>17</v>
      </c>
      <c r="K16" s="10">
        <f t="shared" si="7"/>
        <v>18</v>
      </c>
      <c r="L16" s="10">
        <f t="shared" si="7"/>
        <v>19</v>
      </c>
    </row>
    <row r="17" spans="1:27" ht="17.25" customHeight="1" thickBot="1">
      <c r="A17" s="11" t="str">
        <f aca="true" t="shared" si="8" ref="A17:A29">A2</f>
        <v>1 Capital investment</v>
      </c>
      <c r="B17" s="12"/>
      <c r="C17" s="13"/>
      <c r="D17" s="13"/>
      <c r="E17" s="13"/>
      <c r="F17" s="13"/>
      <c r="G17" s="13"/>
      <c r="H17" s="13"/>
      <c r="I17" s="13"/>
      <c r="J17" s="13"/>
      <c r="K17" s="13"/>
      <c r="L17" s="14"/>
      <c r="M17" s="41"/>
      <c r="N17" s="41"/>
      <c r="O17" s="41"/>
      <c r="P17" s="41"/>
      <c r="Q17" s="41"/>
      <c r="R17" s="41"/>
      <c r="S17" s="41"/>
      <c r="T17" s="41"/>
      <c r="U17" s="41"/>
      <c r="V17" s="41"/>
      <c r="W17" s="41"/>
      <c r="X17" s="41"/>
      <c r="Y17" s="41"/>
      <c r="Z17" s="41"/>
      <c r="AA17" s="41"/>
    </row>
    <row r="18" spans="1:12" ht="17.25" customHeight="1">
      <c r="A18" s="11" t="str">
        <f t="shared" si="8"/>
        <v>2 Revenue</v>
      </c>
      <c r="B18" s="15"/>
      <c r="C18" s="16"/>
      <c r="D18" s="16"/>
      <c r="E18" s="16"/>
      <c r="F18" s="16"/>
      <c r="G18" s="16"/>
      <c r="H18" s="16"/>
      <c r="I18" s="16"/>
      <c r="J18" s="16"/>
      <c r="K18" s="16"/>
      <c r="L18" s="17"/>
    </row>
    <row r="19" spans="1:12" ht="17.25" customHeight="1">
      <c r="A19" s="11" t="str">
        <f t="shared" si="8"/>
        <v>3 Savings</v>
      </c>
      <c r="B19" s="18">
        <f>'Savings Table'!B11</f>
        <v>0</v>
      </c>
      <c r="C19" s="19">
        <f>'Savings Table'!C11</f>
        <v>0</v>
      </c>
      <c r="D19" s="19">
        <f>'Savings Table'!D11</f>
        <v>0</v>
      </c>
      <c r="E19" s="19">
        <f>'Savings Table'!E11</f>
        <v>0</v>
      </c>
      <c r="F19" s="19">
        <f>'Savings Table'!F11</f>
        <v>0</v>
      </c>
      <c r="G19" s="19">
        <f>'Savings Table'!G11</f>
        <v>0</v>
      </c>
      <c r="H19" s="19">
        <f>'Savings Table'!H11</f>
        <v>0</v>
      </c>
      <c r="I19" s="19">
        <f>'Savings Table'!I11</f>
        <v>0</v>
      </c>
      <c r="J19" s="19">
        <f>'Savings Table'!J11</f>
        <v>0</v>
      </c>
      <c r="K19" s="19">
        <f>'Savings Table'!K11</f>
        <v>0</v>
      </c>
      <c r="L19" s="20">
        <f>'Savings Table'!L11</f>
        <v>0</v>
      </c>
    </row>
    <row r="20" spans="1:12" ht="17.25" customHeight="1" thickBot="1">
      <c r="A20" s="11" t="str">
        <f t="shared" si="8"/>
        <v>4 Other benefits</v>
      </c>
      <c r="B20" s="21"/>
      <c r="C20" s="22"/>
      <c r="D20" s="22"/>
      <c r="E20" s="22"/>
      <c r="F20" s="22"/>
      <c r="G20" s="22"/>
      <c r="H20" s="22"/>
      <c r="I20" s="22"/>
      <c r="J20" s="22"/>
      <c r="K20" s="22"/>
      <c r="L20" s="23"/>
    </row>
    <row r="21" spans="1:12" ht="17.25" customHeight="1" thickBot="1">
      <c r="A21" s="24" t="str">
        <f t="shared" si="8"/>
        <v>Net Benefits</v>
      </c>
      <c r="B21" s="25">
        <f aca="true" t="shared" si="9" ref="B21:L21">SUM(B18:B20)</f>
        <v>0</v>
      </c>
      <c r="C21" s="26">
        <f t="shared" si="9"/>
        <v>0</v>
      </c>
      <c r="D21" s="26">
        <f t="shared" si="9"/>
        <v>0</v>
      </c>
      <c r="E21" s="26">
        <f t="shared" si="9"/>
        <v>0</v>
      </c>
      <c r="F21" s="26">
        <f t="shared" si="9"/>
        <v>0</v>
      </c>
      <c r="G21" s="26">
        <f t="shared" si="9"/>
        <v>0</v>
      </c>
      <c r="H21" s="26">
        <f t="shared" si="9"/>
        <v>0</v>
      </c>
      <c r="I21" s="26">
        <f t="shared" si="9"/>
        <v>0</v>
      </c>
      <c r="J21" s="26">
        <f t="shared" si="9"/>
        <v>0</v>
      </c>
      <c r="K21" s="26">
        <f t="shared" si="9"/>
        <v>0</v>
      </c>
      <c r="L21" s="27">
        <f t="shared" si="9"/>
        <v>0</v>
      </c>
    </row>
    <row r="22" spans="1:12" ht="17.25" customHeight="1">
      <c r="A22" s="11" t="str">
        <f t="shared" si="8"/>
        <v>5 Operation &amp; maintenance costs</v>
      </c>
      <c r="B22" s="15"/>
      <c r="C22" s="16"/>
      <c r="D22" s="16"/>
      <c r="E22" s="16"/>
      <c r="F22" s="16"/>
      <c r="G22" s="16"/>
      <c r="H22" s="16"/>
      <c r="I22" s="16"/>
      <c r="J22" s="16"/>
      <c r="K22" s="16"/>
      <c r="L22" s="17"/>
    </row>
    <row r="23" spans="1:12" ht="17.25" customHeight="1" thickBot="1">
      <c r="A23" s="11" t="str">
        <f t="shared" si="8"/>
        <v>6 Other costs</v>
      </c>
      <c r="B23" s="21"/>
      <c r="C23" s="22"/>
      <c r="D23" s="22"/>
      <c r="E23" s="22"/>
      <c r="F23" s="22"/>
      <c r="G23" s="22"/>
      <c r="H23" s="22"/>
      <c r="I23" s="22"/>
      <c r="J23" s="22"/>
      <c r="K23" s="22"/>
      <c r="L23" s="23"/>
    </row>
    <row r="24" spans="1:12" ht="17.25" customHeight="1" thickBot="1">
      <c r="A24" s="24" t="str">
        <f t="shared" si="8"/>
        <v>Net Costs</v>
      </c>
      <c r="B24" s="25">
        <f aca="true" t="shared" si="10" ref="B24:L24">SUM(B22:B23)</f>
        <v>0</v>
      </c>
      <c r="C24" s="26">
        <f t="shared" si="10"/>
        <v>0</v>
      </c>
      <c r="D24" s="26">
        <f t="shared" si="10"/>
        <v>0</v>
      </c>
      <c r="E24" s="26">
        <f t="shared" si="10"/>
        <v>0</v>
      </c>
      <c r="F24" s="26">
        <f t="shared" si="10"/>
        <v>0</v>
      </c>
      <c r="G24" s="26">
        <f t="shared" si="10"/>
        <v>0</v>
      </c>
      <c r="H24" s="26">
        <f t="shared" si="10"/>
        <v>0</v>
      </c>
      <c r="I24" s="26">
        <f t="shared" si="10"/>
        <v>0</v>
      </c>
      <c r="J24" s="26">
        <f t="shared" si="10"/>
        <v>0</v>
      </c>
      <c r="K24" s="26">
        <f t="shared" si="10"/>
        <v>0</v>
      </c>
      <c r="L24" s="27">
        <f t="shared" si="10"/>
        <v>0</v>
      </c>
    </row>
    <row r="25" spans="1:12" ht="17.25" customHeight="1">
      <c r="A25" s="11" t="str">
        <f t="shared" si="8"/>
        <v>8 Pre-tax profit (2+3+4) - (5+6)</v>
      </c>
      <c r="B25" s="28">
        <f aca="true" t="shared" si="11" ref="B25:L25">B21-B24</f>
        <v>0</v>
      </c>
      <c r="C25" s="29">
        <f t="shared" si="11"/>
        <v>0</v>
      </c>
      <c r="D25" s="29">
        <f t="shared" si="11"/>
        <v>0</v>
      </c>
      <c r="E25" s="29">
        <f t="shared" si="11"/>
        <v>0</v>
      </c>
      <c r="F25" s="29">
        <f t="shared" si="11"/>
        <v>0</v>
      </c>
      <c r="G25" s="29">
        <f t="shared" si="11"/>
        <v>0</v>
      </c>
      <c r="H25" s="29">
        <f t="shared" si="11"/>
        <v>0</v>
      </c>
      <c r="I25" s="29">
        <f t="shared" si="11"/>
        <v>0</v>
      </c>
      <c r="J25" s="29">
        <f t="shared" si="11"/>
        <v>0</v>
      </c>
      <c r="K25" s="29">
        <f t="shared" si="11"/>
        <v>0</v>
      </c>
      <c r="L25" s="30">
        <f t="shared" si="11"/>
        <v>0</v>
      </c>
    </row>
    <row r="26" spans="1:12" ht="17.25" customHeight="1">
      <c r="A26" s="42">
        <f t="shared" si="8"/>
        <v>0.4</v>
      </c>
      <c r="B26" s="32">
        <f aca="true" t="shared" si="12" ref="B26:L26">IF(B25&gt;0,B25*$A$11,0)</f>
        <v>0</v>
      </c>
      <c r="C26" s="33">
        <f t="shared" si="12"/>
        <v>0</v>
      </c>
      <c r="D26" s="33">
        <f t="shared" si="12"/>
        <v>0</v>
      </c>
      <c r="E26" s="33">
        <f t="shared" si="12"/>
        <v>0</v>
      </c>
      <c r="F26" s="33">
        <f t="shared" si="12"/>
        <v>0</v>
      </c>
      <c r="G26" s="33">
        <f t="shared" si="12"/>
        <v>0</v>
      </c>
      <c r="H26" s="33">
        <f t="shared" si="12"/>
        <v>0</v>
      </c>
      <c r="I26" s="33">
        <f t="shared" si="12"/>
        <v>0</v>
      </c>
      <c r="J26" s="33">
        <f t="shared" si="12"/>
        <v>0</v>
      </c>
      <c r="K26" s="33">
        <f t="shared" si="12"/>
        <v>0</v>
      </c>
      <c r="L26" s="34">
        <f t="shared" si="12"/>
        <v>0</v>
      </c>
    </row>
    <row r="27" spans="1:12" ht="17.25" customHeight="1">
      <c r="A27" s="11" t="str">
        <f t="shared" si="8"/>
        <v>10 Profit after tax (8-9)</v>
      </c>
      <c r="B27" s="32">
        <f aca="true" t="shared" si="13" ref="B27:L27">B25-B26</f>
        <v>0</v>
      </c>
      <c r="C27" s="33">
        <f t="shared" si="13"/>
        <v>0</v>
      </c>
      <c r="D27" s="33">
        <f t="shared" si="13"/>
        <v>0</v>
      </c>
      <c r="E27" s="33">
        <f t="shared" si="13"/>
        <v>0</v>
      </c>
      <c r="F27" s="33">
        <f t="shared" si="13"/>
        <v>0</v>
      </c>
      <c r="G27" s="33">
        <f t="shared" si="13"/>
        <v>0</v>
      </c>
      <c r="H27" s="33">
        <f t="shared" si="13"/>
        <v>0</v>
      </c>
      <c r="I27" s="33">
        <f t="shared" si="13"/>
        <v>0</v>
      </c>
      <c r="J27" s="33">
        <f t="shared" si="13"/>
        <v>0</v>
      </c>
      <c r="K27" s="33">
        <f t="shared" si="13"/>
        <v>0</v>
      </c>
      <c r="L27" s="34">
        <f t="shared" si="13"/>
        <v>0</v>
      </c>
    </row>
    <row r="28" spans="1:12" ht="17.25" customHeight="1" thickBot="1">
      <c r="A28" s="11" t="str">
        <f t="shared" si="8"/>
        <v>11 Net cash flow (10-1)</v>
      </c>
      <c r="B28" s="35">
        <f aca="true" t="shared" si="14" ref="B28:L28">B27-B17</f>
        <v>0</v>
      </c>
      <c r="C28" s="36">
        <f t="shared" si="14"/>
        <v>0</v>
      </c>
      <c r="D28" s="36">
        <f t="shared" si="14"/>
        <v>0</v>
      </c>
      <c r="E28" s="36">
        <f t="shared" si="14"/>
        <v>0</v>
      </c>
      <c r="F28" s="36">
        <f t="shared" si="14"/>
        <v>0</v>
      </c>
      <c r="G28" s="36">
        <f t="shared" si="14"/>
        <v>0</v>
      </c>
      <c r="H28" s="36">
        <f t="shared" si="14"/>
        <v>0</v>
      </c>
      <c r="I28" s="36">
        <f t="shared" si="14"/>
        <v>0</v>
      </c>
      <c r="J28" s="36">
        <f t="shared" si="14"/>
        <v>0</v>
      </c>
      <c r="K28" s="36">
        <f t="shared" si="14"/>
        <v>0</v>
      </c>
      <c r="L28" s="37">
        <f t="shared" si="14"/>
        <v>0</v>
      </c>
    </row>
    <row r="29" spans="1:12" ht="17.25" customHeight="1" thickBot="1">
      <c r="A29" s="11" t="str">
        <f t="shared" si="8"/>
        <v>7 Depreciation</v>
      </c>
      <c r="B29" s="38"/>
      <c r="C29" s="39"/>
      <c r="D29" s="39"/>
      <c r="E29" s="39"/>
      <c r="F29" s="39"/>
      <c r="G29" s="39"/>
      <c r="H29" s="39"/>
      <c r="I29" s="39"/>
      <c r="J29" s="39"/>
      <c r="K29" s="39"/>
      <c r="L29" s="40"/>
    </row>
    <row r="31" spans="1:12" ht="17.25" customHeight="1" thickBot="1">
      <c r="A31" s="11"/>
      <c r="B31" s="10">
        <f>L16+1</f>
        <v>20</v>
      </c>
      <c r="C31" s="10">
        <f aca="true" t="shared" si="15" ref="C31:L31">B31+1</f>
        <v>21</v>
      </c>
      <c r="D31" s="10">
        <f t="shared" si="15"/>
        <v>22</v>
      </c>
      <c r="E31" s="10">
        <f t="shared" si="15"/>
        <v>23</v>
      </c>
      <c r="F31" s="10">
        <f t="shared" si="15"/>
        <v>24</v>
      </c>
      <c r="G31" s="10">
        <f t="shared" si="15"/>
        <v>25</v>
      </c>
      <c r="H31" s="10">
        <f t="shared" si="15"/>
        <v>26</v>
      </c>
      <c r="I31" s="10">
        <f t="shared" si="15"/>
        <v>27</v>
      </c>
      <c r="J31" s="10">
        <f t="shared" si="15"/>
        <v>28</v>
      </c>
      <c r="K31" s="10">
        <f t="shared" si="15"/>
        <v>29</v>
      </c>
      <c r="L31" s="10">
        <f t="shared" si="15"/>
        <v>30</v>
      </c>
    </row>
    <row r="32" spans="1:27" ht="17.25" customHeight="1" thickBot="1">
      <c r="A32" s="11" t="str">
        <f aca="true" t="shared" si="16" ref="A32:A44">A17</f>
        <v>1 Capital investment</v>
      </c>
      <c r="B32" s="12"/>
      <c r="C32" s="13"/>
      <c r="D32" s="13"/>
      <c r="E32" s="13"/>
      <c r="F32" s="13"/>
      <c r="G32" s="13"/>
      <c r="H32" s="13"/>
      <c r="I32" s="13"/>
      <c r="J32" s="13"/>
      <c r="K32" s="13"/>
      <c r="L32" s="14"/>
      <c r="M32" s="41"/>
      <c r="N32" s="41"/>
      <c r="O32" s="41"/>
      <c r="P32" s="41"/>
      <c r="Q32" s="41"/>
      <c r="R32" s="41"/>
      <c r="S32" s="41"/>
      <c r="T32" s="41"/>
      <c r="U32" s="41"/>
      <c r="V32" s="41"/>
      <c r="W32" s="41"/>
      <c r="X32" s="41"/>
      <c r="Y32" s="41"/>
      <c r="Z32" s="41"/>
      <c r="AA32" s="41"/>
    </row>
    <row r="33" spans="1:12" ht="17.25" customHeight="1">
      <c r="A33" s="11" t="str">
        <f t="shared" si="16"/>
        <v>2 Revenue</v>
      </c>
      <c r="B33" s="15"/>
      <c r="C33" s="16"/>
      <c r="D33" s="16"/>
      <c r="E33" s="16"/>
      <c r="F33" s="16"/>
      <c r="G33" s="16"/>
      <c r="H33" s="16"/>
      <c r="I33" s="16"/>
      <c r="J33" s="16"/>
      <c r="K33" s="16"/>
      <c r="L33" s="17"/>
    </row>
    <row r="34" spans="1:12" ht="17.25" customHeight="1">
      <c r="A34" s="11" t="str">
        <f t="shared" si="16"/>
        <v>3 Savings</v>
      </c>
      <c r="B34" s="18">
        <f>'Savings Table'!B17</f>
        <v>0</v>
      </c>
      <c r="C34" s="19">
        <f>'Savings Table'!C17</f>
        <v>0</v>
      </c>
      <c r="D34" s="19">
        <f>'Savings Table'!D17</f>
        <v>0</v>
      </c>
      <c r="E34" s="19">
        <f>'Savings Table'!E17</f>
        <v>0</v>
      </c>
      <c r="F34" s="19">
        <f>'Savings Table'!F17</f>
        <v>0</v>
      </c>
      <c r="G34" s="19">
        <f>'Savings Table'!G17</f>
        <v>0</v>
      </c>
      <c r="H34" s="19">
        <f>'Savings Table'!H17</f>
        <v>0</v>
      </c>
      <c r="I34" s="19">
        <f>'Savings Table'!I17</f>
        <v>0</v>
      </c>
      <c r="J34" s="19">
        <f>'Savings Table'!J17</f>
        <v>0</v>
      </c>
      <c r="K34" s="19">
        <f>'Savings Table'!K17</f>
        <v>0</v>
      </c>
      <c r="L34" s="20">
        <f>'Savings Table'!L17</f>
        <v>0</v>
      </c>
    </row>
    <row r="35" spans="1:12" ht="17.25" customHeight="1" thickBot="1">
      <c r="A35" s="11" t="str">
        <f t="shared" si="16"/>
        <v>4 Other benefits</v>
      </c>
      <c r="B35" s="21"/>
      <c r="C35" s="22"/>
      <c r="D35" s="22"/>
      <c r="E35" s="22"/>
      <c r="F35" s="22"/>
      <c r="G35" s="22"/>
      <c r="H35" s="22"/>
      <c r="I35" s="22"/>
      <c r="J35" s="22"/>
      <c r="K35" s="22"/>
      <c r="L35" s="23"/>
    </row>
    <row r="36" spans="1:12" ht="17.25" customHeight="1" thickBot="1">
      <c r="A36" s="24" t="str">
        <f t="shared" si="16"/>
        <v>Net Benefits</v>
      </c>
      <c r="B36" s="25">
        <f aca="true" t="shared" si="17" ref="B36:L36">SUM(B33:B35)</f>
        <v>0</v>
      </c>
      <c r="C36" s="26">
        <f t="shared" si="17"/>
        <v>0</v>
      </c>
      <c r="D36" s="26">
        <f t="shared" si="17"/>
        <v>0</v>
      </c>
      <c r="E36" s="26">
        <f t="shared" si="17"/>
        <v>0</v>
      </c>
      <c r="F36" s="26">
        <f t="shared" si="17"/>
        <v>0</v>
      </c>
      <c r="G36" s="26">
        <f t="shared" si="17"/>
        <v>0</v>
      </c>
      <c r="H36" s="26">
        <f t="shared" si="17"/>
        <v>0</v>
      </c>
      <c r="I36" s="26">
        <f t="shared" si="17"/>
        <v>0</v>
      </c>
      <c r="J36" s="26">
        <f t="shared" si="17"/>
        <v>0</v>
      </c>
      <c r="K36" s="26">
        <f t="shared" si="17"/>
        <v>0</v>
      </c>
      <c r="L36" s="27">
        <f t="shared" si="17"/>
        <v>0</v>
      </c>
    </row>
    <row r="37" spans="1:12" ht="17.25" customHeight="1">
      <c r="A37" s="11" t="str">
        <f t="shared" si="16"/>
        <v>5 Operation &amp; maintenance costs</v>
      </c>
      <c r="B37" s="15"/>
      <c r="C37" s="16"/>
      <c r="D37" s="16"/>
      <c r="E37" s="16"/>
      <c r="F37" s="16"/>
      <c r="G37" s="16"/>
      <c r="H37" s="16"/>
      <c r="I37" s="16"/>
      <c r="J37" s="16"/>
      <c r="K37" s="16"/>
      <c r="L37" s="17"/>
    </row>
    <row r="38" spans="1:12" ht="17.25" customHeight="1" thickBot="1">
      <c r="A38" s="11" t="str">
        <f t="shared" si="16"/>
        <v>6 Other costs</v>
      </c>
      <c r="B38" s="21"/>
      <c r="C38" s="22"/>
      <c r="D38" s="22"/>
      <c r="E38" s="22"/>
      <c r="F38" s="22"/>
      <c r="G38" s="22"/>
      <c r="H38" s="22"/>
      <c r="I38" s="22"/>
      <c r="J38" s="22"/>
      <c r="K38" s="22"/>
      <c r="L38" s="23"/>
    </row>
    <row r="39" spans="1:12" ht="17.25" customHeight="1" thickBot="1">
      <c r="A39" s="24" t="str">
        <f t="shared" si="16"/>
        <v>Net Costs</v>
      </c>
      <c r="B39" s="25">
        <f aca="true" t="shared" si="18" ref="B39:L39">SUM(B37:B38)</f>
        <v>0</v>
      </c>
      <c r="C39" s="26">
        <f t="shared" si="18"/>
        <v>0</v>
      </c>
      <c r="D39" s="26">
        <f t="shared" si="18"/>
        <v>0</v>
      </c>
      <c r="E39" s="26">
        <f t="shared" si="18"/>
        <v>0</v>
      </c>
      <c r="F39" s="26">
        <f t="shared" si="18"/>
        <v>0</v>
      </c>
      <c r="G39" s="26">
        <f t="shared" si="18"/>
        <v>0</v>
      </c>
      <c r="H39" s="26">
        <f t="shared" si="18"/>
        <v>0</v>
      </c>
      <c r="I39" s="26">
        <f t="shared" si="18"/>
        <v>0</v>
      </c>
      <c r="J39" s="26">
        <f t="shared" si="18"/>
        <v>0</v>
      </c>
      <c r="K39" s="26">
        <f t="shared" si="18"/>
        <v>0</v>
      </c>
      <c r="L39" s="27">
        <f t="shared" si="18"/>
        <v>0</v>
      </c>
    </row>
    <row r="40" spans="1:12" ht="17.25" customHeight="1">
      <c r="A40" s="11" t="str">
        <f t="shared" si="16"/>
        <v>8 Pre-tax profit (2+3+4) - (5+6)</v>
      </c>
      <c r="B40" s="28">
        <f aca="true" t="shared" si="19" ref="B40:L40">B36-B39</f>
        <v>0</v>
      </c>
      <c r="C40" s="29">
        <f t="shared" si="19"/>
        <v>0</v>
      </c>
      <c r="D40" s="29">
        <f t="shared" si="19"/>
        <v>0</v>
      </c>
      <c r="E40" s="29">
        <f t="shared" si="19"/>
        <v>0</v>
      </c>
      <c r="F40" s="29">
        <f t="shared" si="19"/>
        <v>0</v>
      </c>
      <c r="G40" s="29">
        <f t="shared" si="19"/>
        <v>0</v>
      </c>
      <c r="H40" s="29">
        <f t="shared" si="19"/>
        <v>0</v>
      </c>
      <c r="I40" s="29">
        <f t="shared" si="19"/>
        <v>0</v>
      </c>
      <c r="J40" s="29">
        <f t="shared" si="19"/>
        <v>0</v>
      </c>
      <c r="K40" s="29">
        <f t="shared" si="19"/>
        <v>0</v>
      </c>
      <c r="L40" s="30">
        <f t="shared" si="19"/>
        <v>0</v>
      </c>
    </row>
    <row r="41" spans="1:12" ht="17.25" customHeight="1">
      <c r="A41" s="42">
        <f t="shared" si="16"/>
        <v>0.4</v>
      </c>
      <c r="B41" s="32">
        <f aca="true" t="shared" si="20" ref="B41:L41">IF(B40&gt;0,B40*$A$11,0)</f>
        <v>0</v>
      </c>
      <c r="C41" s="33">
        <f t="shared" si="20"/>
        <v>0</v>
      </c>
      <c r="D41" s="33">
        <f t="shared" si="20"/>
        <v>0</v>
      </c>
      <c r="E41" s="33">
        <f t="shared" si="20"/>
        <v>0</v>
      </c>
      <c r="F41" s="33">
        <f t="shared" si="20"/>
        <v>0</v>
      </c>
      <c r="G41" s="33">
        <f t="shared" si="20"/>
        <v>0</v>
      </c>
      <c r="H41" s="33">
        <f t="shared" si="20"/>
        <v>0</v>
      </c>
      <c r="I41" s="33">
        <f t="shared" si="20"/>
        <v>0</v>
      </c>
      <c r="J41" s="33">
        <f t="shared" si="20"/>
        <v>0</v>
      </c>
      <c r="K41" s="33">
        <f t="shared" si="20"/>
        <v>0</v>
      </c>
      <c r="L41" s="34">
        <f t="shared" si="20"/>
        <v>0</v>
      </c>
    </row>
    <row r="42" spans="1:12" ht="17.25" customHeight="1">
      <c r="A42" s="11" t="str">
        <f t="shared" si="16"/>
        <v>10 Profit after tax (8-9)</v>
      </c>
      <c r="B42" s="32">
        <f aca="true" t="shared" si="21" ref="B42:L42">B40-B41</f>
        <v>0</v>
      </c>
      <c r="C42" s="33">
        <f t="shared" si="21"/>
        <v>0</v>
      </c>
      <c r="D42" s="33">
        <f t="shared" si="21"/>
        <v>0</v>
      </c>
      <c r="E42" s="33">
        <f t="shared" si="21"/>
        <v>0</v>
      </c>
      <c r="F42" s="33">
        <f t="shared" si="21"/>
        <v>0</v>
      </c>
      <c r="G42" s="33">
        <f t="shared" si="21"/>
        <v>0</v>
      </c>
      <c r="H42" s="33">
        <f t="shared" si="21"/>
        <v>0</v>
      </c>
      <c r="I42" s="33">
        <f t="shared" si="21"/>
        <v>0</v>
      </c>
      <c r="J42" s="33">
        <f t="shared" si="21"/>
        <v>0</v>
      </c>
      <c r="K42" s="33">
        <f t="shared" si="21"/>
        <v>0</v>
      </c>
      <c r="L42" s="34">
        <f t="shared" si="21"/>
        <v>0</v>
      </c>
    </row>
    <row r="43" spans="1:12" ht="17.25" customHeight="1" thickBot="1">
      <c r="A43" s="11" t="str">
        <f t="shared" si="16"/>
        <v>11 Net cash flow (10-1)</v>
      </c>
      <c r="B43" s="35">
        <f aca="true" t="shared" si="22" ref="B43:L43">B42-B32</f>
        <v>0</v>
      </c>
      <c r="C43" s="36">
        <f t="shared" si="22"/>
        <v>0</v>
      </c>
      <c r="D43" s="36">
        <f t="shared" si="22"/>
        <v>0</v>
      </c>
      <c r="E43" s="36">
        <f t="shared" si="22"/>
        <v>0</v>
      </c>
      <c r="F43" s="36">
        <f t="shared" si="22"/>
        <v>0</v>
      </c>
      <c r="G43" s="36">
        <f t="shared" si="22"/>
        <v>0</v>
      </c>
      <c r="H43" s="36">
        <f t="shared" si="22"/>
        <v>0</v>
      </c>
      <c r="I43" s="36">
        <f t="shared" si="22"/>
        <v>0</v>
      </c>
      <c r="J43" s="36">
        <f t="shared" si="22"/>
        <v>0</v>
      </c>
      <c r="K43" s="36">
        <f t="shared" si="22"/>
        <v>0</v>
      </c>
      <c r="L43" s="37">
        <f t="shared" si="22"/>
        <v>0</v>
      </c>
    </row>
    <row r="44" spans="1:12" ht="17.25" customHeight="1" thickBot="1">
      <c r="A44" s="11" t="str">
        <f t="shared" si="16"/>
        <v>7 Depreciation</v>
      </c>
      <c r="B44" s="38"/>
      <c r="C44" s="39"/>
      <c r="D44" s="39"/>
      <c r="E44" s="39"/>
      <c r="F44" s="39"/>
      <c r="G44" s="39"/>
      <c r="H44" s="39"/>
      <c r="I44" s="39"/>
      <c r="J44" s="39"/>
      <c r="K44" s="39"/>
      <c r="L44" s="40"/>
    </row>
  </sheetData>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scale="74"/>
  <headerFooter alignWithMargins="0">
    <oddHeader>&amp;LForm for Project Finance Business Plans
&amp;A&amp;CCivil Nuclear Sector
Russia and the European Union&amp;R&amp;"Arial,Bold"&amp;18RFi</oddHeader>
    <oddFooter>&amp;L&amp;F, Copyright RFi, 1998&amp;C&amp;D&amp;R&amp;P of &amp;N</oddFooter>
  </headerFooter>
  <rowBreaks count="1" manualBreakCount="1">
    <brk id="30" max="255" man="1"/>
  </rowBreaks>
</worksheet>
</file>

<file path=xl/worksheets/sheet3.xml><?xml version="1.0" encoding="utf-8"?>
<worksheet xmlns="http://schemas.openxmlformats.org/spreadsheetml/2006/main" xmlns:r="http://schemas.openxmlformats.org/officeDocument/2006/relationships">
  <dimension ref="A1:L17"/>
  <sheetViews>
    <sheetView workbookViewId="0" topLeftCell="A1">
      <pane xSplit="1" topLeftCell="B1" activePane="topRight" state="frozen"/>
      <selection pane="topLeft" activeCell="B1" sqref="B1"/>
      <selection pane="topRight" activeCell="B2" sqref="B2"/>
    </sheetView>
  </sheetViews>
  <sheetFormatPr defaultColWidth="11.421875" defaultRowHeight="12.75"/>
  <cols>
    <col min="1" max="1" width="31.8515625" style="0" customWidth="1"/>
    <col min="2" max="16384" width="8.8515625" style="0" customWidth="1"/>
  </cols>
  <sheetData>
    <row r="1" spans="1:12" ht="17.25" customHeight="1" thickBot="1">
      <c r="A1" s="43" t="s">
        <v>19</v>
      </c>
      <c r="B1" s="10">
        <f>'Summary Cash Flow'!B1</f>
        <v>-2</v>
      </c>
      <c r="C1" s="10">
        <f>B1+1</f>
        <v>-1</v>
      </c>
      <c r="D1" s="10">
        <f aca="true" t="shared" si="0" ref="D1:K1">C1+1</f>
        <v>0</v>
      </c>
      <c r="E1" s="10">
        <f t="shared" si="0"/>
        <v>1</v>
      </c>
      <c r="F1" s="10">
        <f t="shared" si="0"/>
        <v>2</v>
      </c>
      <c r="G1" s="10">
        <f t="shared" si="0"/>
        <v>3</v>
      </c>
      <c r="H1" s="10">
        <f t="shared" si="0"/>
        <v>4</v>
      </c>
      <c r="I1" s="10">
        <f t="shared" si="0"/>
        <v>5</v>
      </c>
      <c r="J1" s="10">
        <f t="shared" si="0"/>
        <v>6</v>
      </c>
      <c r="K1" s="10">
        <f t="shared" si="0"/>
        <v>7</v>
      </c>
      <c r="L1" s="10">
        <f>K1+1</f>
        <v>8</v>
      </c>
    </row>
    <row r="2" spans="1:12" ht="17.25" customHeight="1">
      <c r="A2" s="11" t="s">
        <v>20</v>
      </c>
      <c r="B2" s="44"/>
      <c r="C2" s="45"/>
      <c r="D2" s="46"/>
      <c r="E2" s="44"/>
      <c r="F2" s="45"/>
      <c r="G2" s="45"/>
      <c r="H2" s="45"/>
      <c r="I2" s="45"/>
      <c r="J2" s="45"/>
      <c r="K2" s="45"/>
      <c r="L2" s="47"/>
    </row>
    <row r="3" spans="1:12" ht="17.25" customHeight="1">
      <c r="A3" s="11" t="s">
        <v>21</v>
      </c>
      <c r="B3" s="48"/>
      <c r="C3" s="49"/>
      <c r="D3" s="50"/>
      <c r="E3" s="48"/>
      <c r="F3" s="49"/>
      <c r="G3" s="49"/>
      <c r="H3" s="49"/>
      <c r="I3" s="49"/>
      <c r="J3" s="49"/>
      <c r="K3" s="49"/>
      <c r="L3" s="51"/>
    </row>
    <row r="4" spans="1:12" ht="17.25" customHeight="1" thickBot="1">
      <c r="A4" s="11" t="s">
        <v>22</v>
      </c>
      <c r="B4" s="21"/>
      <c r="C4" s="22"/>
      <c r="D4" s="52"/>
      <c r="E4" s="53"/>
      <c r="F4" s="22"/>
      <c r="G4" s="22"/>
      <c r="H4" s="22"/>
      <c r="I4" s="22"/>
      <c r="J4" s="22"/>
      <c r="K4" s="22"/>
      <c r="L4" s="23"/>
    </row>
    <row r="5" spans="1:12" ht="17.25" customHeight="1" thickBot="1">
      <c r="A5" s="54" t="s">
        <v>34</v>
      </c>
      <c r="B5" s="55">
        <f aca="true" t="shared" si="1" ref="B5:L5">B4*B3</f>
        <v>0</v>
      </c>
      <c r="C5" s="56">
        <f t="shared" si="1"/>
        <v>0</v>
      </c>
      <c r="D5" s="56">
        <f t="shared" si="1"/>
        <v>0</v>
      </c>
      <c r="E5" s="56">
        <f t="shared" si="1"/>
        <v>0</v>
      </c>
      <c r="F5" s="56">
        <f t="shared" si="1"/>
        <v>0</v>
      </c>
      <c r="G5" s="56">
        <f t="shared" si="1"/>
        <v>0</v>
      </c>
      <c r="H5" s="56">
        <f t="shared" si="1"/>
        <v>0</v>
      </c>
      <c r="I5" s="56">
        <f t="shared" si="1"/>
        <v>0</v>
      </c>
      <c r="J5" s="56">
        <f t="shared" si="1"/>
        <v>0</v>
      </c>
      <c r="K5" s="56">
        <f t="shared" si="1"/>
        <v>0</v>
      </c>
      <c r="L5" s="57">
        <f t="shared" si="1"/>
        <v>0</v>
      </c>
    </row>
    <row r="7" spans="1:12" ht="17.25" customHeight="1" thickBot="1">
      <c r="A7" s="11"/>
      <c r="B7" s="10">
        <f>L1+1</f>
        <v>9</v>
      </c>
      <c r="C7" s="10">
        <f>B7+1</f>
        <v>10</v>
      </c>
      <c r="D7" s="10">
        <f aca="true" t="shared" si="2" ref="D7:L7">C7+1</f>
        <v>11</v>
      </c>
      <c r="E7" s="10">
        <f t="shared" si="2"/>
        <v>12</v>
      </c>
      <c r="F7" s="10">
        <f t="shared" si="2"/>
        <v>13</v>
      </c>
      <c r="G7" s="10">
        <f t="shared" si="2"/>
        <v>14</v>
      </c>
      <c r="H7" s="10">
        <f t="shared" si="2"/>
        <v>15</v>
      </c>
      <c r="I7" s="10">
        <f t="shared" si="2"/>
        <v>16</v>
      </c>
      <c r="J7" s="10">
        <f t="shared" si="2"/>
        <v>17</v>
      </c>
      <c r="K7" s="10">
        <f t="shared" si="2"/>
        <v>18</v>
      </c>
      <c r="L7" s="10">
        <f t="shared" si="2"/>
        <v>19</v>
      </c>
    </row>
    <row r="8" spans="1:12" ht="17.25" customHeight="1">
      <c r="A8" s="11" t="str">
        <f>A2</f>
        <v>Quantity of Production</v>
      </c>
      <c r="B8" s="44"/>
      <c r="C8" s="45"/>
      <c r="D8" s="45"/>
      <c r="E8" s="45"/>
      <c r="F8" s="45"/>
      <c r="G8" s="45"/>
      <c r="H8" s="45"/>
      <c r="I8" s="45"/>
      <c r="J8" s="45"/>
      <c r="K8" s="45"/>
      <c r="L8" s="47"/>
    </row>
    <row r="9" spans="1:12" ht="17.25" customHeight="1">
      <c r="A9" s="11" t="str">
        <f>A3</f>
        <v>Quantity of Production Improvement</v>
      </c>
      <c r="B9" s="48"/>
      <c r="C9" s="49"/>
      <c r="D9" s="49"/>
      <c r="E9" s="49"/>
      <c r="F9" s="49"/>
      <c r="G9" s="49"/>
      <c r="H9" s="49"/>
      <c r="I9" s="49"/>
      <c r="J9" s="49"/>
      <c r="K9" s="49"/>
      <c r="L9" s="51"/>
    </row>
    <row r="10" spans="1:12" ht="17.25" customHeight="1" thickBot="1">
      <c r="A10" s="11" t="str">
        <f>A4</f>
        <v>Price per Unit of Production</v>
      </c>
      <c r="B10" s="21"/>
      <c r="C10" s="22"/>
      <c r="D10" s="22"/>
      <c r="E10" s="22"/>
      <c r="F10" s="22"/>
      <c r="G10" s="22"/>
      <c r="H10" s="22"/>
      <c r="I10" s="22"/>
      <c r="J10" s="22"/>
      <c r="K10" s="22"/>
      <c r="L10" s="23"/>
    </row>
    <row r="11" spans="1:12" ht="17.25" customHeight="1" thickBot="1">
      <c r="A11" s="11" t="str">
        <f>A5</f>
        <v>Production Value Improved (Euro)</v>
      </c>
      <c r="B11" s="55">
        <f aca="true" t="shared" si="3" ref="B11:L11">B10*B9</f>
        <v>0</v>
      </c>
      <c r="C11" s="56">
        <f t="shared" si="3"/>
        <v>0</v>
      </c>
      <c r="D11" s="56">
        <f t="shared" si="3"/>
        <v>0</v>
      </c>
      <c r="E11" s="56">
        <f t="shared" si="3"/>
        <v>0</v>
      </c>
      <c r="F11" s="56">
        <f t="shared" si="3"/>
        <v>0</v>
      </c>
      <c r="G11" s="56">
        <f t="shared" si="3"/>
        <v>0</v>
      </c>
      <c r="H11" s="56">
        <f t="shared" si="3"/>
        <v>0</v>
      </c>
      <c r="I11" s="56">
        <f t="shared" si="3"/>
        <v>0</v>
      </c>
      <c r="J11" s="56">
        <f t="shared" si="3"/>
        <v>0</v>
      </c>
      <c r="K11" s="56">
        <f t="shared" si="3"/>
        <v>0</v>
      </c>
      <c r="L11" s="57">
        <f t="shared" si="3"/>
        <v>0</v>
      </c>
    </row>
    <row r="13" spans="1:12" ht="17.25" customHeight="1" thickBot="1">
      <c r="A13" s="11"/>
      <c r="B13" s="10">
        <f>L7+1</f>
        <v>20</v>
      </c>
      <c r="C13" s="10">
        <f>B13+1</f>
        <v>21</v>
      </c>
      <c r="D13" s="10">
        <f aca="true" t="shared" si="4" ref="D13:L13">C13+1</f>
        <v>22</v>
      </c>
      <c r="E13" s="10">
        <f t="shared" si="4"/>
        <v>23</v>
      </c>
      <c r="F13" s="10">
        <f t="shared" si="4"/>
        <v>24</v>
      </c>
      <c r="G13" s="10">
        <f t="shared" si="4"/>
        <v>25</v>
      </c>
      <c r="H13" s="10">
        <f t="shared" si="4"/>
        <v>26</v>
      </c>
      <c r="I13" s="10">
        <f t="shared" si="4"/>
        <v>27</v>
      </c>
      <c r="J13" s="10">
        <f t="shared" si="4"/>
        <v>28</v>
      </c>
      <c r="K13" s="10">
        <f t="shared" si="4"/>
        <v>29</v>
      </c>
      <c r="L13" s="10">
        <f t="shared" si="4"/>
        <v>30</v>
      </c>
    </row>
    <row r="14" spans="1:12" ht="17.25" customHeight="1">
      <c r="A14" s="11" t="str">
        <f>A8</f>
        <v>Quantity of Production</v>
      </c>
      <c r="B14" s="44"/>
      <c r="C14" s="45"/>
      <c r="D14" s="45"/>
      <c r="E14" s="45"/>
      <c r="F14" s="45"/>
      <c r="G14" s="45"/>
      <c r="H14" s="45"/>
      <c r="I14" s="45"/>
      <c r="J14" s="45"/>
      <c r="K14" s="45"/>
      <c r="L14" s="47"/>
    </row>
    <row r="15" spans="1:12" ht="17.25" customHeight="1">
      <c r="A15" s="11" t="str">
        <f>A9</f>
        <v>Quantity of Production Improvement</v>
      </c>
      <c r="B15" s="48"/>
      <c r="C15" s="49"/>
      <c r="D15" s="49"/>
      <c r="E15" s="49"/>
      <c r="F15" s="49"/>
      <c r="G15" s="49"/>
      <c r="H15" s="49"/>
      <c r="I15" s="49"/>
      <c r="J15" s="49"/>
      <c r="K15" s="49"/>
      <c r="L15" s="51"/>
    </row>
    <row r="16" spans="1:12" ht="17.25" customHeight="1" thickBot="1">
      <c r="A16" s="11" t="str">
        <f>A10</f>
        <v>Price per Unit of Production</v>
      </c>
      <c r="B16" s="21"/>
      <c r="C16" s="22"/>
      <c r="D16" s="22"/>
      <c r="E16" s="22"/>
      <c r="F16" s="22"/>
      <c r="G16" s="22"/>
      <c r="H16" s="22"/>
      <c r="I16" s="22"/>
      <c r="J16" s="22"/>
      <c r="K16" s="22"/>
      <c r="L16" s="23"/>
    </row>
    <row r="17" spans="1:12" ht="17.25" customHeight="1" thickBot="1">
      <c r="A17" s="11" t="str">
        <f>A11</f>
        <v>Production Value Improved (Euro)</v>
      </c>
      <c r="B17" s="55">
        <f aca="true" t="shared" si="5" ref="B17:L17">B16*B15</f>
        <v>0</v>
      </c>
      <c r="C17" s="56">
        <f t="shared" si="5"/>
        <v>0</v>
      </c>
      <c r="D17" s="56">
        <f t="shared" si="5"/>
        <v>0</v>
      </c>
      <c r="E17" s="56">
        <f t="shared" si="5"/>
        <v>0</v>
      </c>
      <c r="F17" s="56">
        <f t="shared" si="5"/>
        <v>0</v>
      </c>
      <c r="G17" s="56">
        <f t="shared" si="5"/>
        <v>0</v>
      </c>
      <c r="H17" s="56">
        <f t="shared" si="5"/>
        <v>0</v>
      </c>
      <c r="I17" s="56">
        <f t="shared" si="5"/>
        <v>0</v>
      </c>
      <c r="J17" s="56">
        <f t="shared" si="5"/>
        <v>0</v>
      </c>
      <c r="K17" s="56">
        <f t="shared" si="5"/>
        <v>0</v>
      </c>
      <c r="L17" s="57">
        <f t="shared" si="5"/>
        <v>0</v>
      </c>
    </row>
  </sheetData>
  <printOptions horizontalCentered="1"/>
  <pageMargins left="0.7480314960629921" right="0.7480314960629921" top="0.984251968503937" bottom="0.984251968503937" header="0.5118110236220472" footer="0.5118110236220472"/>
  <pageSetup horizontalDpi="300" verticalDpi="300" orientation="landscape" paperSize="9"/>
  <headerFooter alignWithMargins="0">
    <oddHeader>&amp;LForm for Project Finance Business Plans
&amp;A&amp;CCivil Nuclear Sector
Russia and the European Union&amp;R&amp;"Arial,Bold"&amp;18RFi</oddHeader>
    <oddFooter>&amp;L&amp;F, Copyright RFi, 1998&amp;C&amp;D&amp;R&amp;P of &amp;N</oddFooter>
  </headerFooter>
</worksheet>
</file>

<file path=xl/worksheets/sheet4.xml><?xml version="1.0" encoding="utf-8"?>
<worksheet xmlns="http://schemas.openxmlformats.org/spreadsheetml/2006/main" xmlns:r="http://schemas.openxmlformats.org/officeDocument/2006/relationships">
  <dimension ref="A1:F33"/>
  <sheetViews>
    <sheetView workbookViewId="0" topLeftCell="A1">
      <pane xSplit="2" ySplit="2" topLeftCell="C3" activePane="bottomRight" state="frozen"/>
      <selection pane="topLeft" activeCell="B1" sqref="B1"/>
      <selection pane="topRight" activeCell="B1" sqref="B1"/>
      <selection pane="bottomLeft" activeCell="B1" sqref="B1"/>
      <selection pane="bottomRight" activeCell="E2" sqref="E2"/>
    </sheetView>
  </sheetViews>
  <sheetFormatPr defaultColWidth="11.421875" defaultRowHeight="12.75"/>
  <cols>
    <col min="1" max="1" width="4.421875" style="0" bestFit="1" customWidth="1"/>
    <col min="2" max="2" width="37.7109375" style="0" customWidth="1"/>
    <col min="3" max="4" width="16.421875" style="0" customWidth="1"/>
    <col min="5" max="5" width="15.7109375" style="0" customWidth="1"/>
    <col min="6" max="6" width="14.28125" style="0" bestFit="1" customWidth="1"/>
    <col min="7" max="16384" width="8.8515625" style="0" customWidth="1"/>
  </cols>
  <sheetData>
    <row r="1" spans="1:6" ht="15">
      <c r="A1" s="58" t="s">
        <v>23</v>
      </c>
      <c r="B1" s="59"/>
      <c r="C1" s="60" t="s">
        <v>24</v>
      </c>
      <c r="D1" s="60" t="s">
        <v>25</v>
      </c>
      <c r="E1" s="60" t="s">
        <v>35</v>
      </c>
      <c r="F1" s="59"/>
    </row>
    <row r="2" spans="1:6" ht="12.75" thickBot="1">
      <c r="A2" s="59" t="s">
        <v>26</v>
      </c>
      <c r="B2" s="59" t="s">
        <v>27</v>
      </c>
      <c r="C2" s="60" t="s">
        <v>28</v>
      </c>
      <c r="D2" s="61" t="s">
        <v>29</v>
      </c>
      <c r="E2" s="195">
        <v>40</v>
      </c>
      <c r="F2" s="60" t="s">
        <v>30</v>
      </c>
    </row>
    <row r="3" spans="1:6" ht="12">
      <c r="A3" s="59">
        <v>1</v>
      </c>
      <c r="B3" s="62"/>
      <c r="C3" s="63"/>
      <c r="D3" s="63"/>
      <c r="E3" s="64">
        <f>ROUND(D3*1000/$E$2,0)</f>
        <v>0</v>
      </c>
      <c r="F3" s="65" t="str">
        <f>IF($E$33=0,"n/a",ROUND(E3/$E$33,2))</f>
        <v>n/a</v>
      </c>
    </row>
    <row r="4" spans="1:6" ht="12">
      <c r="A4" s="59">
        <v>2</v>
      </c>
      <c r="B4" s="66"/>
      <c r="C4" s="67"/>
      <c r="D4" s="67"/>
      <c r="E4" s="68">
        <f aca="true" t="shared" si="0" ref="E4:E32">ROUND(D4*1000/$E$2,0)</f>
        <v>0</v>
      </c>
      <c r="F4" s="69" t="str">
        <f aca="true" t="shared" si="1" ref="F4:F32">IF($E$33=0,"n/a",ROUND(E4/$E$33,2))</f>
        <v>n/a</v>
      </c>
    </row>
    <row r="5" spans="1:6" ht="12">
      <c r="A5" s="59">
        <v>3</v>
      </c>
      <c r="B5" s="66"/>
      <c r="C5" s="67"/>
      <c r="D5" s="67"/>
      <c r="E5" s="68">
        <f t="shared" si="0"/>
        <v>0</v>
      </c>
      <c r="F5" s="69" t="str">
        <f t="shared" si="1"/>
        <v>n/a</v>
      </c>
    </row>
    <row r="6" spans="1:6" ht="12">
      <c r="A6" s="59">
        <v>4</v>
      </c>
      <c r="B6" s="66"/>
      <c r="C6" s="67"/>
      <c r="D6" s="67"/>
      <c r="E6" s="68">
        <f t="shared" si="0"/>
        <v>0</v>
      </c>
      <c r="F6" s="69" t="str">
        <f t="shared" si="1"/>
        <v>n/a</v>
      </c>
    </row>
    <row r="7" spans="1:6" ht="12">
      <c r="A7" s="59">
        <v>5</v>
      </c>
      <c r="B7" s="66"/>
      <c r="C7" s="67"/>
      <c r="D7" s="67"/>
      <c r="E7" s="68">
        <f t="shared" si="0"/>
        <v>0</v>
      </c>
      <c r="F7" s="69" t="str">
        <f t="shared" si="1"/>
        <v>n/a</v>
      </c>
    </row>
    <row r="8" spans="1:6" ht="12">
      <c r="A8" s="59">
        <v>6</v>
      </c>
      <c r="B8" s="66"/>
      <c r="C8" s="67"/>
      <c r="D8" s="67"/>
      <c r="E8" s="68">
        <f t="shared" si="0"/>
        <v>0</v>
      </c>
      <c r="F8" s="69" t="str">
        <f t="shared" si="1"/>
        <v>n/a</v>
      </c>
    </row>
    <row r="9" spans="1:6" ht="12">
      <c r="A9" s="59">
        <v>7</v>
      </c>
      <c r="B9" s="66"/>
      <c r="C9" s="67"/>
      <c r="D9" s="67"/>
      <c r="E9" s="68">
        <f t="shared" si="0"/>
        <v>0</v>
      </c>
      <c r="F9" s="69" t="str">
        <f t="shared" si="1"/>
        <v>n/a</v>
      </c>
    </row>
    <row r="10" spans="1:6" ht="12">
      <c r="A10" s="59">
        <v>8</v>
      </c>
      <c r="B10" s="66"/>
      <c r="C10" s="67"/>
      <c r="D10" s="67"/>
      <c r="E10" s="68">
        <f t="shared" si="0"/>
        <v>0</v>
      </c>
      <c r="F10" s="69" t="str">
        <f t="shared" si="1"/>
        <v>n/a</v>
      </c>
    </row>
    <row r="11" spans="1:6" ht="12">
      <c r="A11" s="59">
        <v>9</v>
      </c>
      <c r="B11" s="66"/>
      <c r="C11" s="67"/>
      <c r="D11" s="67"/>
      <c r="E11" s="68">
        <f t="shared" si="0"/>
        <v>0</v>
      </c>
      <c r="F11" s="69" t="str">
        <f t="shared" si="1"/>
        <v>n/a</v>
      </c>
    </row>
    <row r="12" spans="1:6" ht="12">
      <c r="A12" s="59">
        <v>10</v>
      </c>
      <c r="B12" s="66"/>
      <c r="C12" s="67"/>
      <c r="D12" s="67"/>
      <c r="E12" s="68">
        <f t="shared" si="0"/>
        <v>0</v>
      </c>
      <c r="F12" s="69" t="str">
        <f t="shared" si="1"/>
        <v>n/a</v>
      </c>
    </row>
    <row r="13" spans="1:6" ht="12">
      <c r="A13" s="59">
        <v>11</v>
      </c>
      <c r="B13" s="66"/>
      <c r="C13" s="67"/>
      <c r="D13" s="67"/>
      <c r="E13" s="68">
        <f t="shared" si="0"/>
        <v>0</v>
      </c>
      <c r="F13" s="69" t="str">
        <f t="shared" si="1"/>
        <v>n/a</v>
      </c>
    </row>
    <row r="14" spans="1:6" ht="12">
      <c r="A14" s="59">
        <v>12</v>
      </c>
      <c r="B14" s="66"/>
      <c r="C14" s="67"/>
      <c r="D14" s="67"/>
      <c r="E14" s="68">
        <f t="shared" si="0"/>
        <v>0</v>
      </c>
      <c r="F14" s="69" t="str">
        <f t="shared" si="1"/>
        <v>n/a</v>
      </c>
    </row>
    <row r="15" spans="1:6" ht="12">
      <c r="A15" s="59">
        <v>13</v>
      </c>
      <c r="B15" s="66"/>
      <c r="C15" s="67"/>
      <c r="D15" s="67"/>
      <c r="E15" s="68">
        <f t="shared" si="0"/>
        <v>0</v>
      </c>
      <c r="F15" s="69" t="str">
        <f t="shared" si="1"/>
        <v>n/a</v>
      </c>
    </row>
    <row r="16" spans="1:6" ht="12">
      <c r="A16" s="59">
        <v>14</v>
      </c>
      <c r="B16" s="66"/>
      <c r="C16" s="67"/>
      <c r="D16" s="67"/>
      <c r="E16" s="68">
        <f t="shared" si="0"/>
        <v>0</v>
      </c>
      <c r="F16" s="69" t="str">
        <f t="shared" si="1"/>
        <v>n/a</v>
      </c>
    </row>
    <row r="17" spans="1:6" ht="12">
      <c r="A17" s="59">
        <v>15</v>
      </c>
      <c r="B17" s="66"/>
      <c r="C17" s="67"/>
      <c r="D17" s="67"/>
      <c r="E17" s="68">
        <f t="shared" si="0"/>
        <v>0</v>
      </c>
      <c r="F17" s="69" t="str">
        <f t="shared" si="1"/>
        <v>n/a</v>
      </c>
    </row>
    <row r="18" spans="1:6" ht="12">
      <c r="A18" s="59">
        <v>16</v>
      </c>
      <c r="B18" s="66"/>
      <c r="C18" s="67"/>
      <c r="D18" s="67"/>
      <c r="E18" s="68">
        <f t="shared" si="0"/>
        <v>0</v>
      </c>
      <c r="F18" s="69" t="str">
        <f t="shared" si="1"/>
        <v>n/a</v>
      </c>
    </row>
    <row r="19" spans="1:6" ht="12">
      <c r="A19" s="59">
        <v>17</v>
      </c>
      <c r="B19" s="66"/>
      <c r="C19" s="67"/>
      <c r="D19" s="67"/>
      <c r="E19" s="68">
        <f t="shared" si="0"/>
        <v>0</v>
      </c>
      <c r="F19" s="69" t="str">
        <f t="shared" si="1"/>
        <v>n/a</v>
      </c>
    </row>
    <row r="20" spans="1:6" ht="12">
      <c r="A20" s="59">
        <v>18</v>
      </c>
      <c r="B20" s="66"/>
      <c r="C20" s="67"/>
      <c r="D20" s="67"/>
      <c r="E20" s="68">
        <f t="shared" si="0"/>
        <v>0</v>
      </c>
      <c r="F20" s="69" t="str">
        <f t="shared" si="1"/>
        <v>n/a</v>
      </c>
    </row>
    <row r="21" spans="1:6" ht="12">
      <c r="A21" s="59">
        <v>19</v>
      </c>
      <c r="B21" s="66"/>
      <c r="C21" s="67"/>
      <c r="D21" s="67"/>
      <c r="E21" s="68">
        <f t="shared" si="0"/>
        <v>0</v>
      </c>
      <c r="F21" s="69" t="str">
        <f t="shared" si="1"/>
        <v>n/a</v>
      </c>
    </row>
    <row r="22" spans="1:6" ht="12">
      <c r="A22" s="59">
        <v>20</v>
      </c>
      <c r="B22" s="66"/>
      <c r="C22" s="67"/>
      <c r="D22" s="67"/>
      <c r="E22" s="68">
        <f t="shared" si="0"/>
        <v>0</v>
      </c>
      <c r="F22" s="69" t="str">
        <f t="shared" si="1"/>
        <v>n/a</v>
      </c>
    </row>
    <row r="23" spans="1:6" ht="12">
      <c r="A23" s="59">
        <v>21</v>
      </c>
      <c r="B23" s="66"/>
      <c r="C23" s="67"/>
      <c r="D23" s="67"/>
      <c r="E23" s="68">
        <f t="shared" si="0"/>
        <v>0</v>
      </c>
      <c r="F23" s="69" t="str">
        <f t="shared" si="1"/>
        <v>n/a</v>
      </c>
    </row>
    <row r="24" spans="1:6" ht="12">
      <c r="A24" s="59">
        <v>22</v>
      </c>
      <c r="B24" s="66"/>
      <c r="C24" s="67"/>
      <c r="D24" s="67"/>
      <c r="E24" s="68">
        <f t="shared" si="0"/>
        <v>0</v>
      </c>
      <c r="F24" s="69" t="str">
        <f t="shared" si="1"/>
        <v>n/a</v>
      </c>
    </row>
    <row r="25" spans="1:6" ht="12">
      <c r="A25" s="59">
        <v>23</v>
      </c>
      <c r="B25" s="66"/>
      <c r="C25" s="67"/>
      <c r="D25" s="67"/>
      <c r="E25" s="68">
        <f t="shared" si="0"/>
        <v>0</v>
      </c>
      <c r="F25" s="69" t="str">
        <f t="shared" si="1"/>
        <v>n/a</v>
      </c>
    </row>
    <row r="26" spans="1:6" ht="12">
      <c r="A26" s="59">
        <v>24</v>
      </c>
      <c r="B26" s="66"/>
      <c r="C26" s="67"/>
      <c r="D26" s="67"/>
      <c r="E26" s="68">
        <f t="shared" si="0"/>
        <v>0</v>
      </c>
      <c r="F26" s="69" t="str">
        <f t="shared" si="1"/>
        <v>n/a</v>
      </c>
    </row>
    <row r="27" spans="1:6" ht="12">
      <c r="A27" s="59">
        <v>25</v>
      </c>
      <c r="B27" s="66"/>
      <c r="C27" s="67"/>
      <c r="D27" s="67"/>
      <c r="E27" s="68">
        <f t="shared" si="0"/>
        <v>0</v>
      </c>
      <c r="F27" s="69" t="str">
        <f t="shared" si="1"/>
        <v>n/a</v>
      </c>
    </row>
    <row r="28" spans="1:6" ht="12">
      <c r="A28" s="59">
        <v>26</v>
      </c>
      <c r="B28" s="66"/>
      <c r="C28" s="67"/>
      <c r="D28" s="67"/>
      <c r="E28" s="68">
        <f t="shared" si="0"/>
        <v>0</v>
      </c>
      <c r="F28" s="69" t="str">
        <f t="shared" si="1"/>
        <v>n/a</v>
      </c>
    </row>
    <row r="29" spans="1:6" ht="12">
      <c r="A29" s="59">
        <v>27</v>
      </c>
      <c r="B29" s="66"/>
      <c r="C29" s="67"/>
      <c r="D29" s="67"/>
      <c r="E29" s="68">
        <f t="shared" si="0"/>
        <v>0</v>
      </c>
      <c r="F29" s="69" t="str">
        <f t="shared" si="1"/>
        <v>n/a</v>
      </c>
    </row>
    <row r="30" spans="1:6" ht="12">
      <c r="A30" s="59">
        <v>28</v>
      </c>
      <c r="B30" s="66"/>
      <c r="C30" s="67"/>
      <c r="D30" s="67"/>
      <c r="E30" s="68">
        <f t="shared" si="0"/>
        <v>0</v>
      </c>
      <c r="F30" s="69" t="str">
        <f t="shared" si="1"/>
        <v>n/a</v>
      </c>
    </row>
    <row r="31" spans="1:6" ht="12">
      <c r="A31" s="59">
        <v>29</v>
      </c>
      <c r="B31" s="66"/>
      <c r="C31" s="67"/>
      <c r="D31" s="67"/>
      <c r="E31" s="68">
        <f t="shared" si="0"/>
        <v>0</v>
      </c>
      <c r="F31" s="69" t="str">
        <f t="shared" si="1"/>
        <v>n/a</v>
      </c>
    </row>
    <row r="32" spans="1:6" ht="12.75" thickBot="1">
      <c r="A32" s="59">
        <v>30</v>
      </c>
      <c r="B32" s="70"/>
      <c r="C32" s="71"/>
      <c r="D32" s="71"/>
      <c r="E32" s="72">
        <f t="shared" si="0"/>
        <v>0</v>
      </c>
      <c r="F32" s="73" t="str">
        <f t="shared" si="1"/>
        <v>n/a</v>
      </c>
    </row>
    <row r="33" spans="1:6" ht="12.75" thickBot="1">
      <c r="A33" s="59"/>
      <c r="B33" s="74" t="s">
        <v>31</v>
      </c>
      <c r="C33" s="68"/>
      <c r="D33" s="75">
        <f>SUM(D3:D32)</f>
        <v>0</v>
      </c>
      <c r="E33" s="76">
        <f>SUM(E3:E32)</f>
        <v>0</v>
      </c>
      <c r="F33" s="77">
        <f>SUM(F3:F32)</f>
        <v>0</v>
      </c>
    </row>
  </sheetData>
  <printOptions horizontalCentered="1"/>
  <pageMargins left="0.7480314960629921" right="0.7480314960629921" top="0.984251968503937" bottom="0.984251968503937" header="0.5118110236220472" footer="0.5118110236220472"/>
  <pageSetup horizontalDpi="300" verticalDpi="300" orientation="landscape" paperSize="9"/>
  <headerFooter alignWithMargins="0">
    <oddHeader>&amp;LForm for Project Finance Business Plans
&amp;A&amp;CCivil Nuclear Sector
Russia and the European Union&amp;R&amp;"Arial,Bold"&amp;18RFi</oddHeader>
    <oddFooter>&amp;L&amp;F, Copyright RFi, 1998&amp;C&amp;D&amp;R&amp;P of &amp;N</oddFooter>
  </headerFooter>
</worksheet>
</file>

<file path=xl/worksheets/sheet5.xml><?xml version="1.0" encoding="utf-8"?>
<worksheet xmlns="http://schemas.openxmlformats.org/spreadsheetml/2006/main" xmlns:r="http://schemas.openxmlformats.org/officeDocument/2006/relationships">
  <dimension ref="A1:G33"/>
  <sheetViews>
    <sheetView zoomScale="90" zoomScaleNormal="90" workbookViewId="0" topLeftCell="A1">
      <pane xSplit="2" ySplit="2" topLeftCell="C3" activePane="bottomRight" state="frozen"/>
      <selection pane="topLeft" activeCell="B1" sqref="B1"/>
      <selection pane="topRight" activeCell="B1" sqref="B1"/>
      <selection pane="bottomLeft" activeCell="B1" sqref="B1"/>
      <selection pane="bottomRight" activeCell="B3" sqref="B3"/>
    </sheetView>
  </sheetViews>
  <sheetFormatPr defaultColWidth="11.421875" defaultRowHeight="12.75"/>
  <cols>
    <col min="1" max="1" width="4.421875" style="0" customWidth="1"/>
    <col min="2" max="2" width="37.8515625" style="0" customWidth="1"/>
    <col min="3" max="3" width="17.421875" style="0" customWidth="1"/>
    <col min="4" max="4" width="17.00390625" style="0" customWidth="1"/>
    <col min="5" max="5" width="11.8515625" style="0" customWidth="1"/>
    <col min="6" max="6" width="11.28125" style="0" customWidth="1"/>
    <col min="7" max="7" width="16.421875" style="0" customWidth="1"/>
    <col min="8" max="16384" width="8.8515625" style="0" customWidth="1"/>
  </cols>
  <sheetData>
    <row r="1" spans="1:7" ht="15">
      <c r="A1" s="58" t="s">
        <v>132</v>
      </c>
      <c r="B1" s="11"/>
      <c r="C1" s="11"/>
      <c r="D1" s="11"/>
      <c r="E1" s="11"/>
      <c r="F1" s="11"/>
      <c r="G1" s="11"/>
    </row>
    <row r="2" spans="1:7" s="79" customFormat="1" ht="36.75" thickBot="1">
      <c r="A2" s="59" t="s">
        <v>26</v>
      </c>
      <c r="B2" s="78" t="s">
        <v>133</v>
      </c>
      <c r="C2" s="78" t="s">
        <v>134</v>
      </c>
      <c r="D2" s="78" t="s">
        <v>135</v>
      </c>
      <c r="E2" s="78" t="s">
        <v>136</v>
      </c>
      <c r="F2" s="78" t="s">
        <v>36</v>
      </c>
      <c r="G2" s="78" t="s">
        <v>37</v>
      </c>
    </row>
    <row r="3" spans="1:7" ht="12">
      <c r="A3" s="59">
        <v>1</v>
      </c>
      <c r="B3" s="80"/>
      <c r="C3" s="81"/>
      <c r="D3" s="81"/>
      <c r="E3" s="81"/>
      <c r="F3" s="81"/>
      <c r="G3" s="82">
        <f>F3*D3</f>
        <v>0</v>
      </c>
    </row>
    <row r="4" spans="1:7" ht="12">
      <c r="A4" s="59">
        <v>2</v>
      </c>
      <c r="B4" s="83"/>
      <c r="C4" s="84"/>
      <c r="D4" s="84"/>
      <c r="E4" s="84"/>
      <c r="F4" s="84"/>
      <c r="G4" s="85">
        <f aca="true" t="shared" si="0" ref="G4:G32">F4*D4</f>
        <v>0</v>
      </c>
    </row>
    <row r="5" spans="1:7" ht="12">
      <c r="A5" s="59">
        <v>3</v>
      </c>
      <c r="B5" s="83"/>
      <c r="C5" s="84"/>
      <c r="D5" s="84"/>
      <c r="E5" s="84"/>
      <c r="F5" s="84"/>
      <c r="G5" s="85">
        <f aca="true" t="shared" si="1" ref="G5:G14">F5*D5</f>
        <v>0</v>
      </c>
    </row>
    <row r="6" spans="1:7" ht="12">
      <c r="A6" s="59">
        <v>4</v>
      </c>
      <c r="B6" s="83"/>
      <c r="C6" s="84"/>
      <c r="D6" s="84"/>
      <c r="E6" s="84"/>
      <c r="F6" s="84"/>
      <c r="G6" s="85">
        <f t="shared" si="1"/>
        <v>0</v>
      </c>
    </row>
    <row r="7" spans="1:7" ht="12">
      <c r="A7" s="59">
        <v>5</v>
      </c>
      <c r="B7" s="83"/>
      <c r="C7" s="84"/>
      <c r="D7" s="84"/>
      <c r="E7" s="84"/>
      <c r="F7" s="84"/>
      <c r="G7" s="85">
        <f t="shared" si="1"/>
        <v>0</v>
      </c>
    </row>
    <row r="8" spans="1:7" ht="12">
      <c r="A8" s="59">
        <v>6</v>
      </c>
      <c r="B8" s="83"/>
      <c r="C8" s="84"/>
      <c r="D8" s="84"/>
      <c r="E8" s="84"/>
      <c r="F8" s="84"/>
      <c r="G8" s="85">
        <f t="shared" si="1"/>
        <v>0</v>
      </c>
    </row>
    <row r="9" spans="1:7" ht="12">
      <c r="A9" s="59">
        <v>7</v>
      </c>
      <c r="B9" s="83"/>
      <c r="C9" s="84"/>
      <c r="D9" s="84"/>
      <c r="E9" s="84"/>
      <c r="F9" s="84"/>
      <c r="G9" s="85">
        <f t="shared" si="1"/>
        <v>0</v>
      </c>
    </row>
    <row r="10" spans="1:7" ht="12">
      <c r="A10" s="59">
        <v>8</v>
      </c>
      <c r="B10" s="83"/>
      <c r="C10" s="84"/>
      <c r="D10" s="84"/>
      <c r="E10" s="84"/>
      <c r="F10" s="84"/>
      <c r="G10" s="85">
        <f t="shared" si="1"/>
        <v>0</v>
      </c>
    </row>
    <row r="11" spans="1:7" ht="12">
      <c r="A11" s="59">
        <v>9</v>
      </c>
      <c r="B11" s="83"/>
      <c r="C11" s="84"/>
      <c r="D11" s="84"/>
      <c r="E11" s="84"/>
      <c r="F11" s="84"/>
      <c r="G11" s="85">
        <f t="shared" si="1"/>
        <v>0</v>
      </c>
    </row>
    <row r="12" spans="1:7" ht="12">
      <c r="A12" s="59">
        <v>10</v>
      </c>
      <c r="B12" s="83"/>
      <c r="C12" s="84"/>
      <c r="D12" s="84"/>
      <c r="E12" s="84"/>
      <c r="F12" s="84"/>
      <c r="G12" s="85">
        <f t="shared" si="1"/>
        <v>0</v>
      </c>
    </row>
    <row r="13" spans="1:7" ht="12">
      <c r="A13" s="59">
        <v>11</v>
      </c>
      <c r="B13" s="83"/>
      <c r="C13" s="84"/>
      <c r="D13" s="84"/>
      <c r="E13" s="84"/>
      <c r="F13" s="84"/>
      <c r="G13" s="85">
        <f t="shared" si="1"/>
        <v>0</v>
      </c>
    </row>
    <row r="14" spans="1:7" ht="12">
      <c r="A14" s="59">
        <v>12</v>
      </c>
      <c r="B14" s="83"/>
      <c r="C14" s="84"/>
      <c r="D14" s="84"/>
      <c r="E14" s="84"/>
      <c r="F14" s="84"/>
      <c r="G14" s="85">
        <f t="shared" si="1"/>
        <v>0</v>
      </c>
    </row>
    <row r="15" spans="1:7" ht="12">
      <c r="A15" s="59">
        <v>13</v>
      </c>
      <c r="B15" s="83"/>
      <c r="C15" s="84"/>
      <c r="D15" s="84"/>
      <c r="E15" s="84"/>
      <c r="F15" s="84"/>
      <c r="G15" s="85">
        <f t="shared" si="0"/>
        <v>0</v>
      </c>
    </row>
    <row r="16" spans="1:7" ht="12">
      <c r="A16" s="59">
        <v>14</v>
      </c>
      <c r="B16" s="83"/>
      <c r="C16" s="84"/>
      <c r="D16" s="84"/>
      <c r="E16" s="84"/>
      <c r="F16" s="84"/>
      <c r="G16" s="85">
        <f t="shared" si="0"/>
        <v>0</v>
      </c>
    </row>
    <row r="17" spans="1:7" ht="12">
      <c r="A17" s="59">
        <v>15</v>
      </c>
      <c r="B17" s="83"/>
      <c r="C17" s="84"/>
      <c r="D17" s="84"/>
      <c r="E17" s="84"/>
      <c r="F17" s="84"/>
      <c r="G17" s="85">
        <f t="shared" si="0"/>
        <v>0</v>
      </c>
    </row>
    <row r="18" spans="1:7" ht="12">
      <c r="A18" s="59">
        <v>16</v>
      </c>
      <c r="B18" s="83"/>
      <c r="C18" s="84"/>
      <c r="D18" s="84"/>
      <c r="E18" s="84"/>
      <c r="F18" s="84"/>
      <c r="G18" s="85">
        <f t="shared" si="0"/>
        <v>0</v>
      </c>
    </row>
    <row r="19" spans="1:7" ht="12">
      <c r="A19" s="59">
        <v>17</v>
      </c>
      <c r="B19" s="83"/>
      <c r="C19" s="84"/>
      <c r="D19" s="84"/>
      <c r="E19" s="84"/>
      <c r="F19" s="84"/>
      <c r="G19" s="85">
        <f t="shared" si="0"/>
        <v>0</v>
      </c>
    </row>
    <row r="20" spans="1:7" ht="12">
      <c r="A20" s="59">
        <v>18</v>
      </c>
      <c r="B20" s="83"/>
      <c r="C20" s="84"/>
      <c r="D20" s="84"/>
      <c r="E20" s="84"/>
      <c r="F20" s="84"/>
      <c r="G20" s="85">
        <f t="shared" si="0"/>
        <v>0</v>
      </c>
    </row>
    <row r="21" spans="1:7" ht="12">
      <c r="A21" s="59">
        <v>19</v>
      </c>
      <c r="B21" s="83"/>
      <c r="C21" s="84"/>
      <c r="D21" s="84"/>
      <c r="E21" s="84"/>
      <c r="F21" s="84"/>
      <c r="G21" s="85">
        <f t="shared" si="0"/>
        <v>0</v>
      </c>
    </row>
    <row r="22" spans="1:7" ht="12">
      <c r="A22" s="59">
        <v>20</v>
      </c>
      <c r="B22" s="83"/>
      <c r="C22" s="84"/>
      <c r="D22" s="84"/>
      <c r="E22" s="84"/>
      <c r="F22" s="84"/>
      <c r="G22" s="85">
        <f t="shared" si="0"/>
        <v>0</v>
      </c>
    </row>
    <row r="23" spans="1:7" ht="12">
      <c r="A23" s="59">
        <v>21</v>
      </c>
      <c r="B23" s="83"/>
      <c r="C23" s="84"/>
      <c r="D23" s="84"/>
      <c r="E23" s="84"/>
      <c r="F23" s="84"/>
      <c r="G23" s="85">
        <f t="shared" si="0"/>
        <v>0</v>
      </c>
    </row>
    <row r="24" spans="1:7" ht="12">
      <c r="A24" s="59">
        <v>22</v>
      </c>
      <c r="B24" s="83"/>
      <c r="C24" s="84"/>
      <c r="D24" s="84"/>
      <c r="E24" s="84"/>
      <c r="F24" s="84"/>
      <c r="G24" s="85">
        <f t="shared" si="0"/>
        <v>0</v>
      </c>
    </row>
    <row r="25" spans="1:7" ht="12">
      <c r="A25" s="59">
        <v>23</v>
      </c>
      <c r="B25" s="83"/>
      <c r="C25" s="84"/>
      <c r="D25" s="84"/>
      <c r="E25" s="84"/>
      <c r="F25" s="84"/>
      <c r="G25" s="85">
        <f t="shared" si="0"/>
        <v>0</v>
      </c>
    </row>
    <row r="26" spans="1:7" ht="12">
      <c r="A26" s="59">
        <v>24</v>
      </c>
      <c r="B26" s="83"/>
      <c r="C26" s="84"/>
      <c r="D26" s="84"/>
      <c r="E26" s="84"/>
      <c r="F26" s="84"/>
      <c r="G26" s="85">
        <f t="shared" si="0"/>
        <v>0</v>
      </c>
    </row>
    <row r="27" spans="1:7" ht="12">
      <c r="A27" s="59">
        <v>25</v>
      </c>
      <c r="B27" s="83"/>
      <c r="C27" s="84"/>
      <c r="D27" s="84"/>
      <c r="E27" s="84"/>
      <c r="F27" s="84"/>
      <c r="G27" s="85">
        <f t="shared" si="0"/>
        <v>0</v>
      </c>
    </row>
    <row r="28" spans="1:7" ht="12">
      <c r="A28" s="59">
        <v>26</v>
      </c>
      <c r="B28" s="83"/>
      <c r="C28" s="84"/>
      <c r="D28" s="84"/>
      <c r="E28" s="84"/>
      <c r="F28" s="84"/>
      <c r="G28" s="85">
        <f t="shared" si="0"/>
        <v>0</v>
      </c>
    </row>
    <row r="29" spans="1:7" ht="12">
      <c r="A29" s="59">
        <v>27</v>
      </c>
      <c r="B29" s="83"/>
      <c r="C29" s="84"/>
      <c r="D29" s="84"/>
      <c r="E29" s="84"/>
      <c r="F29" s="84"/>
      <c r="G29" s="85">
        <f t="shared" si="0"/>
        <v>0</v>
      </c>
    </row>
    <row r="30" spans="1:7" ht="12">
      <c r="A30" s="59">
        <v>28</v>
      </c>
      <c r="B30" s="83"/>
      <c r="C30" s="84"/>
      <c r="D30" s="84"/>
      <c r="E30" s="84"/>
      <c r="F30" s="84"/>
      <c r="G30" s="85">
        <f t="shared" si="0"/>
        <v>0</v>
      </c>
    </row>
    <row r="31" spans="1:7" ht="12">
      <c r="A31" s="59">
        <v>29</v>
      </c>
      <c r="B31" s="83"/>
      <c r="C31" s="84"/>
      <c r="D31" s="84"/>
      <c r="E31" s="84"/>
      <c r="F31" s="84"/>
      <c r="G31" s="85">
        <f t="shared" si="0"/>
        <v>0</v>
      </c>
    </row>
    <row r="32" spans="1:7" ht="12.75" thickBot="1">
      <c r="A32" s="59">
        <v>30</v>
      </c>
      <c r="B32" s="86"/>
      <c r="C32" s="87"/>
      <c r="D32" s="87"/>
      <c r="E32" s="87"/>
      <c r="F32" s="87"/>
      <c r="G32" s="88">
        <f t="shared" si="0"/>
        <v>0</v>
      </c>
    </row>
    <row r="33" spans="1:7" ht="12.75" thickBot="1">
      <c r="A33" s="59"/>
      <c r="B33" s="11"/>
      <c r="C33" s="11"/>
      <c r="D33" s="11"/>
      <c r="E33" s="11"/>
      <c r="F33" s="89" t="s">
        <v>31</v>
      </c>
      <c r="G33" s="90">
        <f>SUM(G3:G32)</f>
        <v>0</v>
      </c>
    </row>
  </sheetData>
  <printOptions horizontalCentered="1"/>
  <pageMargins left="0.7480314960629921" right="0.7480314960629921" top="0.984251968503937" bottom="0.984251968503937" header="0.5118110236220472" footer="0.5118110236220472"/>
  <pageSetup horizontalDpi="300" verticalDpi="300" orientation="landscape" paperSize="9"/>
  <headerFooter alignWithMargins="0">
    <oddHeader>&amp;LForm for Project Finance Business Plans
&amp;A&amp;CCivil Nuclear Sector
Russia and the European Union&amp;R&amp;"Arial,Bold"&amp;18RFi</oddHeader>
    <oddFooter>&amp;L&amp;F, Copyright RFi, 1998&amp;C&amp;D&amp;R&amp;P of &amp;N</oddFooter>
  </headerFooter>
</worksheet>
</file>

<file path=xl/worksheets/sheet6.xml><?xml version="1.0" encoding="utf-8"?>
<worksheet xmlns="http://schemas.openxmlformats.org/spreadsheetml/2006/main" xmlns:r="http://schemas.openxmlformats.org/officeDocument/2006/relationships">
  <dimension ref="A1:C22"/>
  <sheetViews>
    <sheetView workbookViewId="0" topLeftCell="A1">
      <pane ySplit="1" topLeftCell="BM2" activePane="bottomLeft" state="frozen"/>
      <selection pane="topLeft" activeCell="B1" sqref="B1"/>
      <selection pane="bottomLeft" activeCell="A2" sqref="A2"/>
    </sheetView>
  </sheetViews>
  <sheetFormatPr defaultColWidth="11.421875" defaultRowHeight="12.75"/>
  <cols>
    <col min="1" max="1" width="28.421875" style="0" customWidth="1"/>
    <col min="2" max="2" width="53.421875" style="0" customWidth="1"/>
    <col min="3" max="3" width="17.140625" style="0" customWidth="1"/>
    <col min="4" max="16384" width="8.8515625" style="0" customWidth="1"/>
  </cols>
  <sheetData>
    <row r="1" spans="1:3" ht="24.75" thickBot="1">
      <c r="A1" s="91" t="s">
        <v>137</v>
      </c>
      <c r="B1" s="91" t="s">
        <v>138</v>
      </c>
      <c r="C1" s="78" t="s">
        <v>139</v>
      </c>
    </row>
    <row r="2" spans="1:3" ht="12">
      <c r="A2" s="92"/>
      <c r="B2" s="93"/>
      <c r="C2" s="94" t="str">
        <f>IF('Prices and Costs'!F2*'Prices and Costs'!D2=0,"n/a",ROUND('Prices and Costs'!F2*'Prices and Costs'!D2/'Prices and Costs'!G22,2))</f>
        <v>n/a</v>
      </c>
    </row>
    <row r="3" spans="1:3" ht="12">
      <c r="A3" s="95"/>
      <c r="B3" s="96"/>
      <c r="C3" s="97" t="str">
        <f>IF('Prices and Costs'!F3*'Prices and Costs'!D3=0,"n/a",ROUND('Prices and Costs'!F3*'Prices and Costs'!D3/'Prices and Costs'!G$22,2))</f>
        <v>n/a</v>
      </c>
    </row>
    <row r="4" spans="1:3" ht="12">
      <c r="A4" s="95"/>
      <c r="B4" s="96"/>
      <c r="C4" s="97" t="str">
        <f>IF('Prices and Costs'!F4*'Prices and Costs'!D4=0,"n/a",ROUND('Prices and Costs'!F4*'Prices and Costs'!D4/'Prices and Costs'!G$22,2))</f>
        <v>n/a</v>
      </c>
    </row>
    <row r="5" spans="1:3" ht="12">
      <c r="A5" s="95"/>
      <c r="B5" s="96"/>
      <c r="C5" s="97" t="str">
        <f>IF('Prices and Costs'!F5*'Prices and Costs'!D5=0,"n/a",ROUND('Prices and Costs'!F5*'Prices and Costs'!D5/'Prices and Costs'!G$22,2))</f>
        <v>n/a</v>
      </c>
    </row>
    <row r="6" spans="1:3" ht="12">
      <c r="A6" s="95"/>
      <c r="B6" s="96"/>
      <c r="C6" s="97" t="str">
        <f>IF('Prices and Costs'!F6*'Prices and Costs'!D6=0,"n/a",ROUND('Prices and Costs'!F6*'Prices and Costs'!D6/'Prices and Costs'!G$22,2))</f>
        <v>n/a</v>
      </c>
    </row>
    <row r="7" spans="1:3" ht="12">
      <c r="A7" s="95"/>
      <c r="B7" s="96"/>
      <c r="C7" s="97" t="str">
        <f>IF('Prices and Costs'!F7*'Prices and Costs'!D7=0,"n/a",ROUND('Prices and Costs'!F7*'Prices and Costs'!D7/'Prices and Costs'!G$22,2))</f>
        <v>n/a</v>
      </c>
    </row>
    <row r="8" spans="1:3" ht="12">
      <c r="A8" s="95"/>
      <c r="B8" s="96"/>
      <c r="C8" s="97" t="str">
        <f>IF('Prices and Costs'!F8*'Prices and Costs'!D8=0,"n/a",ROUND('Prices and Costs'!F8*'Prices and Costs'!D8/'Prices and Costs'!G$22,2))</f>
        <v>n/a</v>
      </c>
    </row>
    <row r="9" spans="1:3" ht="12">
      <c r="A9" s="95"/>
      <c r="B9" s="96"/>
      <c r="C9" s="97" t="str">
        <f>IF('Prices and Costs'!F9*'Prices and Costs'!D9=0,"n/a",ROUND('Prices and Costs'!F9*'Prices and Costs'!D9/'Prices and Costs'!G$22,2))</f>
        <v>n/a</v>
      </c>
    </row>
    <row r="10" spans="1:3" ht="12">
      <c r="A10" s="95"/>
      <c r="B10" s="96"/>
      <c r="C10" s="97" t="str">
        <f>IF('Prices and Costs'!F10*'Prices and Costs'!D10=0,"n/a",ROUND('Prices and Costs'!F10*'Prices and Costs'!D10/'Prices and Costs'!G$22,2))</f>
        <v>n/a</v>
      </c>
    </row>
    <row r="11" spans="1:3" ht="12">
      <c r="A11" s="95"/>
      <c r="B11" s="96"/>
      <c r="C11" s="97" t="str">
        <f>IF('Prices and Costs'!F11*'Prices and Costs'!D11=0,"n/a",ROUND('Prices and Costs'!F11*'Prices and Costs'!D11/'Prices and Costs'!G$22,2))</f>
        <v>n/a</v>
      </c>
    </row>
    <row r="12" spans="1:3" ht="12">
      <c r="A12" s="95"/>
      <c r="B12" s="96"/>
      <c r="C12" s="97" t="str">
        <f>IF('Prices and Costs'!F12*'Prices and Costs'!D12=0,"n/a",ROUND('Prices and Costs'!F12*'Prices and Costs'!D12/'Prices and Costs'!G$22,2))</f>
        <v>n/a</v>
      </c>
    </row>
    <row r="13" spans="1:3" ht="12">
      <c r="A13" s="95"/>
      <c r="B13" s="96"/>
      <c r="C13" s="97" t="str">
        <f>IF('Prices and Costs'!F13*'Prices and Costs'!D13=0,"n/a",ROUND('Prices and Costs'!F13*'Prices and Costs'!D13/'Prices and Costs'!G$22,2))</f>
        <v>n/a</v>
      </c>
    </row>
    <row r="14" spans="1:3" ht="12">
      <c r="A14" s="95"/>
      <c r="B14" s="96"/>
      <c r="C14" s="97" t="str">
        <f>IF('Prices and Costs'!F14*'Prices and Costs'!D14=0,"n/a",ROUND('Prices and Costs'!F14*'Prices and Costs'!D14/'Prices and Costs'!G$22,2))</f>
        <v>n/a</v>
      </c>
    </row>
    <row r="15" spans="1:3" ht="12">
      <c r="A15" s="95"/>
      <c r="B15" s="96"/>
      <c r="C15" s="97" t="str">
        <f>IF('Prices and Costs'!F15*'Prices and Costs'!D15=0,"n/a",ROUND('Prices and Costs'!F15*'Prices and Costs'!D15/'Prices and Costs'!G$22,2))</f>
        <v>n/a</v>
      </c>
    </row>
    <row r="16" spans="1:3" ht="12">
      <c r="A16" s="95"/>
      <c r="B16" s="96"/>
      <c r="C16" s="97" t="str">
        <f>IF('Prices and Costs'!F16*'Prices and Costs'!D16=0,"n/a",ROUND('Prices and Costs'!F16*'Prices and Costs'!D16/'Prices and Costs'!G$22,2))</f>
        <v>n/a</v>
      </c>
    </row>
    <row r="17" spans="1:3" ht="12">
      <c r="A17" s="95"/>
      <c r="B17" s="96"/>
      <c r="C17" s="97" t="str">
        <f>IF('Prices and Costs'!F17*'Prices and Costs'!D17=0,"n/a",ROUND('Prices and Costs'!F17*'Prices and Costs'!D17/'Prices and Costs'!G$22,2))</f>
        <v>n/a</v>
      </c>
    </row>
    <row r="18" spans="1:3" ht="12">
      <c r="A18" s="95"/>
      <c r="B18" s="96"/>
      <c r="C18" s="97" t="str">
        <f>IF('Prices and Costs'!F18*'Prices and Costs'!D18=0,"n/a",ROUND('Prices and Costs'!F18*'Prices and Costs'!D18/'Prices and Costs'!G$22,2))</f>
        <v>n/a</v>
      </c>
    </row>
    <row r="19" spans="1:3" ht="12">
      <c r="A19" s="95"/>
      <c r="B19" s="96"/>
      <c r="C19" s="97" t="str">
        <f>IF('Prices and Costs'!F19*'Prices and Costs'!D19=0,"n/a",ROUND('Prices and Costs'!F19*'Prices and Costs'!D19/'Prices and Costs'!G$22,2))</f>
        <v>n/a</v>
      </c>
    </row>
    <row r="20" spans="1:3" ht="12">
      <c r="A20" s="95"/>
      <c r="B20" s="96"/>
      <c r="C20" s="97" t="str">
        <f>IF('Prices and Costs'!F20*'Prices and Costs'!D20=0,"n/a",ROUND('Prices and Costs'!F20*'Prices and Costs'!D20/'Prices and Costs'!G$22,2))</f>
        <v>n/a</v>
      </c>
    </row>
    <row r="21" spans="1:3" ht="12.75" thickBot="1">
      <c r="A21" s="98"/>
      <c r="B21" s="99"/>
      <c r="C21" s="97" t="str">
        <f>IF('Prices and Costs'!F21*'Prices and Costs'!D21=0,"n/a",ROUND('Prices and Costs'!F21*'Prices and Costs'!D21/'Prices and Costs'!G$22,2))</f>
        <v>n/a</v>
      </c>
    </row>
    <row r="22" spans="1:3" ht="12.75" thickBot="1">
      <c r="A22" s="11"/>
      <c r="B22" s="89" t="s">
        <v>31</v>
      </c>
      <c r="C22" s="100">
        <f>SUM(C2:C21)</f>
        <v>0</v>
      </c>
    </row>
  </sheetData>
  <printOptions horizontalCentered="1"/>
  <pageMargins left="0.7480314960629921" right="0.7480314960629921" top="0.984251968503937" bottom="0.984251968503937" header="0.5118110236220472" footer="0.5118110236220472"/>
  <pageSetup horizontalDpi="300" verticalDpi="300" orientation="landscape" paperSize="9"/>
  <headerFooter alignWithMargins="0">
    <oddHeader>&amp;LForm for Project Finance Business Plans
&amp;A&amp;CCivil Nuclear Sector
Russia and the European Union&amp;R&amp;"Arial,Bold"&amp;18RFi</oddHeader>
    <oddFooter>&amp;L&amp;F, Copyright RFi, 1998&amp;C&amp;D&amp;R&amp;P of &amp;N</oddFooter>
  </headerFooter>
</worksheet>
</file>

<file path=xl/worksheets/sheet7.xml><?xml version="1.0" encoding="utf-8"?>
<worksheet xmlns="http://schemas.openxmlformats.org/spreadsheetml/2006/main" xmlns:r="http://schemas.openxmlformats.org/officeDocument/2006/relationships">
  <dimension ref="A1:G22"/>
  <sheetViews>
    <sheetView workbookViewId="0" topLeftCell="A1">
      <pane xSplit="1" ySplit="1" topLeftCell="B2" activePane="bottomRight" state="frozen"/>
      <selection pane="topLeft" activeCell="B1" sqref="B1"/>
      <selection pane="topRight" activeCell="B1" sqref="B1"/>
      <selection pane="bottomLeft" activeCell="B1" sqref="B1"/>
      <selection pane="bottomRight" activeCell="B2" sqref="B2"/>
    </sheetView>
  </sheetViews>
  <sheetFormatPr defaultColWidth="11.421875" defaultRowHeight="12.75"/>
  <cols>
    <col min="1" max="1" width="25.421875" style="0" customWidth="1"/>
    <col min="2" max="2" width="8.8515625" style="0" customWidth="1"/>
    <col min="3" max="4" width="15.421875" style="0" customWidth="1"/>
    <col min="5" max="5" width="13.8515625" style="0" customWidth="1"/>
    <col min="6" max="6" width="12.8515625" style="0" customWidth="1"/>
    <col min="7" max="7" width="14.7109375" style="0" customWidth="1"/>
    <col min="8" max="16384" width="8.8515625" style="0" customWidth="1"/>
  </cols>
  <sheetData>
    <row r="1" spans="1:7" s="101" customFormat="1" ht="24.75" thickBot="1">
      <c r="A1" s="78" t="s">
        <v>140</v>
      </c>
      <c r="B1" s="78" t="s">
        <v>141</v>
      </c>
      <c r="C1" s="78" t="s">
        <v>38</v>
      </c>
      <c r="D1" s="78" t="s">
        <v>39</v>
      </c>
      <c r="E1" s="78" t="s">
        <v>40</v>
      </c>
      <c r="F1" s="78" t="s">
        <v>142</v>
      </c>
      <c r="G1" s="78" t="s">
        <v>41</v>
      </c>
    </row>
    <row r="2" spans="1:7" ht="12">
      <c r="A2" s="102" t="str">
        <f>IF('Turnover Contribution'!A2=0,"n/a",'Turnover Contribution'!A2)</f>
        <v>n/a</v>
      </c>
      <c r="B2" s="81"/>
      <c r="C2" s="103"/>
      <c r="D2" s="103"/>
      <c r="E2" s="104">
        <f>D2-C2</f>
        <v>0</v>
      </c>
      <c r="F2" s="105"/>
      <c r="G2" s="106">
        <f>ROUND(F2*E2,0)</f>
        <v>0</v>
      </c>
    </row>
    <row r="3" spans="1:7" ht="12">
      <c r="A3" s="107" t="str">
        <f>IF('Turnover Contribution'!A3=0,"n/a",'Turnover Contribution'!A3)</f>
        <v>n/a</v>
      </c>
      <c r="B3" s="84"/>
      <c r="C3" s="108"/>
      <c r="D3" s="108"/>
      <c r="E3" s="109">
        <f>D3-C3</f>
        <v>0</v>
      </c>
      <c r="F3" s="110"/>
      <c r="G3" s="111">
        <f>ROUND(F3*E3,0)</f>
        <v>0</v>
      </c>
    </row>
    <row r="4" spans="1:7" ht="12">
      <c r="A4" s="107" t="str">
        <f>IF('Turnover Contribution'!A4=0,"n/a",'Turnover Contribution'!A4)</f>
        <v>n/a</v>
      </c>
      <c r="B4" s="84"/>
      <c r="C4" s="108"/>
      <c r="D4" s="108"/>
      <c r="E4" s="109">
        <f>D4-C4</f>
        <v>0</v>
      </c>
      <c r="F4" s="110"/>
      <c r="G4" s="111">
        <f>ROUND(F4*E4,0)</f>
        <v>0</v>
      </c>
    </row>
    <row r="5" spans="1:7" ht="12">
      <c r="A5" s="107" t="str">
        <f>IF('Turnover Contribution'!A5=0,"n/a",'Turnover Contribution'!A5)</f>
        <v>n/a</v>
      </c>
      <c r="B5" s="84"/>
      <c r="C5" s="108"/>
      <c r="D5" s="108"/>
      <c r="E5" s="109">
        <f>D5-C5</f>
        <v>0</v>
      </c>
      <c r="F5" s="110"/>
      <c r="G5" s="111">
        <f>ROUND(F5*E5,0)</f>
        <v>0</v>
      </c>
    </row>
    <row r="6" spans="1:7" ht="12">
      <c r="A6" s="107" t="str">
        <f>IF('Turnover Contribution'!A6=0,"n/a",'Turnover Contribution'!A6)</f>
        <v>n/a</v>
      </c>
      <c r="B6" s="84"/>
      <c r="C6" s="108"/>
      <c r="D6" s="108"/>
      <c r="E6" s="109">
        <f>D6-C6</f>
        <v>0</v>
      </c>
      <c r="F6" s="110"/>
      <c r="G6" s="111">
        <f>ROUND(F6*E6,0)</f>
        <v>0</v>
      </c>
    </row>
    <row r="7" spans="1:7" ht="12">
      <c r="A7" s="107" t="str">
        <f>IF('Turnover Contribution'!A7=0,"n/a",'Turnover Contribution'!A7)</f>
        <v>n/a</v>
      </c>
      <c r="B7" s="84"/>
      <c r="C7" s="108"/>
      <c r="D7" s="108"/>
      <c r="E7" s="109">
        <f aca="true" t="shared" si="0" ref="E7:E20">D7-C7</f>
        <v>0</v>
      </c>
      <c r="F7" s="110"/>
      <c r="G7" s="111">
        <f aca="true" t="shared" si="1" ref="G7:G20">ROUND(F7*E7,0)</f>
        <v>0</v>
      </c>
    </row>
    <row r="8" spans="1:7" ht="12">
      <c r="A8" s="107" t="str">
        <f>IF('Turnover Contribution'!A8=0,"n/a",'Turnover Contribution'!A8)</f>
        <v>n/a</v>
      </c>
      <c r="B8" s="84"/>
      <c r="C8" s="108"/>
      <c r="D8" s="108"/>
      <c r="E8" s="109">
        <f t="shared" si="0"/>
        <v>0</v>
      </c>
      <c r="F8" s="110"/>
      <c r="G8" s="111">
        <f t="shared" si="1"/>
        <v>0</v>
      </c>
    </row>
    <row r="9" spans="1:7" ht="12">
      <c r="A9" s="107" t="str">
        <f>IF('Turnover Contribution'!A9=0,"n/a",'Turnover Contribution'!A9)</f>
        <v>n/a</v>
      </c>
      <c r="B9" s="84"/>
      <c r="C9" s="108"/>
      <c r="D9" s="108"/>
      <c r="E9" s="109">
        <f t="shared" si="0"/>
        <v>0</v>
      </c>
      <c r="F9" s="110"/>
      <c r="G9" s="111">
        <f t="shared" si="1"/>
        <v>0</v>
      </c>
    </row>
    <row r="10" spans="1:7" ht="12">
      <c r="A10" s="107" t="str">
        <f>IF('Turnover Contribution'!A10=0,"n/a",'Turnover Contribution'!A10)</f>
        <v>n/a</v>
      </c>
      <c r="B10" s="84"/>
      <c r="C10" s="108"/>
      <c r="D10" s="108"/>
      <c r="E10" s="109">
        <f t="shared" si="0"/>
        <v>0</v>
      </c>
      <c r="F10" s="110"/>
      <c r="G10" s="111">
        <f t="shared" si="1"/>
        <v>0</v>
      </c>
    </row>
    <row r="11" spans="1:7" ht="12">
      <c r="A11" s="107" t="str">
        <f>IF('Turnover Contribution'!A11=0,"n/a",'Turnover Contribution'!A11)</f>
        <v>n/a</v>
      </c>
      <c r="B11" s="84"/>
      <c r="C11" s="108"/>
      <c r="D11" s="108"/>
      <c r="E11" s="109">
        <f t="shared" si="0"/>
        <v>0</v>
      </c>
      <c r="F11" s="110"/>
      <c r="G11" s="111">
        <f t="shared" si="1"/>
        <v>0</v>
      </c>
    </row>
    <row r="12" spans="1:7" ht="12">
      <c r="A12" s="107" t="str">
        <f>IF('Turnover Contribution'!A12=0,"n/a",'Turnover Contribution'!A12)</f>
        <v>n/a</v>
      </c>
      <c r="B12" s="84"/>
      <c r="C12" s="108"/>
      <c r="D12" s="108"/>
      <c r="E12" s="109">
        <f t="shared" si="0"/>
        <v>0</v>
      </c>
      <c r="F12" s="110"/>
      <c r="G12" s="111">
        <f t="shared" si="1"/>
        <v>0</v>
      </c>
    </row>
    <row r="13" spans="1:7" ht="12">
      <c r="A13" s="107" t="str">
        <f>IF('Turnover Contribution'!A13=0,"n/a",'Turnover Contribution'!A13)</f>
        <v>n/a</v>
      </c>
      <c r="B13" s="84"/>
      <c r="C13" s="108"/>
      <c r="D13" s="108"/>
      <c r="E13" s="109">
        <f t="shared" si="0"/>
        <v>0</v>
      </c>
      <c r="F13" s="110"/>
      <c r="G13" s="111">
        <f t="shared" si="1"/>
        <v>0</v>
      </c>
    </row>
    <row r="14" spans="1:7" ht="12">
      <c r="A14" s="107" t="str">
        <f>IF('Turnover Contribution'!A14=0,"n/a",'Turnover Contribution'!A14)</f>
        <v>n/a</v>
      </c>
      <c r="B14" s="84"/>
      <c r="C14" s="108"/>
      <c r="D14" s="108"/>
      <c r="E14" s="109">
        <f t="shared" si="0"/>
        <v>0</v>
      </c>
      <c r="F14" s="110"/>
      <c r="G14" s="111">
        <f t="shared" si="1"/>
        <v>0</v>
      </c>
    </row>
    <row r="15" spans="1:7" ht="12">
      <c r="A15" s="107" t="str">
        <f>IF('Turnover Contribution'!A15=0,"n/a",'Turnover Contribution'!A15)</f>
        <v>n/a</v>
      </c>
      <c r="B15" s="84"/>
      <c r="C15" s="108"/>
      <c r="D15" s="108"/>
      <c r="E15" s="109">
        <f t="shared" si="0"/>
        <v>0</v>
      </c>
      <c r="F15" s="110"/>
      <c r="G15" s="111">
        <f t="shared" si="1"/>
        <v>0</v>
      </c>
    </row>
    <row r="16" spans="1:7" ht="12">
      <c r="A16" s="107" t="str">
        <f>IF('Turnover Contribution'!A16=0,"n/a",'Turnover Contribution'!A16)</f>
        <v>n/a</v>
      </c>
      <c r="B16" s="84"/>
      <c r="C16" s="108"/>
      <c r="D16" s="108"/>
      <c r="E16" s="109">
        <f t="shared" si="0"/>
        <v>0</v>
      </c>
      <c r="F16" s="110"/>
      <c r="G16" s="111">
        <f t="shared" si="1"/>
        <v>0</v>
      </c>
    </row>
    <row r="17" spans="1:7" ht="12">
      <c r="A17" s="107" t="str">
        <f>IF('Turnover Contribution'!A17=0,"n/a",'Turnover Contribution'!A17)</f>
        <v>n/a</v>
      </c>
      <c r="B17" s="84"/>
      <c r="C17" s="108"/>
      <c r="D17" s="108"/>
      <c r="E17" s="109">
        <f t="shared" si="0"/>
        <v>0</v>
      </c>
      <c r="F17" s="110"/>
      <c r="G17" s="111">
        <f t="shared" si="1"/>
        <v>0</v>
      </c>
    </row>
    <row r="18" spans="1:7" ht="12">
      <c r="A18" s="107" t="str">
        <f>IF('Turnover Contribution'!A18=0,"n/a",'Turnover Contribution'!A18)</f>
        <v>n/a</v>
      </c>
      <c r="B18" s="84"/>
      <c r="C18" s="108"/>
      <c r="D18" s="108"/>
      <c r="E18" s="109">
        <f t="shared" si="0"/>
        <v>0</v>
      </c>
      <c r="F18" s="110"/>
      <c r="G18" s="111">
        <f t="shared" si="1"/>
        <v>0</v>
      </c>
    </row>
    <row r="19" spans="1:7" ht="12">
      <c r="A19" s="107" t="str">
        <f>IF('Turnover Contribution'!A19=0,"n/a",'Turnover Contribution'!A19)</f>
        <v>n/a</v>
      </c>
      <c r="B19" s="84"/>
      <c r="C19" s="108"/>
      <c r="D19" s="108"/>
      <c r="E19" s="109">
        <f t="shared" si="0"/>
        <v>0</v>
      </c>
      <c r="F19" s="110"/>
      <c r="G19" s="111">
        <f t="shared" si="1"/>
        <v>0</v>
      </c>
    </row>
    <row r="20" spans="1:7" ht="12">
      <c r="A20" s="107" t="str">
        <f>IF('Turnover Contribution'!A20=0,"n/a",'Turnover Contribution'!A20)</f>
        <v>n/a</v>
      </c>
      <c r="B20" s="84"/>
      <c r="C20" s="108"/>
      <c r="D20" s="108"/>
      <c r="E20" s="109">
        <f t="shared" si="0"/>
        <v>0</v>
      </c>
      <c r="F20" s="110"/>
      <c r="G20" s="111">
        <f t="shared" si="1"/>
        <v>0</v>
      </c>
    </row>
    <row r="21" spans="1:7" ht="12.75" thickBot="1">
      <c r="A21" s="112" t="str">
        <f>IF('Turnover Contribution'!A21=0,"n/a",'Turnover Contribution'!A21)</f>
        <v>n/a</v>
      </c>
      <c r="B21" s="87"/>
      <c r="C21" s="113"/>
      <c r="D21" s="113"/>
      <c r="E21" s="114">
        <f>D21-C21</f>
        <v>0</v>
      </c>
      <c r="F21" s="115"/>
      <c r="G21" s="116">
        <f>ROUND(F21*E21,0)</f>
        <v>0</v>
      </c>
    </row>
    <row r="22" spans="1:7" ht="12.75" thickBot="1">
      <c r="A22" s="11"/>
      <c r="B22" s="11"/>
      <c r="C22" s="11"/>
      <c r="D22" s="11"/>
      <c r="E22" s="11"/>
      <c r="F22" s="89" t="s">
        <v>31</v>
      </c>
      <c r="G22" s="117">
        <f>SUM(G2:G21)</f>
        <v>0</v>
      </c>
    </row>
  </sheetData>
  <printOptions horizontalCentered="1"/>
  <pageMargins left="0.7480314960629921" right="0.7480314960629921" top="0.984251968503937" bottom="0.984251968503937" header="0.5118110236220472" footer="0.5118110236220472"/>
  <pageSetup horizontalDpi="300" verticalDpi="300" orientation="landscape" paperSize="9"/>
  <headerFooter alignWithMargins="0">
    <oddHeader>&amp;LForm for Project Finance Business Plans
&amp;A&amp;CCivil Nuclear Sector
Russia and the European Union&amp;R&amp;"Arial,Bold"&amp;18RFi</oddHeader>
    <oddFooter>&amp;L&amp;F, Copyright RFi, 1998&amp;C&amp;D&amp;R&amp;P of &amp;N</oddFooter>
  </headerFooter>
</worksheet>
</file>

<file path=xl/worksheets/sheet8.xml><?xml version="1.0" encoding="utf-8"?>
<worksheet xmlns="http://schemas.openxmlformats.org/spreadsheetml/2006/main" xmlns:r="http://schemas.openxmlformats.org/officeDocument/2006/relationships">
  <dimension ref="A1:F16"/>
  <sheetViews>
    <sheetView workbookViewId="0" topLeftCell="A1">
      <pane xSplit="2" ySplit="2" topLeftCell="C3" activePane="bottomRight" state="frozen"/>
      <selection pane="topLeft" activeCell="B1" sqref="B1"/>
      <selection pane="topRight" activeCell="B1" sqref="B1"/>
      <selection pane="bottomLeft" activeCell="B1" sqref="B1"/>
      <selection pane="bottomRight" activeCell="E2" sqref="E2"/>
    </sheetView>
  </sheetViews>
  <sheetFormatPr defaultColWidth="11.421875" defaultRowHeight="12.75"/>
  <cols>
    <col min="1" max="1" width="8.00390625" style="0" customWidth="1"/>
    <col min="2" max="2" width="31.00390625" style="0" customWidth="1"/>
    <col min="3" max="5" width="16.7109375" style="0" customWidth="1"/>
    <col min="6" max="6" width="14.00390625" style="0" customWidth="1"/>
    <col min="7" max="16384" width="8.8515625" style="0" customWidth="1"/>
  </cols>
  <sheetData>
    <row r="1" spans="1:6" ht="24">
      <c r="A1" s="11"/>
      <c r="B1" s="11"/>
      <c r="C1" s="78" t="s">
        <v>143</v>
      </c>
      <c r="D1" s="78" t="s">
        <v>144</v>
      </c>
      <c r="E1" s="78" t="s">
        <v>42</v>
      </c>
      <c r="F1" s="78" t="s">
        <v>145</v>
      </c>
    </row>
    <row r="2" spans="1:6" ht="12.75" thickBot="1">
      <c r="A2" s="194" t="s">
        <v>146</v>
      </c>
      <c r="B2" s="194"/>
      <c r="C2" s="78" t="s">
        <v>29</v>
      </c>
      <c r="D2" s="78" t="s">
        <v>43</v>
      </c>
      <c r="E2" s="118">
        <v>7500</v>
      </c>
      <c r="F2" s="78" t="s">
        <v>147</v>
      </c>
    </row>
    <row r="3" spans="1:6" ht="12">
      <c r="A3" s="11" t="s">
        <v>148</v>
      </c>
      <c r="B3" s="11"/>
      <c r="C3" s="119"/>
      <c r="D3" s="63"/>
      <c r="E3" s="64">
        <f>D3+ROUND(C3*1000/$E$2,0)</f>
        <v>0</v>
      </c>
      <c r="F3" s="65" t="str">
        <f aca="true" t="shared" si="0" ref="F3:F16">IF($E$15=0,"n/a",ROUND(E3/$E$15,2))</f>
        <v>n/a</v>
      </c>
    </row>
    <row r="4" spans="1:6" ht="12">
      <c r="A4" s="11" t="s">
        <v>149</v>
      </c>
      <c r="B4" s="11"/>
      <c r="C4" s="66"/>
      <c r="D4" s="67"/>
      <c r="E4" s="68">
        <f aca="true" t="shared" si="1" ref="E4:E15">D4+ROUND(C4*1000/$E$2,0)</f>
        <v>0</v>
      </c>
      <c r="F4" s="69" t="str">
        <f t="shared" si="0"/>
        <v>n/a</v>
      </c>
    </row>
    <row r="5" spans="1:6" ht="12">
      <c r="A5" s="11" t="s">
        <v>44</v>
      </c>
      <c r="B5" s="11"/>
      <c r="C5" s="66"/>
      <c r="D5" s="67"/>
      <c r="E5" s="68">
        <f t="shared" si="1"/>
        <v>0</v>
      </c>
      <c r="F5" s="69" t="str">
        <f t="shared" si="0"/>
        <v>n/a</v>
      </c>
    </row>
    <row r="6" spans="1:6" ht="12">
      <c r="A6" s="11" t="s">
        <v>45</v>
      </c>
      <c r="B6" s="11"/>
      <c r="C6" s="66"/>
      <c r="D6" s="67"/>
      <c r="E6" s="68">
        <f t="shared" si="1"/>
        <v>0</v>
      </c>
      <c r="F6" s="69" t="str">
        <f t="shared" si="0"/>
        <v>n/a</v>
      </c>
    </row>
    <row r="7" spans="1:6" ht="12">
      <c r="A7" s="11" t="s">
        <v>46</v>
      </c>
      <c r="B7" s="11"/>
      <c r="C7" s="66"/>
      <c r="D7" s="67"/>
      <c r="E7" s="68">
        <f t="shared" si="1"/>
        <v>0</v>
      </c>
      <c r="F7" s="69" t="str">
        <f t="shared" si="0"/>
        <v>n/a</v>
      </c>
    </row>
    <row r="8" spans="1:6" ht="12">
      <c r="A8" s="11" t="s">
        <v>47</v>
      </c>
      <c r="B8" s="11"/>
      <c r="C8" s="66"/>
      <c r="D8" s="67"/>
      <c r="E8" s="68">
        <f>D8+ROUND(C8*1000/$E$2,0)</f>
        <v>0</v>
      </c>
      <c r="F8" s="69" t="str">
        <f t="shared" si="0"/>
        <v>n/a</v>
      </c>
    </row>
    <row r="9" spans="1:6" ht="12">
      <c r="A9" s="11"/>
      <c r="B9" s="120"/>
      <c r="C9" s="66"/>
      <c r="D9" s="67"/>
      <c r="E9" s="68">
        <f>D9+ROUND(C9*1000/$E$2,0)</f>
        <v>0</v>
      </c>
      <c r="F9" s="69" t="str">
        <f t="shared" si="0"/>
        <v>n/a</v>
      </c>
    </row>
    <row r="10" spans="1:6" ht="12">
      <c r="A10" s="11"/>
      <c r="B10" s="120"/>
      <c r="C10" s="66"/>
      <c r="D10" s="67"/>
      <c r="E10" s="68">
        <f>D10+ROUND(C10*1000/$E$2,0)</f>
        <v>0</v>
      </c>
      <c r="F10" s="69" t="str">
        <f t="shared" si="0"/>
        <v>n/a</v>
      </c>
    </row>
    <row r="11" spans="1:6" ht="12">
      <c r="A11" s="11"/>
      <c r="B11" s="120"/>
      <c r="C11" s="66"/>
      <c r="D11" s="67"/>
      <c r="E11" s="68">
        <f>D11+ROUND(C11*1000/$E$2,0)</f>
        <v>0</v>
      </c>
      <c r="F11" s="69" t="str">
        <f t="shared" si="0"/>
        <v>n/a</v>
      </c>
    </row>
    <row r="12" spans="1:6" ht="12">
      <c r="A12" s="11"/>
      <c r="B12" s="120"/>
      <c r="C12" s="66"/>
      <c r="D12" s="67"/>
      <c r="E12" s="68">
        <f>D12+ROUND(C12*1000/$E$2,0)</f>
        <v>0</v>
      </c>
      <c r="F12" s="69" t="str">
        <f t="shared" si="0"/>
        <v>n/a</v>
      </c>
    </row>
    <row r="13" spans="1:6" ht="12.75" thickBot="1">
      <c r="A13" s="11"/>
      <c r="B13" s="120"/>
      <c r="C13" s="70"/>
      <c r="D13" s="71"/>
      <c r="E13" s="72">
        <f t="shared" si="1"/>
        <v>0</v>
      </c>
      <c r="F13" s="73" t="str">
        <f t="shared" si="0"/>
        <v>n/a</v>
      </c>
    </row>
    <row r="14" spans="1:6" ht="12.75" thickBot="1">
      <c r="A14" s="11" t="s">
        <v>48</v>
      </c>
      <c r="B14" s="11"/>
      <c r="C14" s="59">
        <f>SUM(C3:C13)</f>
        <v>0</v>
      </c>
      <c r="D14" s="59">
        <f>SUM(D3:D13)</f>
        <v>0</v>
      </c>
      <c r="E14" s="59">
        <f>SUM(E3:E13)</f>
        <v>0</v>
      </c>
      <c r="F14" s="121" t="str">
        <f t="shared" si="0"/>
        <v>n/a</v>
      </c>
    </row>
    <row r="15" spans="1:6" ht="12.75" thickBot="1">
      <c r="A15" s="11" t="s">
        <v>49</v>
      </c>
      <c r="B15" s="11"/>
      <c r="C15" s="122"/>
      <c r="D15" s="123"/>
      <c r="E15" s="76">
        <f t="shared" si="1"/>
        <v>0</v>
      </c>
      <c r="F15" s="77" t="str">
        <f t="shared" si="0"/>
        <v>n/a</v>
      </c>
    </row>
    <row r="16" spans="1:6" ht="12">
      <c r="A16" s="11" t="s">
        <v>50</v>
      </c>
      <c r="B16" s="11"/>
      <c r="C16" s="59">
        <f>C15-C14</f>
        <v>0</v>
      </c>
      <c r="D16" s="59">
        <f>D15-D14</f>
        <v>0</v>
      </c>
      <c r="E16" s="59">
        <f>E15-E14</f>
        <v>0</v>
      </c>
      <c r="F16" s="121" t="str">
        <f t="shared" si="0"/>
        <v>n/a</v>
      </c>
    </row>
  </sheetData>
  <mergeCells count="1">
    <mergeCell ref="A2:B2"/>
  </mergeCells>
  <printOptions horizontalCentered="1"/>
  <pageMargins left="0.7480314960629921" right="0.7480314960629921" top="0.984251968503937" bottom="0.984251968503937" header="0.5118110236220472" footer="0.5118110236220472"/>
  <pageSetup horizontalDpi="300" verticalDpi="300" orientation="landscape" paperSize="9"/>
  <headerFooter alignWithMargins="0">
    <oddHeader>&amp;LForm for Project Finance Business Plans
&amp;A&amp;CCivil Nuclear Sector
Russia and the European Union&amp;R&amp;"Arial,Bold"&amp;18RFi</oddHeader>
    <oddFooter>&amp;L&amp;F, Copyright RFi, 1998&amp;C&amp;D&amp;R&amp;P of &amp;N</oddFooter>
  </headerFooter>
</worksheet>
</file>

<file path=xl/worksheets/sheet9.xml><?xml version="1.0" encoding="utf-8"?>
<worksheet xmlns="http://schemas.openxmlformats.org/spreadsheetml/2006/main" xmlns:r="http://schemas.openxmlformats.org/officeDocument/2006/relationships">
  <dimension ref="A1:F23"/>
  <sheetViews>
    <sheetView workbookViewId="0" topLeftCell="A1">
      <pane xSplit="1" ySplit="2" topLeftCell="B3" activePane="bottomRight" state="frozen"/>
      <selection pane="topLeft" activeCell="B1" sqref="B1"/>
      <selection pane="topRight" activeCell="B1" sqref="B1"/>
      <selection pane="bottomLeft" activeCell="B1" sqref="B1"/>
      <selection pane="bottomRight" activeCell="E2" sqref="E2"/>
    </sheetView>
  </sheetViews>
  <sheetFormatPr defaultColWidth="11.421875" defaultRowHeight="12.75"/>
  <cols>
    <col min="1" max="1" width="7.28125" style="0" customWidth="1"/>
    <col min="2" max="2" width="31.00390625" style="0" customWidth="1"/>
    <col min="3" max="5" width="16.7109375" style="0" customWidth="1"/>
    <col min="6" max="6" width="14.00390625" style="0" customWidth="1"/>
    <col min="7" max="16384" width="8.8515625" style="0" customWidth="1"/>
  </cols>
  <sheetData>
    <row r="1" spans="1:6" ht="24">
      <c r="A1" s="11"/>
      <c r="B1" s="11"/>
      <c r="C1" s="78" t="s">
        <v>143</v>
      </c>
      <c r="D1" s="78" t="s">
        <v>144</v>
      </c>
      <c r="E1" s="78" t="s">
        <v>42</v>
      </c>
      <c r="F1" s="78" t="s">
        <v>145</v>
      </c>
    </row>
    <row r="2" spans="1:6" ht="12.75" thickBot="1">
      <c r="A2" s="194" t="s">
        <v>51</v>
      </c>
      <c r="B2" s="194"/>
      <c r="C2" s="124" t="s">
        <v>29</v>
      </c>
      <c r="D2" s="78" t="s">
        <v>43</v>
      </c>
      <c r="E2" s="118">
        <v>7500</v>
      </c>
      <c r="F2" s="78" t="s">
        <v>147</v>
      </c>
    </row>
    <row r="3" spans="1:6" ht="12">
      <c r="A3" s="11" t="s">
        <v>52</v>
      </c>
      <c r="B3" s="80"/>
      <c r="C3" s="125"/>
      <c r="D3" s="63"/>
      <c r="E3" s="64">
        <f>D3+ROUND(C3*1000/$E$2,0)</f>
        <v>0</v>
      </c>
      <c r="F3" s="65" t="str">
        <f aca="true" t="shared" si="0" ref="F3:F23">IF($E$23=0,"n/a",ROUND(E3/$E$23,2))</f>
        <v>n/a</v>
      </c>
    </row>
    <row r="4" spans="1:6" ht="12">
      <c r="A4" s="11"/>
      <c r="B4" s="83"/>
      <c r="C4" s="67"/>
      <c r="D4" s="67"/>
      <c r="E4" s="68">
        <f aca="true" t="shared" si="1" ref="E4:E22">D4+ROUND(C4*1000/$E$2,0)</f>
        <v>0</v>
      </c>
      <c r="F4" s="69" t="str">
        <f t="shared" si="0"/>
        <v>n/a</v>
      </c>
    </row>
    <row r="5" spans="1:6" ht="12">
      <c r="A5" s="11"/>
      <c r="B5" s="83"/>
      <c r="C5" s="67"/>
      <c r="D5" s="67"/>
      <c r="E5" s="68">
        <f>D5+ROUND(C5*1000/$E$2,0)</f>
        <v>0</v>
      </c>
      <c r="F5" s="69" t="str">
        <f t="shared" si="0"/>
        <v>n/a</v>
      </c>
    </row>
    <row r="6" spans="1:6" ht="12">
      <c r="A6" s="11"/>
      <c r="B6" s="83"/>
      <c r="C6" s="67"/>
      <c r="D6" s="67"/>
      <c r="E6" s="68">
        <f>D6+ROUND(C6*1000/$E$2,0)</f>
        <v>0</v>
      </c>
      <c r="F6" s="69" t="str">
        <f t="shared" si="0"/>
        <v>n/a</v>
      </c>
    </row>
    <row r="7" spans="1:6" ht="12">
      <c r="A7" s="11"/>
      <c r="B7" s="83"/>
      <c r="C7" s="67"/>
      <c r="D7" s="67"/>
      <c r="E7" s="68">
        <f>D7+ROUND(C7*1000/$E$2,0)</f>
        <v>0</v>
      </c>
      <c r="F7" s="69" t="str">
        <f t="shared" si="0"/>
        <v>n/a</v>
      </c>
    </row>
    <row r="8" spans="1:6" ht="12">
      <c r="A8" s="11"/>
      <c r="B8" s="83"/>
      <c r="C8" s="67"/>
      <c r="D8" s="67"/>
      <c r="E8" s="68">
        <f>D8+ROUND(C8*1000/$E$2,0)</f>
        <v>0</v>
      </c>
      <c r="F8" s="69" t="str">
        <f t="shared" si="0"/>
        <v>n/a</v>
      </c>
    </row>
    <row r="9" spans="1:6" ht="12">
      <c r="A9" s="11"/>
      <c r="B9" s="83"/>
      <c r="C9" s="67"/>
      <c r="D9" s="67"/>
      <c r="E9" s="68">
        <f>D9+ROUND(C9*1000/$E$2,0)</f>
        <v>0</v>
      </c>
      <c r="F9" s="69" t="str">
        <f t="shared" si="0"/>
        <v>n/a</v>
      </c>
    </row>
    <row r="10" spans="1:6" ht="12">
      <c r="A10" s="11"/>
      <c r="B10" s="83"/>
      <c r="C10" s="67"/>
      <c r="D10" s="67"/>
      <c r="E10" s="68">
        <f t="shared" si="1"/>
        <v>0</v>
      </c>
      <c r="F10" s="69" t="str">
        <f t="shared" si="0"/>
        <v>n/a</v>
      </c>
    </row>
    <row r="11" spans="1:6" ht="12">
      <c r="A11" s="11"/>
      <c r="B11" s="83"/>
      <c r="C11" s="67"/>
      <c r="D11" s="67"/>
      <c r="E11" s="68">
        <f t="shared" si="1"/>
        <v>0</v>
      </c>
      <c r="F11" s="69" t="str">
        <f t="shared" si="0"/>
        <v>n/a</v>
      </c>
    </row>
    <row r="12" spans="1:6" ht="12">
      <c r="A12" s="11"/>
      <c r="B12" s="126"/>
      <c r="C12" s="127"/>
      <c r="D12" s="127"/>
      <c r="E12" s="128">
        <f t="shared" si="1"/>
        <v>0</v>
      </c>
      <c r="F12" s="129" t="str">
        <f t="shared" si="0"/>
        <v>n/a</v>
      </c>
    </row>
    <row r="13" spans="1:6" ht="12">
      <c r="A13" s="11" t="s">
        <v>53</v>
      </c>
      <c r="B13" s="83"/>
      <c r="C13" s="67"/>
      <c r="D13" s="67"/>
      <c r="E13" s="68">
        <f t="shared" si="1"/>
        <v>0</v>
      </c>
      <c r="F13" s="69" t="str">
        <f t="shared" si="0"/>
        <v>n/a</v>
      </c>
    </row>
    <row r="14" spans="1:6" ht="12">
      <c r="A14" s="11"/>
      <c r="B14" s="83"/>
      <c r="C14" s="67"/>
      <c r="D14" s="67"/>
      <c r="E14" s="68">
        <f>D14+ROUND(C14*1000/$E$2,0)</f>
        <v>0</v>
      </c>
      <c r="F14" s="69" t="str">
        <f t="shared" si="0"/>
        <v>n/a</v>
      </c>
    </row>
    <row r="15" spans="1:6" ht="12">
      <c r="A15" s="11"/>
      <c r="B15" s="83"/>
      <c r="C15" s="67"/>
      <c r="D15" s="67"/>
      <c r="E15" s="68">
        <f>D15+ROUND(C15*1000/$E$2,0)</f>
        <v>0</v>
      </c>
      <c r="F15" s="69" t="str">
        <f t="shared" si="0"/>
        <v>n/a</v>
      </c>
    </row>
    <row r="16" spans="1:6" ht="12">
      <c r="A16" s="11"/>
      <c r="B16" s="83"/>
      <c r="C16" s="67"/>
      <c r="D16" s="67"/>
      <c r="E16" s="68">
        <f>D16+ROUND(C16*1000/$E$2,0)</f>
        <v>0</v>
      </c>
      <c r="F16" s="69" t="str">
        <f t="shared" si="0"/>
        <v>n/a</v>
      </c>
    </row>
    <row r="17" spans="1:6" ht="12">
      <c r="A17" s="11"/>
      <c r="B17" s="83"/>
      <c r="C17" s="67"/>
      <c r="D17" s="67"/>
      <c r="E17" s="68">
        <f>D17+ROUND(C17*1000/$E$2,0)</f>
        <v>0</v>
      </c>
      <c r="F17" s="69" t="str">
        <f t="shared" si="0"/>
        <v>n/a</v>
      </c>
    </row>
    <row r="18" spans="1:6" ht="12">
      <c r="A18" s="11"/>
      <c r="B18" s="83"/>
      <c r="C18" s="67"/>
      <c r="D18" s="67"/>
      <c r="E18" s="68">
        <f>D18+ROUND(C18*1000/$E$2,0)</f>
        <v>0</v>
      </c>
      <c r="F18" s="69" t="str">
        <f t="shared" si="0"/>
        <v>n/a</v>
      </c>
    </row>
    <row r="19" spans="1:6" ht="12">
      <c r="A19" s="11"/>
      <c r="B19" s="83"/>
      <c r="C19" s="67"/>
      <c r="D19" s="67"/>
      <c r="E19" s="68">
        <f t="shared" si="1"/>
        <v>0</v>
      </c>
      <c r="F19" s="69" t="str">
        <f t="shared" si="0"/>
        <v>n/a</v>
      </c>
    </row>
    <row r="20" spans="1:6" ht="12">
      <c r="A20" s="11"/>
      <c r="B20" s="83"/>
      <c r="C20" s="67"/>
      <c r="D20" s="67"/>
      <c r="E20" s="68">
        <f t="shared" si="1"/>
        <v>0</v>
      </c>
      <c r="F20" s="69" t="str">
        <f t="shared" si="0"/>
        <v>n/a</v>
      </c>
    </row>
    <row r="21" spans="1:6" ht="12">
      <c r="A21" s="11"/>
      <c r="B21" s="83"/>
      <c r="C21" s="67"/>
      <c r="D21" s="67"/>
      <c r="E21" s="68">
        <f t="shared" si="1"/>
        <v>0</v>
      </c>
      <c r="F21" s="69" t="str">
        <f t="shared" si="0"/>
        <v>n/a</v>
      </c>
    </row>
    <row r="22" spans="1:6" ht="12.75" thickBot="1">
      <c r="A22" s="11"/>
      <c r="B22" s="86"/>
      <c r="C22" s="71"/>
      <c r="D22" s="71"/>
      <c r="E22" s="72">
        <f t="shared" si="1"/>
        <v>0</v>
      </c>
      <c r="F22" s="73" t="str">
        <f t="shared" si="0"/>
        <v>n/a</v>
      </c>
    </row>
    <row r="23" spans="1:6" ht="12">
      <c r="A23" s="11"/>
      <c r="B23" s="89" t="s">
        <v>54</v>
      </c>
      <c r="C23" s="59">
        <f>SUM(C3:C22)</f>
        <v>0</v>
      </c>
      <c r="D23" s="59">
        <f>SUM(D3:D22)</f>
        <v>0</v>
      </c>
      <c r="E23" s="59">
        <f>SUM(E3:E22)</f>
        <v>0</v>
      </c>
      <c r="F23" s="121" t="str">
        <f t="shared" si="0"/>
        <v>n/a</v>
      </c>
    </row>
  </sheetData>
  <mergeCells count="1">
    <mergeCell ref="A2:B2"/>
  </mergeCells>
  <printOptions horizontalCentered="1"/>
  <pageMargins left="0.7480314960629921" right="0.7480314960629921" top="0.984251968503937" bottom="0.984251968503937" header="0.5118110236220472" footer="0.5118110236220472"/>
  <pageSetup horizontalDpi="300" verticalDpi="300" orientation="landscape" paperSize="9"/>
  <headerFooter alignWithMargins="0">
    <oddHeader>&amp;LForm for Project Finance Business Plans
&amp;A&amp;CCivil Nuclear Sector
Russia and the European Union&amp;R&amp;"Arial,Bold"&amp;18RFi</oddHeader>
    <oddFooter>&amp;L&amp;F, Copyright RFi, 1998&amp;C&amp;D&amp;R&amp;P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Perspective on Industrial Partnerships</dc:title>
  <dc:subject>Civil Nuclear Sector - Russia and the European Union</dc:subject>
  <dc:creator>Andrew Waring, RFi</dc:creator>
  <cp:keywords>Business Plan Spreadsheet</cp:keywords>
  <dc:description/>
  <cp:lastModifiedBy>Deltcho Vitchev</cp:lastModifiedBy>
  <cp:lastPrinted>1998-05-31T16:22:57Z</cp:lastPrinted>
  <dcterms:created xsi:type="dcterms:W3CDTF">1998-05-31T16:20:01Z</dcterms:created>
  <cp:category/>
  <cp:version/>
  <cp:contentType/>
  <cp:contentStatus/>
</cp:coreProperties>
</file>