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055" windowWidth="15480" windowHeight="10155" activeTab="0"/>
  </bookViews>
  <sheets>
    <sheet name="General" sheetId="1" r:id="rId1"/>
    <sheet name="F1" sheetId="2" r:id="rId2"/>
    <sheet name="F2" sheetId="3" r:id="rId3"/>
    <sheet name="F3" sheetId="4" r:id="rId4"/>
    <sheet name="F4" sheetId="5" r:id="rId5"/>
    <sheet name="F5" sheetId="6" r:id="rId6"/>
    <sheet name="F6" sheetId="7" r:id="rId7"/>
    <sheet name="F7" sheetId="8" r:id="rId8"/>
    <sheet name="Codes" sheetId="9" r:id="rId9"/>
  </sheets>
  <definedNames>
    <definedName name="_xlnm.Print_Area" localSheetId="8">'Codes'!$A$1:$F$26</definedName>
    <definedName name="_xlnm.Print_Area" localSheetId="1">'F1'!$A$2:$CN$29</definedName>
    <definedName name="_xlnm.Print_Area" localSheetId="2">'F2'!$A$2:$V$29</definedName>
    <definedName name="_xlnm.Print_Area" localSheetId="3">'F3'!$A$2:$CD$28</definedName>
    <definedName name="_xlnm.Print_Area" localSheetId="4">'F4'!$A$2:$AH$29</definedName>
    <definedName name="_xlnm.Print_Area" localSheetId="5">'F5'!$A$2:$AH$29</definedName>
    <definedName name="_xlnm.Print_Area" localSheetId="6">'F6'!$A$1:$J$27</definedName>
    <definedName name="_xlnm.Print_Area" localSheetId="0">'General'!$B$3:$F$18</definedName>
    <definedName name="_xlnm.Print_Titles" localSheetId="1">'F1'!$A:$A</definedName>
    <definedName name="_xlnm.Print_Titles" localSheetId="2">'F2'!$A:$A</definedName>
    <definedName name="_xlnm.Print_Titles" localSheetId="3">'F3'!$A:$A</definedName>
    <definedName name="_xlnm.Print_Titles" localSheetId="4">'F4'!$A:$A</definedName>
    <definedName name="_xlnm.Print_Titles" localSheetId="5">'F5'!$A:$A</definedName>
    <definedName name="_xlnm.Print_Titles" localSheetId="6">'F6'!$A:$A</definedName>
  </definedNames>
  <calcPr fullCalcOnLoad="1"/>
</workbook>
</file>

<file path=xl/comments2.xml><?xml version="1.0" encoding="utf-8"?>
<comments xmlns="http://schemas.openxmlformats.org/spreadsheetml/2006/main">
  <authors>
    <author>Hirsch</author>
  </authors>
  <commentList>
    <comment ref="B21" authorId="0">
      <text>
        <r>
          <rPr>
            <b/>
            <sz val="8"/>
            <rFont val="Tahoma"/>
            <family val="0"/>
          </rPr>
          <t>UNECE/FAO: 1998 data for managed area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Wilnhammer Matthias</author>
    <author>Simkova</author>
    <author>slaby</author>
  </authors>
  <commentList>
    <comment ref="C9" authorId="0">
      <text>
        <r>
          <rPr>
            <b/>
            <sz val="10"/>
            <rFont val="Arial"/>
            <family val="2"/>
          </rPr>
          <t>UNECE:</t>
        </r>
        <r>
          <rPr>
            <sz val="10"/>
            <rFont val="Arial"/>
            <family val="0"/>
          </rPr>
          <t xml:space="preserve">
reference to "forest" only and to membership of national association "Gorovladeletz" (see comment in country report, table F2)</t>
        </r>
      </text>
    </comment>
    <comment ref="M14" authorId="1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2 759 825 ha private holdings reported for size class 0 to 20 ha</t>
        </r>
      </text>
    </comment>
    <comment ref="P14" authorId="1">
      <text>
        <r>
          <rPr>
            <b/>
            <sz val="8"/>
            <rFont val="Tahoma"/>
            <family val="0"/>
          </rPr>
          <t>UNECE:</t>
        </r>
        <r>
          <rPr>
            <sz val="8"/>
            <rFont val="Tahoma"/>
            <family val="0"/>
          </rPr>
          <t xml:space="preserve">
15 212 private holdings reported for size class 11 to 50 ha.</t>
        </r>
      </text>
    </comment>
    <comment ref="T14" authorId="1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3 336 private holdings reported for size class 51 to 500 ha.</t>
        </r>
      </text>
    </comment>
    <comment ref="S17" authorId="1">
      <text>
        <r>
          <rPr>
            <b/>
            <sz val="8"/>
            <rFont val="Tahoma"/>
            <family val="0"/>
          </rPr>
          <t>UNECE:</t>
        </r>
        <r>
          <rPr>
            <sz val="8"/>
            <rFont val="Tahoma"/>
            <family val="0"/>
          </rPr>
          <t xml:space="preserve">
5 000 ha  private holdings reported for size class 100 to &gt;500 ha.</t>
        </r>
      </text>
    </comment>
    <comment ref="T17" authorId="1">
      <text>
        <r>
          <rPr>
            <b/>
            <sz val="8"/>
            <rFont val="Tahoma"/>
            <family val="0"/>
          </rPr>
          <t>UNECE:</t>
        </r>
        <r>
          <rPr>
            <sz val="8"/>
            <rFont val="Tahoma"/>
            <family val="0"/>
          </rPr>
          <t xml:space="preserve">
39  private holdings reported for size class 100 to &gt;500 ha.</t>
        </r>
      </text>
    </comment>
    <comment ref="G26" authorId="1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270 000 ha private holdings reported for size class 1 to 5 ha.</t>
        </r>
      </text>
    </comment>
    <comment ref="H26" authorId="1">
      <text>
        <r>
          <rPr>
            <b/>
            <sz val="8"/>
            <rFont val="Tahoma"/>
            <family val="0"/>
          </rPr>
          <t>UNECE:</t>
        </r>
        <r>
          <rPr>
            <sz val="8"/>
            <rFont val="Tahoma"/>
            <family val="0"/>
          </rPr>
          <t xml:space="preserve">
86 400 private holdings reported for size class 1 to 5 ha.</t>
        </r>
      </text>
    </comment>
    <comment ref="M26" authorId="1">
      <text>
        <r>
          <rPr>
            <b/>
            <sz val="8"/>
            <rFont val="Tahoma"/>
            <family val="0"/>
          </rPr>
          <t>UNECE:</t>
        </r>
        <r>
          <rPr>
            <sz val="8"/>
            <rFont val="Tahoma"/>
            <family val="0"/>
          </rPr>
          <t xml:space="preserve">
338 000 ha private holdings reported for size class 11 to 100 ha.</t>
        </r>
      </text>
    </comment>
    <comment ref="N26" authorId="1">
      <text>
        <r>
          <rPr>
            <b/>
            <sz val="8"/>
            <rFont val="Tahoma"/>
            <family val="0"/>
          </rPr>
          <t>UNECE:</t>
        </r>
        <r>
          <rPr>
            <sz val="8"/>
            <rFont val="Tahoma"/>
            <family val="0"/>
          </rPr>
          <t xml:space="preserve">
12 480 private holdings reported for size class 11 to 100 ha.</t>
        </r>
      </text>
    </comment>
    <comment ref="O27" authorId="1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Figure reported for private holdings size class 20 to 49 ha.</t>
        </r>
      </text>
    </comment>
    <comment ref="Q27" authorId="1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Figure reported for private holdings size class  50 to 99 ha.</t>
        </r>
      </text>
    </comment>
    <comment ref="U17" authorId="2">
      <text>
        <r>
          <rPr>
            <b/>
            <sz val="8"/>
            <rFont val="Tahoma"/>
            <family val="2"/>
          </rPr>
          <t>UNECE:</t>
        </r>
        <r>
          <rPr>
            <sz val="8"/>
            <rFont val="Tahoma"/>
            <family val="2"/>
          </rPr>
          <t xml:space="preserve">
5 000 ha  private holdings reported for size class 100 to &gt;500 ha.</t>
        </r>
      </text>
    </comment>
    <comment ref="V17" authorId="2">
      <text>
        <r>
          <rPr>
            <b/>
            <sz val="8"/>
            <rFont val="Tahoma"/>
            <family val="2"/>
          </rPr>
          <t>UNECE:</t>
        </r>
        <r>
          <rPr>
            <sz val="8"/>
            <rFont val="Tahoma"/>
            <family val="2"/>
          </rPr>
          <t xml:space="preserve">
39  private holdings reported for size class 100 to &gt;500 ha.</t>
        </r>
      </text>
    </comment>
    <comment ref="O22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51 000 ha private holdings reported for size class 20 to &gt;500 ha.</t>
        </r>
        <r>
          <rPr>
            <sz val="8"/>
            <rFont val="Tahoma"/>
            <family val="0"/>
          </rPr>
          <t xml:space="preserve">
</t>
        </r>
      </text>
    </comment>
    <comment ref="Q22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51 000 ha private holdings reported for size class 20 to &gt;500 ha..</t>
        </r>
      </text>
    </comment>
    <comment ref="S22" authorId="2">
      <text>
        <r>
          <rPr>
            <b/>
            <sz val="8"/>
            <rFont val="Tahoma"/>
            <family val="2"/>
          </rPr>
          <t>UNECE:</t>
        </r>
        <r>
          <rPr>
            <sz val="8"/>
            <rFont val="Tahoma"/>
            <family val="0"/>
          </rPr>
          <t xml:space="preserve">
51 000 ha private holdings reported for size class 20 to &gt;500 ha.</t>
        </r>
      </text>
    </comment>
    <comment ref="U22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51 000 ha private holdings reported for size class 20 to &gt;500 ha.</t>
        </r>
      </text>
    </comment>
    <comment ref="P22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1 677 private holdings reported for size class 20 to &gt;500 ha.</t>
        </r>
      </text>
    </comment>
    <comment ref="R22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1 677 private holdings reported for size class 20 to &gt;500 ha.</t>
        </r>
      </text>
    </comment>
    <comment ref="T22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1 677 private holdings reported for size class 20 to &gt;500 ha.</t>
        </r>
      </text>
    </comment>
    <comment ref="V22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1 677 private holdings reported for size class 20 to &gt;500 ha..</t>
        </r>
      </text>
    </comment>
    <comment ref="G27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375 000 ha private holdings reported for size class 1 to 9 ha.</t>
        </r>
      </text>
    </comment>
    <comment ref="I27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375 000 ha private holdings reported for size class 1 to 9 ha.</t>
        </r>
      </text>
    </comment>
    <comment ref="K27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375 000 ha private holdings reported for size class 1 to 9 ha.</t>
        </r>
      </text>
    </comment>
    <comment ref="M27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Figure reported for private holdings size class  10 to 19 ha.</t>
        </r>
      </text>
    </comment>
    <comment ref="N27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Figure reported for private holdings size class 10 to 19 ha.</t>
        </r>
      </text>
    </comment>
    <comment ref="P27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Figure reported for private holdings size class 20 to 49 ha.</t>
        </r>
      </text>
    </comment>
    <comment ref="R27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Figure reported for private holdings size class 50 to 99 ha.</t>
        </r>
        <r>
          <rPr>
            <sz val="8"/>
            <rFont val="Tahoma"/>
            <family val="0"/>
          </rPr>
          <t xml:space="preserve">
</t>
        </r>
      </text>
    </comment>
    <comment ref="S27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12 107 000 ha  private holdings reported for size class 100 to &gt;500 ha.</t>
        </r>
      </text>
    </comment>
    <comment ref="T27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29 906 private holdings reported for size class 100 to &gt;500 ha.</t>
        </r>
      </text>
    </comment>
    <comment ref="U27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12 107 000 ha  private holdings reported for size class 100 to &gt;500 ha.</t>
        </r>
      </text>
    </comment>
    <comment ref="V27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29 906 private holdings reported for size class 100 to &gt;500 ha.</t>
        </r>
      </text>
    </comment>
    <comment ref="G11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152 000 ha private holdings reported for size class 0 to 2 ha.</t>
        </r>
      </text>
    </comment>
    <comment ref="H11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196 523 private holdings reported for size class 0 to 2 ha.</t>
        </r>
      </text>
    </comment>
    <comment ref="E11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152 000 ha private holdings reported for size class 0 to 2 ha.</t>
        </r>
      </text>
    </comment>
    <comment ref="F11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196 523 private holdings reported for size class 0 to 2 ha.</t>
        </r>
      </text>
    </comment>
    <comment ref="E14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2 759 825 ha private holdings reported for size class 0 to 20 ha.</t>
        </r>
      </text>
    </comment>
    <comment ref="G14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2 759 825 ha private holdings reported for size class 0 to 20 ha.</t>
        </r>
      </text>
    </comment>
    <comment ref="I14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2 759 825 ha private holdings reported for size class 0 to 20 ha.</t>
        </r>
      </text>
    </comment>
    <comment ref="K14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2 759 825 ha private holdings reported for size class 0 to 20 ha</t>
        </r>
      </text>
    </comment>
    <comment ref="N14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15 212 private holdings reported for size class 11 to 50 ha.</t>
        </r>
      </text>
    </comment>
    <comment ref="R14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3 336 private holdings reported for size class 51 to 500 ha.</t>
        </r>
      </text>
    </comment>
    <comment ref="F16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124 private holdings reported for size class 0 to 10 ha.</t>
        </r>
      </text>
    </comment>
    <comment ref="H16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124 private holdings reported for size class 0 to 10 ha.</t>
        </r>
      </text>
    </comment>
    <comment ref="S23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688 000 ha private holdings reported for size class 0 to 500 ha.</t>
        </r>
      </text>
    </comment>
    <comment ref="Q23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688 000 ha private holdings reported for size class 0 to 500 ha.</t>
        </r>
      </text>
    </comment>
    <comment ref="O23" authorId="2">
      <text>
        <r>
          <rPr>
            <b/>
            <sz val="8"/>
            <rFont val="Tahoma"/>
            <family val="2"/>
          </rPr>
          <t>UNECE:</t>
        </r>
        <r>
          <rPr>
            <sz val="8"/>
            <rFont val="Tahoma"/>
            <family val="0"/>
          </rPr>
          <t xml:space="preserve">
688 000 ha  private holdings reported for size class 0 to 500 ha.</t>
        </r>
      </text>
    </comment>
    <comment ref="M23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688 000 ha private holdings reported for size class 0 to 500 ha.</t>
        </r>
      </text>
    </comment>
    <comment ref="K23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688 000 ha private holdings reported for size class 0 to 500 ha.</t>
        </r>
      </text>
    </comment>
    <comment ref="I23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688 000 ha private holdings reported for size class 0 to 500 ha.</t>
        </r>
      </text>
    </comment>
    <comment ref="G23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688 000 ha  private holdings reported for size class 0 to 500 ha.</t>
        </r>
      </text>
    </comment>
    <comment ref="E23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688 000 ha  private holdings reported for size class 0 to 500 ha.</t>
        </r>
      </text>
    </comment>
    <comment ref="I26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270 000 ha private holdings reported for size class 1 to 5 ha.</t>
        </r>
      </text>
    </comment>
    <comment ref="J26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86 400 private holdings reported for size class 1 to 5 ha.</t>
        </r>
      </text>
    </comment>
    <comment ref="O26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338 000 ha private holdings reported for size class 11 to 100 ha.</t>
        </r>
        <r>
          <rPr>
            <sz val="8"/>
            <rFont val="Tahoma"/>
            <family val="0"/>
          </rPr>
          <t xml:space="preserve">
</t>
        </r>
      </text>
    </comment>
    <comment ref="Q26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338 000 ha private holdings reported for size class 11 to 100 ha.</t>
        </r>
      </text>
    </comment>
    <comment ref="P26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12 480 private holdings reported for size class 11 to 100 ha.</t>
        </r>
      </text>
    </comment>
    <comment ref="R26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12 480 private holdings reported for size class 11 to 100 ha.</t>
        </r>
      </text>
    </comment>
    <comment ref="H27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87 741 private holdings reported for size class 1 to 9 ha.</t>
        </r>
      </text>
    </comment>
    <comment ref="J16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124 private holdings reported for size class 0 to 10 ha.</t>
        </r>
      </text>
    </comment>
    <comment ref="L16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124 private holdings reported for size class 0 to 10 ha.</t>
        </r>
      </text>
    </comment>
    <comment ref="N16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373 private holdings reported for size class 11 to 100 ha.</t>
        </r>
      </text>
    </comment>
    <comment ref="P16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373 private holdings reported for size class 11 to 100 ha.</t>
        </r>
      </text>
    </comment>
    <comment ref="R16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373 private holdings reported for size class 11 to 100 ha.</t>
        </r>
      </text>
    </comment>
    <comment ref="J27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87 741 private holdings reported for size class 1 to 9 ha.</t>
        </r>
      </text>
    </comment>
    <comment ref="L27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87 741 private holdings reported for size class 1 to 9 ha.</t>
        </r>
      </text>
    </comment>
    <comment ref="E17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3 000 ha private holdings reported for size class 0 to 2 ha.</t>
        </r>
      </text>
    </comment>
    <comment ref="G17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3 000 ha private holdings reported for size class 0 to 2 ha.</t>
        </r>
      </text>
    </comment>
    <comment ref="F17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2 716 private holdings reported for size class 0 to 2 ha.</t>
        </r>
      </text>
    </comment>
    <comment ref="H17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2 716 private holdings reported for size class 0 to 2 ha.</t>
        </r>
      </text>
    </comment>
    <comment ref="I17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60 000 ha private holdings reported for size class  2 to 10 ha.</t>
        </r>
      </text>
    </comment>
    <comment ref="K17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60 000 ha private holdings reported for size class 2 to 10 ha.</t>
        </r>
      </text>
    </comment>
    <comment ref="J17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11 270  private holdings reported for size class 2 to 10 ha.</t>
        </r>
      </text>
    </comment>
    <comment ref="L17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11 270 private holdings reported for size class 2 to 10 ha.</t>
        </r>
      </text>
    </comment>
    <comment ref="E20" authorId="2">
      <text>
        <r>
          <rPr>
            <b/>
            <sz val="8"/>
            <rFont val="Tahoma"/>
            <family val="0"/>
          </rPr>
          <t xml:space="preserve">UNECE: 
</t>
        </r>
        <r>
          <rPr>
            <sz val="8"/>
            <rFont val="Tahoma"/>
            <family val="2"/>
          </rPr>
          <t>57 000 ha private holdings reported for size class 0 to 5 ha.</t>
        </r>
      </text>
    </comment>
    <comment ref="G20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57 000 ha private holdings reported for size class 0 to 5 ha.</t>
        </r>
      </text>
    </comment>
    <comment ref="I20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57 000 ha private holdings reported for size class 0 to 5 ha.</t>
        </r>
      </text>
    </comment>
    <comment ref="F20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28 162 private holdings reported for size class 0 to 5 ha.</t>
        </r>
      </text>
    </comment>
    <comment ref="H20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28 162 private holdings reported for size class 0 to 5 ha.</t>
        </r>
      </text>
    </comment>
    <comment ref="J20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28 162 private holdings reported for size class 0 to 5 ha.</t>
        </r>
      </text>
    </comment>
    <comment ref="D9" authorId="2">
      <text>
        <r>
          <rPr>
            <b/>
            <sz val="8"/>
            <rFont val="Tahoma"/>
            <family val="2"/>
          </rPr>
          <t>UNECE:</t>
        </r>
        <r>
          <rPr>
            <sz val="8"/>
            <rFont val="Tahoma"/>
            <family val="0"/>
          </rPr>
          <t xml:space="preserve">
reference to "forest" only (see comment in country report, table F2)
</t>
        </r>
      </text>
    </comment>
  </commentList>
</comments>
</file>

<file path=xl/comments4.xml><?xml version="1.0" encoding="utf-8"?>
<comments xmlns="http://schemas.openxmlformats.org/spreadsheetml/2006/main">
  <authors>
    <author>Simkova</author>
    <author>Hirsch</author>
    <author>slaby</author>
  </authors>
  <commentList>
    <comment ref="BU12" authorId="0">
      <text>
        <r>
          <rPr>
            <b/>
            <sz val="8"/>
            <rFont val="Tahoma"/>
            <family val="0"/>
          </rPr>
          <t>UNECE: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Provincial and communal ownership reported together 927 000 ha.</t>
        </r>
      </text>
    </comment>
    <comment ref="BM12" authorId="0">
      <text>
        <r>
          <rPr>
            <b/>
            <sz val="8"/>
            <rFont val="Tahoma"/>
            <family val="0"/>
          </rPr>
          <t>UNECE:</t>
        </r>
        <r>
          <rPr>
            <sz val="8"/>
            <rFont val="Tahoma"/>
            <family val="0"/>
          </rPr>
          <t xml:space="preserve">
Certified area for p</t>
        </r>
        <r>
          <rPr>
            <sz val="8"/>
            <rFont val="Tahoma"/>
            <family val="2"/>
          </rPr>
          <t>rovincial and communal ownership reported together as 927 000 ha.</t>
        </r>
      </text>
    </comment>
    <comment ref="AW17" authorId="1">
      <text>
        <r>
          <rPr>
            <b/>
            <sz val="8"/>
            <rFont val="Tahoma"/>
            <family val="2"/>
          </rPr>
          <t>UNECE:</t>
        </r>
        <r>
          <rPr>
            <sz val="8"/>
            <rFont val="Tahoma"/>
            <family val="0"/>
          </rPr>
          <t xml:space="preserve">
certified forest area only,  based on  databases on forest certification institutions
</t>
        </r>
      </text>
    </comment>
    <comment ref="H14" authorId="2">
      <text>
        <r>
          <rPr>
            <b/>
            <sz val="8"/>
            <rFont val="Tahoma"/>
            <family val="0"/>
          </rPr>
          <t>UNECE:</t>
        </r>
        <r>
          <rPr>
            <sz val="8"/>
            <rFont val="Tahoma"/>
            <family val="0"/>
          </rPr>
          <t xml:space="preserve">
The annual felling in m3/ha was calculated for total fellings and total area concerned with fellings (not for the total area of the category). See comments in country report.</t>
        </r>
      </text>
    </comment>
    <comment ref="P14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The annual felling in m3/ha was calculated for total fellings and total area concerned with fellings (not for the total area of the category). See comments in country report.</t>
        </r>
        <r>
          <rPr>
            <sz val="8"/>
            <rFont val="Tahoma"/>
            <family val="0"/>
          </rPr>
          <t xml:space="preserve">
</t>
        </r>
      </text>
    </comment>
    <comment ref="X14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The annual felling in m3/ha was calculated for total fellings and total area concerned with fellings (not for total area of the category). See comments in country report.</t>
        </r>
        <r>
          <rPr>
            <sz val="8"/>
            <rFont val="Tahoma"/>
            <family val="0"/>
          </rPr>
          <t xml:space="preserve">
</t>
        </r>
      </text>
    </comment>
    <comment ref="AN14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 xml:space="preserve">The annual felling in m3/ha was calculated for total fellings and total area concerned with fellings (not for total area of the category).See comments in country report. </t>
        </r>
        <r>
          <rPr>
            <sz val="8"/>
            <rFont val="Tahoma"/>
            <family val="0"/>
          </rPr>
          <t xml:space="preserve">
</t>
        </r>
      </text>
    </comment>
    <comment ref="AV14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The annual felling in m3/ha was calculated for total fellings and total area concerned with fellings (not for total area of the category). See comments in country report.</t>
        </r>
        <r>
          <rPr>
            <sz val="8"/>
            <rFont val="Tahoma"/>
            <family val="0"/>
          </rPr>
          <t xml:space="preserve">
</t>
        </r>
      </text>
    </comment>
    <comment ref="BD14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The annual felling in m3/ha was calculated for total fellings and total area concerned with fellings (not for total area of the category). See comments in country report.</t>
        </r>
        <r>
          <rPr>
            <sz val="8"/>
            <rFont val="Tahoma"/>
            <family val="0"/>
          </rPr>
          <t xml:space="preserve">
</t>
        </r>
      </text>
    </comment>
    <comment ref="BT14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The annual felling in m3/ha was calculated for total fellings and total area concerned with fellings (not for total area of the category). See comment in country report.</t>
        </r>
        <r>
          <rPr>
            <sz val="8"/>
            <rFont val="Tahoma"/>
            <family val="0"/>
          </rPr>
          <t xml:space="preserve">
</t>
        </r>
      </text>
    </comment>
    <comment ref="CB14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The annual felling in m3/ha was calculated for total fellings and total area concerned with fellings (not for total area of the category). See comment in country report.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user</author>
    <author>Wilnhammer Matthias</author>
    <author>Simkova</author>
    <author>slaby</author>
  </authors>
  <commentList>
    <comment ref="B24" authorId="0">
      <text>
        <r>
          <rPr>
            <b/>
            <sz val="8"/>
            <rFont val="Tahoma"/>
            <family val="0"/>
          </rPr>
          <t>UNECE</t>
        </r>
        <r>
          <rPr>
            <sz val="8"/>
            <rFont val="Tahoma"/>
            <family val="0"/>
          </rPr>
          <t xml:space="preserve">
Figures recalculated according to data from 1995
</t>
        </r>
      </text>
    </comment>
    <comment ref="C14" authorId="1">
      <text>
        <r>
          <rPr>
            <b/>
            <sz val="8"/>
            <rFont val="Tahoma"/>
            <family val="0"/>
          </rPr>
          <t>UNECE:</t>
        </r>
        <r>
          <rPr>
            <sz val="8"/>
            <rFont val="Tahoma"/>
            <family val="0"/>
          </rPr>
          <t xml:space="preserve">
Number of owners represents number of estates participating in regional afforestation programs only (see country comment in table F6).</t>
        </r>
      </text>
    </comment>
    <comment ref="A10" authorId="1">
      <text>
        <r>
          <rPr>
            <b/>
            <sz val="8"/>
            <rFont val="Tahoma"/>
            <family val="0"/>
          </rPr>
          <t>UNECE:</t>
        </r>
        <r>
          <rPr>
            <sz val="8"/>
            <rFont val="Tahoma"/>
            <family val="0"/>
          </rPr>
          <t xml:space="preserve">
Figures include only  holdings larger than 5,0 ha. of forest land</t>
        </r>
      </text>
    </comment>
    <comment ref="E26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1.40% of owners reported, based on a sample (see comments in country report).</t>
        </r>
        <r>
          <rPr>
            <sz val="8"/>
            <rFont val="Tahoma"/>
            <family val="0"/>
          </rPr>
          <t xml:space="preserve">
</t>
        </r>
      </text>
    </comment>
    <comment ref="G26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54.40% of owners reported, based on a sample (see comments in country report).</t>
        </r>
        <r>
          <rPr>
            <sz val="8"/>
            <rFont val="Tahoma"/>
            <family val="0"/>
          </rPr>
          <t xml:space="preserve">
</t>
        </r>
      </text>
    </comment>
    <comment ref="I26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43.20% of owners reported, based on a sample (see comments in country report).</t>
        </r>
        <r>
          <rPr>
            <sz val="8"/>
            <rFont val="Tahoma"/>
            <family val="0"/>
          </rPr>
          <t xml:space="preserve">
</t>
        </r>
      </text>
    </comment>
    <comment ref="E25" authorId="3">
      <text>
        <r>
          <rPr>
            <b/>
            <sz val="8"/>
            <rFont val="Tahoma"/>
            <family val="0"/>
          </rPr>
          <t>UNECE:</t>
        </r>
        <r>
          <rPr>
            <sz val="8"/>
            <rFont val="Tahoma"/>
            <family val="0"/>
          </rPr>
          <t xml:space="preserve">
No. of owners &lt; 29</t>
        </r>
      </text>
    </comment>
    <comment ref="F25" authorId="3">
      <text>
        <r>
          <rPr>
            <b/>
            <sz val="8"/>
            <rFont val="Tahoma"/>
            <family val="0"/>
          </rPr>
          <t>slaby:</t>
        </r>
        <r>
          <rPr>
            <sz val="8"/>
            <rFont val="Tahoma"/>
            <family val="0"/>
          </rPr>
          <t xml:space="preserve">
No. of share for category &lt; 29</t>
        </r>
      </text>
    </comment>
    <comment ref="G25" authorId="3">
      <text>
        <r>
          <rPr>
            <b/>
            <sz val="8"/>
            <rFont val="Tahoma"/>
            <family val="0"/>
          </rPr>
          <t>UNECE:</t>
        </r>
        <r>
          <rPr>
            <sz val="8"/>
            <rFont val="Tahoma"/>
            <family val="0"/>
          </rPr>
          <t xml:space="preserve">
No. of owners 30 to 64.</t>
        </r>
      </text>
    </comment>
    <comment ref="H25" authorId="3">
      <text>
        <r>
          <rPr>
            <b/>
            <sz val="8"/>
            <rFont val="Tahoma"/>
            <family val="0"/>
          </rPr>
          <t>UNECE:</t>
        </r>
        <r>
          <rPr>
            <sz val="8"/>
            <rFont val="Tahoma"/>
            <family val="0"/>
          </rPr>
          <t xml:space="preserve">
No. of share for category 30 to 64.</t>
        </r>
      </text>
    </comment>
  </commentList>
</comments>
</file>

<file path=xl/comments8.xml><?xml version="1.0" encoding="utf-8"?>
<comments xmlns="http://schemas.openxmlformats.org/spreadsheetml/2006/main">
  <authors>
    <author>Wilnhammer Matthias</author>
    <author>user</author>
    <author>slaby</author>
  </authors>
  <commentList>
    <comment ref="A11" authorId="0">
      <text>
        <r>
          <rPr>
            <b/>
            <sz val="8"/>
            <rFont val="Tahoma"/>
            <family val="0"/>
          </rPr>
          <t>UNECE:</t>
        </r>
        <r>
          <rPr>
            <sz val="8"/>
            <rFont val="Tahoma"/>
            <family val="0"/>
          </rPr>
          <t xml:space="preserve">
Figures include only those holdings with more than 5,0 hectares of forest land (see comment in national country report)</t>
        </r>
      </text>
    </comment>
    <comment ref="C12" authorId="1">
      <text>
        <r>
          <rPr>
            <b/>
            <sz val="8"/>
            <rFont val="Tahoma"/>
            <family val="0"/>
          </rPr>
          <t>UNECE:</t>
        </r>
        <r>
          <rPr>
            <sz val="8"/>
            <rFont val="Tahoma"/>
            <family val="0"/>
          </rPr>
          <t xml:space="preserve">
refers to owners with property &gt; 1ha</t>
        </r>
      </text>
    </comment>
    <comment ref="U12" authorId="2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>51 000 owners reported for cities &lt;10,000 inhabitants.</t>
        </r>
        <r>
          <rPr>
            <sz val="8"/>
            <rFont val="Tahoma"/>
            <family val="0"/>
          </rPr>
          <t xml:space="preserve">
</t>
        </r>
      </text>
    </comment>
    <comment ref="V12" authorId="2">
      <text>
        <r>
          <rPr>
            <b/>
            <sz val="8"/>
            <rFont val="Tahoma"/>
            <family val="0"/>
          </rPr>
          <t>UNECE:</t>
        </r>
        <r>
          <rPr>
            <sz val="8"/>
            <rFont val="Tahoma"/>
            <family val="0"/>
          </rPr>
          <t xml:space="preserve">
5% reported for cities &lt;10,000 inhabitants.</t>
        </r>
      </text>
    </comment>
    <comment ref="W12" authorId="2">
      <text>
        <r>
          <rPr>
            <b/>
            <sz val="8"/>
            <rFont val="Tahoma"/>
            <family val="0"/>
          </rPr>
          <t>UNECE:</t>
        </r>
        <r>
          <rPr>
            <sz val="8"/>
            <rFont val="Tahoma"/>
            <family val="0"/>
          </rPr>
          <t xml:space="preserve">
226 000 owners reported for cities &gt;10,000 inhabitants.</t>
        </r>
      </text>
    </comment>
    <comment ref="X12" authorId="2">
      <text>
        <r>
          <rPr>
            <b/>
            <sz val="8"/>
            <rFont val="Tahoma"/>
            <family val="0"/>
          </rPr>
          <t>UNECE:</t>
        </r>
        <r>
          <rPr>
            <sz val="8"/>
            <rFont val="Tahoma"/>
            <family val="0"/>
          </rPr>
          <t xml:space="preserve">
21% reported for cities &gt;10,000 inhabitants.</t>
        </r>
      </text>
    </comment>
  </commentList>
</comments>
</file>

<file path=xl/sharedStrings.xml><?xml version="1.0" encoding="utf-8"?>
<sst xmlns="http://schemas.openxmlformats.org/spreadsheetml/2006/main" count="4530" uniqueCount="534">
  <si>
    <t>List of specific questions 
(compilation of answers in separate document)</t>
  </si>
  <si>
    <t xml:space="preserve">Lithuania  </t>
  </si>
  <si>
    <t xml:space="preserve">Netherlands  </t>
  </si>
  <si>
    <t xml:space="preserve">Poland  </t>
  </si>
  <si>
    <t xml:space="preserve">Slovakia  </t>
  </si>
  <si>
    <t xml:space="preserve">Slovenia  </t>
  </si>
  <si>
    <t xml:space="preserve">Sweden  </t>
  </si>
  <si>
    <t xml:space="preserve">United Kingdom  </t>
  </si>
  <si>
    <t>TT</t>
  </si>
  <si>
    <t>TF</t>
  </si>
  <si>
    <t>TW</t>
  </si>
  <si>
    <t>MT</t>
  </si>
  <si>
    <t>MF</t>
  </si>
  <si>
    <t>MW</t>
  </si>
  <si>
    <t>Total area</t>
  </si>
  <si>
    <t>Managed area</t>
  </si>
  <si>
    <t>1.1.2 Owned by families</t>
  </si>
  <si>
    <t>1.1.3 Owned by forest industries</t>
  </si>
  <si>
    <t>1.1.4 Owned by private institutions, total</t>
  </si>
  <si>
    <t>1.1.4.TT</t>
  </si>
  <si>
    <t>1.1.4.TF</t>
  </si>
  <si>
    <t>1.1.4.TW</t>
  </si>
  <si>
    <t>1.1.4.MT</t>
  </si>
  <si>
    <t>1.1.4.MF</t>
  </si>
  <si>
    <t>1.1.4.MW</t>
  </si>
  <si>
    <t>1.1.4.1 owned by co-operatives</t>
  </si>
  <si>
    <t>1.1.4.2 owned by religious institutions</t>
  </si>
  <si>
    <t>1.1.4.1.TT</t>
  </si>
  <si>
    <t>1.1.4.1.TF</t>
  </si>
  <si>
    <t>1.1.4.1.TW</t>
  </si>
  <si>
    <t>1.1.4.1.MT</t>
  </si>
  <si>
    <t>1.1.4.1.MF</t>
  </si>
  <si>
    <t>1.1.4.1.MW</t>
  </si>
  <si>
    <t>1.1.4.2.TT</t>
  </si>
  <si>
    <t>1.1.4.2.TF</t>
  </si>
  <si>
    <t>1.1.4.2.TW</t>
  </si>
  <si>
    <t>1.1.4.2.MT</t>
  </si>
  <si>
    <t>1.1.4.2.MF</t>
  </si>
  <si>
    <t>1.1.4.2.MW</t>
  </si>
  <si>
    <t>1.1.4.3 owned by educational institutions</t>
  </si>
  <si>
    <t>1.1.4.4 owned by other private institutions</t>
  </si>
  <si>
    <t>1.1.4.3.TT</t>
  </si>
  <si>
    <t>1.1.4.3.TF</t>
  </si>
  <si>
    <t>1.1.4.3.TW</t>
  </si>
  <si>
    <t>1.1.4.3.MT</t>
  </si>
  <si>
    <t>1.1.4.3.MF</t>
  </si>
  <si>
    <t>1.1.4.3.MW</t>
  </si>
  <si>
    <t>1.1.4.4.TT</t>
  </si>
  <si>
    <t>1.1.4.4.TF</t>
  </si>
  <si>
    <t>1.1.4.4.TW</t>
  </si>
  <si>
    <t>1.1.4.4.MT</t>
  </si>
  <si>
    <t>1.1.4.4.MF</t>
  </si>
  <si>
    <t>1.1.4.4.MW</t>
  </si>
  <si>
    <t>Table 2: Total area and total number of private forest holdings according to size of holding</t>
  </si>
  <si>
    <t xml:space="preserve">Total area of holdings </t>
  </si>
  <si>
    <t>Total number of holdings</t>
  </si>
  <si>
    <t>[1000 ha]</t>
  </si>
  <si>
    <t>2. Private Ownership, total</t>
  </si>
  <si>
    <t>2.1 &lt; 1</t>
  </si>
  <si>
    <t>2.2 1 to 2</t>
  </si>
  <si>
    <t>2.3 3 to 5</t>
  </si>
  <si>
    <t>2.4 6 to 10</t>
  </si>
  <si>
    <t>2.5 11 to 20</t>
  </si>
  <si>
    <t xml:space="preserve">2.6 21 to 50 </t>
  </si>
  <si>
    <t>2.7 51 to 100</t>
  </si>
  <si>
    <t>2.8 101 to 500</t>
  </si>
  <si>
    <t>2.9 &gt; 500</t>
  </si>
  <si>
    <t>Annual fellings</t>
  </si>
  <si>
    <t>Certified area</t>
  </si>
  <si>
    <t>Illegal logging</t>
  </si>
  <si>
    <t>3.1 FV</t>
  </si>
  <si>
    <t>3.1 FN</t>
  </si>
  <si>
    <t>2.7 HA</t>
  </si>
  <si>
    <t>2.7 HN</t>
  </si>
  <si>
    <t>2.8 HA</t>
  </si>
  <si>
    <t>2.8 HN</t>
  </si>
  <si>
    <t>2.9 HA</t>
  </si>
  <si>
    <t>2.9 HN</t>
  </si>
  <si>
    <t>3. Grand total</t>
  </si>
  <si>
    <t>3.1 Private ownership, total</t>
  </si>
  <si>
    <t>3.1.1 Owned by individuals</t>
  </si>
  <si>
    <t>3.1.2 Owned by forest industries</t>
  </si>
  <si>
    <t>3.1.3 Owned by private institutions</t>
  </si>
  <si>
    <t>3.2.1 State ownership</t>
  </si>
  <si>
    <t>3.2.2 Provincial ownership</t>
  </si>
  <si>
    <t>3.1.3 IN</t>
  </si>
  <si>
    <t>3.1.3 FV</t>
  </si>
  <si>
    <t>3.1.3 FN</t>
  </si>
  <si>
    <t>3.1.3 CA</t>
  </si>
  <si>
    <t>3.1.3 IL</t>
  </si>
  <si>
    <t>3.2 Public ownership</t>
  </si>
  <si>
    <t>3.2 SV</t>
  </si>
  <si>
    <t>3.2 SN</t>
  </si>
  <si>
    <t>3.2 IV</t>
  </si>
  <si>
    <t>Table 1: Private ownership categories by area and management status (1000 ha)</t>
  </si>
  <si>
    <t>Reference period</t>
  </si>
  <si>
    <t>Ownership category</t>
  </si>
  <si>
    <t>Codes</t>
  </si>
  <si>
    <t>Forest and OWL</t>
  </si>
  <si>
    <t>Of which:</t>
  </si>
  <si>
    <t>Forest</t>
  </si>
  <si>
    <t>1.TT</t>
  </si>
  <si>
    <t>1.TF</t>
  </si>
  <si>
    <t>1.TW</t>
  </si>
  <si>
    <t>1.MT</t>
  </si>
  <si>
    <t>1.MF</t>
  </si>
  <si>
    <t>1.MW</t>
  </si>
  <si>
    <t>FAWS</t>
  </si>
  <si>
    <t>1.1.TT</t>
  </si>
  <si>
    <t>1.1.TF</t>
  </si>
  <si>
    <t>1.1.TW</t>
  </si>
  <si>
    <t>1.1.MT</t>
  </si>
  <si>
    <t>1.1.MF</t>
  </si>
  <si>
    <t>1.1.MW</t>
  </si>
  <si>
    <t>1.1.1.TT</t>
  </si>
  <si>
    <t>1.1.1.TF</t>
  </si>
  <si>
    <t>1.1.1.TW</t>
  </si>
  <si>
    <t>1.1.1.MT</t>
  </si>
  <si>
    <t>1.1.1.MF</t>
  </si>
  <si>
    <t>1.1.1.MW</t>
  </si>
  <si>
    <t>1.1.2.TT</t>
  </si>
  <si>
    <t>Serbia</t>
  </si>
  <si>
    <t>1.2.3 Communal ownership</t>
  </si>
  <si>
    <t>1.2.3.TT</t>
  </si>
  <si>
    <t>1.2.3.TF</t>
  </si>
  <si>
    <t>1.2.3.TW</t>
  </si>
  <si>
    <t>1.2.3.MT</t>
  </si>
  <si>
    <t>1.2.3.MF</t>
  </si>
  <si>
    <t>1.2.3.MW</t>
  </si>
  <si>
    <t>1.3 Other ownership, total</t>
  </si>
  <si>
    <t>1.3.TT</t>
  </si>
  <si>
    <t>1.3.TF</t>
  </si>
  <si>
    <t>1.3.TW</t>
  </si>
  <si>
    <t>1.3.MT</t>
  </si>
  <si>
    <t>1.3.MF</t>
  </si>
  <si>
    <t>1.3.MW</t>
  </si>
  <si>
    <t>1.2.1.TT</t>
  </si>
  <si>
    <t>1.2.1.TF</t>
  </si>
  <si>
    <t>1.2.1.TW</t>
  </si>
  <si>
    <t>1.2.1.MT</t>
  </si>
  <si>
    <t>1.2.1.MF</t>
  </si>
  <si>
    <t>1.2.1.MW</t>
  </si>
  <si>
    <t>1.2.2 Provincial ownership</t>
  </si>
  <si>
    <t>1.2.1 State ownership</t>
  </si>
  <si>
    <t>1.2.2.TT</t>
  </si>
  <si>
    <t>1.2.2.TF</t>
  </si>
  <si>
    <t>1.2.2.TW</t>
  </si>
  <si>
    <t>1.2.2.MT</t>
  </si>
  <si>
    <t>1.2.2.MF</t>
  </si>
  <si>
    <t>1.2.2.MW</t>
  </si>
  <si>
    <t>1.2 Public ownership, total</t>
  </si>
  <si>
    <t>1.2.TT</t>
  </si>
  <si>
    <t>1.2.TF</t>
  </si>
  <si>
    <t>1.2.TW</t>
  </si>
  <si>
    <t>1.2.MT</t>
  </si>
  <si>
    <t>1.2.MF</t>
  </si>
  <si>
    <t>1.2.MW</t>
  </si>
  <si>
    <t>1. Grand total</t>
  </si>
  <si>
    <t>1.1 Private ownership, total</t>
  </si>
  <si>
    <t>1.1.1 Owned by individuals</t>
  </si>
  <si>
    <t>1.1.2.TF</t>
  </si>
  <si>
    <t>1.1.2.TW</t>
  </si>
  <si>
    <t>1.1.2.MT</t>
  </si>
  <si>
    <t>1.1.2.MF</t>
  </si>
  <si>
    <t>1.1.2.MW</t>
  </si>
  <si>
    <t>1.1.3.TT</t>
  </si>
  <si>
    <t>1.1.3.TF</t>
  </si>
  <si>
    <t>1.1.3.TW</t>
  </si>
  <si>
    <t>1.1.3.MT</t>
  </si>
  <si>
    <t>1.1.3.MF</t>
  </si>
  <si>
    <t>1.1.3.MW</t>
  </si>
  <si>
    <t>F1</t>
  </si>
  <si>
    <t>Private ownership categories by area and management status</t>
  </si>
  <si>
    <t>F2</t>
  </si>
  <si>
    <t>Total area and total number of private forest holdings according to size of holding</t>
  </si>
  <si>
    <t>F3</t>
  </si>
  <si>
    <t>Characteristics of forests and other wooded land by area and volume</t>
  </si>
  <si>
    <t>F4</t>
  </si>
  <si>
    <t>Economic indicators of private ownership</t>
  </si>
  <si>
    <t>F5</t>
  </si>
  <si>
    <t>Economic indicators of public ownership</t>
  </si>
  <si>
    <t>F6</t>
  </si>
  <si>
    <t>Demographic information on individual private forest owners</t>
  </si>
  <si>
    <t>F7</t>
  </si>
  <si>
    <t>Social background of individual private forest owners</t>
  </si>
  <si>
    <t>F8</t>
  </si>
  <si>
    <t>Letter codes used in the enquiry</t>
  </si>
  <si>
    <t>Letter code</t>
  </si>
  <si>
    <t>Signification</t>
  </si>
  <si>
    <t>CA</t>
  </si>
  <si>
    <t>Certified area (1000 ha)</t>
  </si>
  <si>
    <t>FN</t>
  </si>
  <si>
    <r>
      <t>Annual fellings, net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/ha)</t>
    </r>
  </si>
  <si>
    <t>FP</t>
  </si>
  <si>
    <t>Share of female owners (%)</t>
  </si>
  <si>
    <t>FV</t>
  </si>
  <si>
    <r>
      <t>Annual fellings, volume (1000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</si>
  <si>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HA</t>
  </si>
  <si>
    <t>Area of holdings, total (1000 ha)</t>
  </si>
  <si>
    <t>HN</t>
  </si>
  <si>
    <t>Number of holdings, total</t>
  </si>
  <si>
    <t>IN</t>
  </si>
  <si>
    <t xml:space="preserve">Ireland  </t>
  </si>
  <si>
    <t xml:space="preserve">Latvia  </t>
  </si>
  <si>
    <t>3.1 CA</t>
  </si>
  <si>
    <t>3.1 IL</t>
  </si>
  <si>
    <t>3.1.1 SV</t>
  </si>
  <si>
    <t>3.1.1 SN</t>
  </si>
  <si>
    <t>3.1.1 IV</t>
  </si>
  <si>
    <t>3.1.1 IN</t>
  </si>
  <si>
    <t>3.1.1 FV</t>
  </si>
  <si>
    <t>3.1.1 FN</t>
  </si>
  <si>
    <t>3.1.1 CA</t>
  </si>
  <si>
    <t>3.1.1 IL</t>
  </si>
  <si>
    <t>3.1.2 SV</t>
  </si>
  <si>
    <t>3.1.2 SN</t>
  </si>
  <si>
    <t>3.1.2 IV</t>
  </si>
  <si>
    <t>3.1.2 IN</t>
  </si>
  <si>
    <t>3.1.2 FV</t>
  </si>
  <si>
    <t>3.1.2 FN</t>
  </si>
  <si>
    <t>3.1.2 CA</t>
  </si>
  <si>
    <t>3.1.2 IL</t>
  </si>
  <si>
    <t>3.1.3 SV</t>
  </si>
  <si>
    <t>3.1.3 SN</t>
  </si>
  <si>
    <t>3.1.3 IV</t>
  </si>
  <si>
    <t>6.2 FP</t>
  </si>
  <si>
    <t>6.3 ON</t>
  </si>
  <si>
    <t>6.3 FP</t>
  </si>
  <si>
    <t>Age classes [years]</t>
  </si>
  <si>
    <t>Table 7: Social background of individual private forest owners</t>
  </si>
  <si>
    <t>Share of owners [%]</t>
  </si>
  <si>
    <t>Agriculture/Forestry, total</t>
  </si>
  <si>
    <t>Outside Agriculture/Forestry</t>
  </si>
  <si>
    <t>Pensioner</t>
  </si>
  <si>
    <t>Individual owners, total</t>
  </si>
  <si>
    <t>7.1 Occupation</t>
  </si>
  <si>
    <t xml:space="preserve">7.2 Residence </t>
  </si>
  <si>
    <t>7.3 Objectives</t>
  </si>
  <si>
    <t>7.1 ON</t>
  </si>
  <si>
    <t>7.1 OP</t>
  </si>
  <si>
    <t>7.1.1 ON</t>
  </si>
  <si>
    <t>7.1.1 OP</t>
  </si>
  <si>
    <t>7.1.1.1 ON</t>
  </si>
  <si>
    <t xml:space="preserve">7.1.1.1 OP </t>
  </si>
  <si>
    <t>7.1.1.2 ON</t>
  </si>
  <si>
    <t xml:space="preserve">7.1.1.2 OP </t>
  </si>
  <si>
    <t>7.1.2 ON</t>
  </si>
  <si>
    <t>7.1.2 OP</t>
  </si>
  <si>
    <t>7.1.3 ON</t>
  </si>
  <si>
    <t>7.1.3 OP</t>
  </si>
  <si>
    <t>7.2 ON</t>
  </si>
  <si>
    <t>7.2 OP</t>
  </si>
  <si>
    <t>7.2.1 ON</t>
  </si>
  <si>
    <t>7.2.1 OP</t>
  </si>
  <si>
    <t>7.2.2 ON</t>
  </si>
  <si>
    <t>7.2.3 ON</t>
  </si>
  <si>
    <t>7.2.3 OP</t>
  </si>
  <si>
    <t>7.3 ON</t>
  </si>
  <si>
    <t>7.3 OP</t>
  </si>
  <si>
    <t>7.3.1 ON</t>
  </si>
  <si>
    <t>7.3.1 OP</t>
  </si>
  <si>
    <t>7.3.2 ON</t>
  </si>
  <si>
    <t>7.3.3 ON</t>
  </si>
  <si>
    <t>Rural area</t>
  </si>
  <si>
    <t>Urban area, total</t>
  </si>
  <si>
    <t>City (&lt; 20000 inhabitants)</t>
  </si>
  <si>
    <t>City (&gt; 20000 inhabitants)</t>
  </si>
  <si>
    <t>Other</t>
  </si>
  <si>
    <t>Conservation</t>
  </si>
  <si>
    <t>Multi-purpose</t>
  </si>
  <si>
    <t>Production</t>
  </si>
  <si>
    <t>Protection</t>
  </si>
  <si>
    <t>Social services</t>
  </si>
  <si>
    <t xml:space="preserve">7.3.2 OP </t>
  </si>
  <si>
    <t xml:space="preserve">7.3.3 OP </t>
  </si>
  <si>
    <t>7.3.4 ON</t>
  </si>
  <si>
    <t>7.3.4 OP</t>
  </si>
  <si>
    <t>7.3.5 ON</t>
  </si>
  <si>
    <t>7.3.5 OP</t>
  </si>
  <si>
    <t>None or unknown</t>
  </si>
  <si>
    <t>7.3.6 ON</t>
  </si>
  <si>
    <t>7.3.6 OP</t>
  </si>
  <si>
    <t>Occupation, residence, objectives</t>
  </si>
  <si>
    <t>27,45</t>
  </si>
  <si>
    <t>n.a.</t>
  </si>
  <si>
    <t>i.d</t>
  </si>
  <si>
    <t>i.d.</t>
  </si>
  <si>
    <t> i.d.</t>
  </si>
  <si>
    <t> 0</t>
  </si>
  <si>
    <t> 5</t>
  </si>
  <si>
    <t> n.a.</t>
  </si>
  <si>
    <t> 215</t>
  </si>
  <si>
    <t>n.a</t>
  </si>
  <si>
    <t>0.5</t>
  </si>
  <si>
    <t>0.3</t>
  </si>
  <si>
    <t>0.46</t>
  </si>
  <si>
    <t>0.2</t>
  </si>
  <si>
    <t xml:space="preserve">n.a. </t>
  </si>
  <si>
    <t>2003-2005</t>
  </si>
  <si>
    <t>2000-2002</t>
  </si>
  <si>
    <t>2000, 2005</t>
  </si>
  <si>
    <t>2000-2004</t>
  </si>
  <si>
    <t>2001-2003</t>
  </si>
  <si>
    <t>na.</t>
  </si>
  <si>
    <t>[1000 €]</t>
  </si>
  <si>
    <t>1999-2005</t>
  </si>
  <si>
    <t>2000-2005</t>
  </si>
  <si>
    <t>2005 (1989)</t>
  </si>
  <si>
    <t>2002-2003</t>
  </si>
  <si>
    <t>ERROR</t>
  </si>
  <si>
    <t>n.a. </t>
  </si>
  <si>
    <t> 0.0</t>
  </si>
  <si>
    <t> 0.00</t>
  </si>
  <si>
    <t> 144</t>
  </si>
  <si>
    <t>2003, 2004</t>
  </si>
  <si>
    <t xml:space="preserve">7.2.2 OP </t>
  </si>
  <si>
    <t>7.2.2.1 ON</t>
  </si>
  <si>
    <t xml:space="preserve">7.2.2.1 OP </t>
  </si>
  <si>
    <t>7.2.2.2 ON</t>
  </si>
  <si>
    <t>7.2.2.2 OP</t>
  </si>
  <si>
    <r>
      <t>[1000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]</t>
    </r>
  </si>
  <si>
    <r>
      <t>1000 m</t>
    </r>
    <r>
      <rPr>
        <vertAlign val="superscript"/>
        <sz val="9"/>
        <rFont val="Arial"/>
        <family val="2"/>
      </rPr>
      <t>3</t>
    </r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</si>
  <si>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/ha</t>
    </r>
  </si>
  <si>
    <t>1.99, 2.03</t>
  </si>
  <si>
    <t>Agriculture/Forestry        (full-time)</t>
  </si>
  <si>
    <t>Agriculture/Forestry        (part-time)</t>
  </si>
  <si>
    <t>3.2 IN</t>
  </si>
  <si>
    <t>3.2 FV</t>
  </si>
  <si>
    <t>3.2 FN</t>
  </si>
  <si>
    <t>3.2 CA</t>
  </si>
  <si>
    <t>3.2 IL</t>
  </si>
  <si>
    <t>3.2.1 SV</t>
  </si>
  <si>
    <t>3.2.1 SN</t>
  </si>
  <si>
    <t>3.2.1 IV</t>
  </si>
  <si>
    <t>3.2.1 IN</t>
  </si>
  <si>
    <t>3.2.1 FV</t>
  </si>
  <si>
    <t>3.2.1 FN</t>
  </si>
  <si>
    <t>3.2.1 CA</t>
  </si>
  <si>
    <t>3.2.1 IL</t>
  </si>
  <si>
    <t>3.2.2 SV</t>
  </si>
  <si>
    <t>3.2.2 SN</t>
  </si>
  <si>
    <t>3.2.2 IV</t>
  </si>
  <si>
    <t>3.2.2 IN</t>
  </si>
  <si>
    <t>3.2.2 FV</t>
  </si>
  <si>
    <t>3.2.2 FN</t>
  </si>
  <si>
    <t>3.2.2 CA</t>
  </si>
  <si>
    <t>3.2.2 IL</t>
  </si>
  <si>
    <t>3.2.3 SV</t>
  </si>
  <si>
    <t>3.2.3 SN</t>
  </si>
  <si>
    <t>3.2.3 IV</t>
  </si>
  <si>
    <t>3.2.3 IN</t>
  </si>
  <si>
    <t>3.2.3 FV</t>
  </si>
  <si>
    <t>3.2.3 FN</t>
  </si>
  <si>
    <t>3.2.3 CA</t>
  </si>
  <si>
    <t>3.2.3 IL</t>
  </si>
  <si>
    <t>3.3 Other ownership</t>
  </si>
  <si>
    <t>3.3 SV</t>
  </si>
  <si>
    <t>3.3 SN</t>
  </si>
  <si>
    <t>3.3 IV</t>
  </si>
  <si>
    <t>3.3 IN</t>
  </si>
  <si>
    <t>3.3 FV</t>
  </si>
  <si>
    <t>3.3 FN</t>
  </si>
  <si>
    <t>3.3 CA</t>
  </si>
  <si>
    <t>3.3 IL</t>
  </si>
  <si>
    <t>Table 3: Characteristics of forests and other wooded land by area and volume</t>
  </si>
  <si>
    <t>Table 4: Economic indicators of private ownership</t>
  </si>
  <si>
    <t>Forest products, volume and value</t>
  </si>
  <si>
    <t>4. Private ownership, total</t>
  </si>
  <si>
    <t>Roundwood</t>
  </si>
  <si>
    <t>Volume</t>
  </si>
  <si>
    <t>Value</t>
  </si>
  <si>
    <t>Fuelwood</t>
  </si>
  <si>
    <t>Industrial wood</t>
  </si>
  <si>
    <t>NWFP</t>
  </si>
  <si>
    <t>4.1 PV</t>
  </si>
  <si>
    <t>4.1 PA</t>
  </si>
  <si>
    <t>4.4 PA</t>
  </si>
  <si>
    <t>4.4 PV</t>
  </si>
  <si>
    <t>4.3 PA</t>
  </si>
  <si>
    <t>4.3 PV</t>
  </si>
  <si>
    <t xml:space="preserve">4.2 PA </t>
  </si>
  <si>
    <t>4.2 PV</t>
  </si>
  <si>
    <t>4.1.1 PV</t>
  </si>
  <si>
    <t>4.1.1 PA</t>
  </si>
  <si>
    <t>4.2.1 PV</t>
  </si>
  <si>
    <t xml:space="preserve">4.2.1 PA </t>
  </si>
  <si>
    <t>4.3.1 PV</t>
  </si>
  <si>
    <t>4.3.1 PA</t>
  </si>
  <si>
    <t>4.4.1 PV</t>
  </si>
  <si>
    <t>4.4.1 PA</t>
  </si>
  <si>
    <t>4.2.2 PV</t>
  </si>
  <si>
    <t xml:space="preserve">5.2.2 PA </t>
  </si>
  <si>
    <t>5.3.2 PV</t>
  </si>
  <si>
    <t>5.3.2 PA</t>
  </si>
  <si>
    <t>5.4.2 PV</t>
  </si>
  <si>
    <t>5.4.2 PA</t>
  </si>
  <si>
    <t>5.1.3 PV</t>
  </si>
  <si>
    <t>5.1.3 PA</t>
  </si>
  <si>
    <t>5.2.3 PV</t>
  </si>
  <si>
    <t xml:space="preserve">5.2.3 PA </t>
  </si>
  <si>
    <t>5.3.3 PV</t>
  </si>
  <si>
    <t>5.3.3 PA</t>
  </si>
  <si>
    <t>5.4.3 PV</t>
  </si>
  <si>
    <t>5.4.3 PA</t>
  </si>
  <si>
    <t>Table 6: Demographic information on individual private forest owners</t>
  </si>
  <si>
    <t>6. Individual owners, total</t>
  </si>
  <si>
    <t>6.1 &lt; 30</t>
  </si>
  <si>
    <t>6.2 30 to 60</t>
  </si>
  <si>
    <t>6.3 &gt; 60</t>
  </si>
  <si>
    <t xml:space="preserve">Number of owners </t>
  </si>
  <si>
    <t>Share of female owners [%]</t>
  </si>
  <si>
    <t>6. ON</t>
  </si>
  <si>
    <t>6. FP</t>
  </si>
  <si>
    <t>6.1 ON</t>
  </si>
  <si>
    <t>6.1 FP</t>
  </si>
  <si>
    <t>6.2 ON</t>
  </si>
  <si>
    <t>3.2.3 Communal ownership</t>
  </si>
  <si>
    <t>Total area and total number of holdings</t>
  </si>
  <si>
    <t>Area and volume</t>
  </si>
  <si>
    <t>Growing stock</t>
  </si>
  <si>
    <t>Gross annual increment</t>
  </si>
  <si>
    <t>Bulgaria</t>
  </si>
  <si>
    <t>Iceland</t>
  </si>
  <si>
    <t>Norway</t>
  </si>
  <si>
    <t>Romania</t>
  </si>
  <si>
    <t>Switzerland</t>
  </si>
  <si>
    <t xml:space="preserve">Austria  </t>
  </si>
  <si>
    <t xml:space="preserve">Belgium  </t>
  </si>
  <si>
    <t xml:space="preserve">Cyprus  </t>
  </si>
  <si>
    <t xml:space="preserve">Czech Republic  </t>
  </si>
  <si>
    <t>1983-93 (2005)</t>
  </si>
  <si>
    <t>2. HN</t>
  </si>
  <si>
    <t>2. HA</t>
  </si>
  <si>
    <t>2.1 HA</t>
  </si>
  <si>
    <t>2.1 HN</t>
  </si>
  <si>
    <t>2.2 HA</t>
  </si>
  <si>
    <t>2.2 HN</t>
  </si>
  <si>
    <t>2.3 HA</t>
  </si>
  <si>
    <t>2.3 HN</t>
  </si>
  <si>
    <t>2.4 HA</t>
  </si>
  <si>
    <t>2.4 HN</t>
  </si>
  <si>
    <t>2.5 HA</t>
  </si>
  <si>
    <t>2.5 HN</t>
  </si>
  <si>
    <t>2.6 HA</t>
  </si>
  <si>
    <t>2.6 HN</t>
  </si>
  <si>
    <t>Owned by individuals</t>
  </si>
  <si>
    <t>Owned by forest industries</t>
  </si>
  <si>
    <t>Owned by private institutions</t>
  </si>
  <si>
    <t>State ownership</t>
  </si>
  <si>
    <t>Provincial ownership</t>
  </si>
  <si>
    <t>Communal ownership</t>
  </si>
  <si>
    <r>
      <t>Annual increment, net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/ha)</t>
    </r>
  </si>
  <si>
    <t>IL</t>
  </si>
  <si>
    <r>
      <t>Illegal logging, volume (1000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</si>
  <si>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IV</t>
  </si>
  <si>
    <r>
      <t>Annual increment, volume (1000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</si>
  <si>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Managed forest area (1000 ha)</t>
  </si>
  <si>
    <t>Managed area, total (1000 ha)</t>
  </si>
  <si>
    <t>Managed area of FAWS (1000 ha)</t>
  </si>
  <si>
    <t>ON</t>
  </si>
  <si>
    <t>Number of owners</t>
  </si>
  <si>
    <t>OP</t>
  </si>
  <si>
    <t>Share of owners (%)</t>
  </si>
  <si>
    <t>PA</t>
  </si>
  <si>
    <t>Forest products, value (currency)</t>
  </si>
  <si>
    <t>PV</t>
  </si>
  <si>
    <t>Forest products, volume (1000 m3)</t>
  </si>
  <si>
    <t>SN</t>
  </si>
  <si>
    <r>
      <t>Growing stock, net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/ha)</t>
    </r>
  </si>
  <si>
    <t>SV</t>
  </si>
  <si>
    <r>
      <t>Growing stock, volume (1000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</si>
  <si>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Forest area, total (1000 ha)</t>
  </si>
  <si>
    <t>Area of forest and OWL, total (1000 ha)</t>
  </si>
  <si>
    <t>Area of FAWS, total (1000 ha)</t>
  </si>
  <si>
    <t>Private Forest Ownership Database</t>
  </si>
  <si>
    <t>MCPFE countries</t>
  </si>
  <si>
    <t>Area and management status</t>
  </si>
  <si>
    <r>
      <t>average of</t>
    </r>
    <r>
      <rPr>
        <sz val="9"/>
        <rFont val="Arial"/>
        <family val="2"/>
      </rPr>
      <t xml:space="preserve"> '03-'05</t>
    </r>
  </si>
  <si>
    <t xml:space="preserve">Finland  </t>
  </si>
  <si>
    <t xml:space="preserve">France  </t>
  </si>
  <si>
    <t xml:space="preserve">Germany  </t>
  </si>
  <si>
    <t xml:space="preserve">Hungary  </t>
  </si>
  <si>
    <t>4.1.2 PV</t>
  </si>
  <si>
    <t>4.1.2 PA</t>
  </si>
  <si>
    <t xml:space="preserve">4.2.2 PA </t>
  </si>
  <si>
    <t>4.2.3 PV</t>
  </si>
  <si>
    <t>4.3.2 PA</t>
  </si>
  <si>
    <t>4.3.2 PV</t>
  </si>
  <si>
    <t>4.4.2 PV</t>
  </si>
  <si>
    <t>4.4.2 PA</t>
  </si>
  <si>
    <t>4.1.3 PV</t>
  </si>
  <si>
    <t>4.1.3 PA</t>
  </si>
  <si>
    <t xml:space="preserve">4.2.3 PA </t>
  </si>
  <si>
    <t>4.3.3 PV</t>
  </si>
  <si>
    <t>4.3.3 PA</t>
  </si>
  <si>
    <t>4.4.3 PV</t>
  </si>
  <si>
    <t>4.4.3 PA</t>
  </si>
  <si>
    <t>Table 5: Economic indicators of public ownership</t>
  </si>
  <si>
    <t>5. Public ownership, total</t>
  </si>
  <si>
    <t>5.1 PV</t>
  </si>
  <si>
    <t>5.1 PA</t>
  </si>
  <si>
    <t>5.2 PV</t>
  </si>
  <si>
    <t xml:space="preserve">5.2 PA </t>
  </si>
  <si>
    <t>5.3 PV</t>
  </si>
  <si>
    <t>5.3 PA</t>
  </si>
  <si>
    <t>5.4 PV</t>
  </si>
  <si>
    <t>5.4 PA</t>
  </si>
  <si>
    <t>5.1.1 PV</t>
  </si>
  <si>
    <t>5.1.1 PA</t>
  </si>
  <si>
    <t>5.2.1 PV</t>
  </si>
  <si>
    <t xml:space="preserve">5.2.1 PA </t>
  </si>
  <si>
    <t>5.3.1 PV</t>
  </si>
  <si>
    <t>5.3.1 PA</t>
  </si>
  <si>
    <t>5.4.1 PV</t>
  </si>
  <si>
    <t>5.4.1 PA</t>
  </si>
  <si>
    <t>5.1.2 PV</t>
  </si>
  <si>
    <t>5.1.2 PA</t>
  </si>
  <si>
    <t>5.2.2 PV</t>
  </si>
  <si>
    <t>1999-2003</t>
  </si>
  <si>
    <t>This database records the results of the UNECE/FAO Private Forest Ownership Enquiry, conducted together with the Mnisterial Conference on the Protection of Forests in Europe (MCPFE) and the Confederation of European Private Forest Owners in 2006/2007.</t>
  </si>
  <si>
    <r>
      <t>1000 m</t>
    </r>
    <r>
      <rPr>
        <vertAlign val="superscript"/>
        <sz val="8"/>
        <rFont val="Arial"/>
        <family val="2"/>
      </rPr>
      <t>3</t>
    </r>
  </si>
  <si>
    <t>1000 ha</t>
  </si>
  <si>
    <t>3. SV</t>
  </si>
  <si>
    <t>3. SN</t>
  </si>
  <si>
    <t>3. IV</t>
  </si>
  <si>
    <t>3. IN</t>
  </si>
  <si>
    <t>3. FV</t>
  </si>
  <si>
    <t>3. FN</t>
  </si>
  <si>
    <t>3. CA</t>
  </si>
  <si>
    <t>3. IL</t>
  </si>
  <si>
    <t>3.1 SV</t>
  </si>
  <si>
    <t>3.1 SN</t>
  </si>
  <si>
    <t>3.1 IV</t>
  </si>
  <si>
    <t>3.1 IN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</si>
</sst>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  <numFmt numFmtId="190" formatCode="#,##0.0"/>
    <numFmt numFmtId="191" formatCode="0.0"/>
    <numFmt numFmtId="192" formatCode="0.000"/>
    <numFmt numFmtId="193" formatCode="#,##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5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i/>
      <sz val="9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Alignment="1" applyProtection="1">
      <alignment/>
      <protection/>
    </xf>
    <xf numFmtId="0" fontId="3" fillId="0" borderId="0" xfId="53" applyFont="1" applyAlignment="1" applyProtection="1">
      <alignment/>
      <protection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3" fillId="0" borderId="0" xfId="53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91" fontId="1" fillId="0" borderId="12" xfId="0" applyNumberFormat="1" applyFont="1" applyFill="1" applyBorder="1" applyAlignment="1">
      <alignment/>
    </xf>
    <xf numFmtId="191" fontId="6" fillId="0" borderId="0" xfId="0" applyNumberFormat="1" applyFont="1" applyFill="1" applyAlignment="1">
      <alignment/>
    </xf>
    <xf numFmtId="191" fontId="1" fillId="0" borderId="0" xfId="0" applyNumberFormat="1" applyFont="1" applyFill="1" applyAlignment="1">
      <alignment/>
    </xf>
    <xf numFmtId="191" fontId="1" fillId="0" borderId="0" xfId="0" applyNumberFormat="1" applyFont="1" applyFill="1" applyAlignment="1">
      <alignment horizontal="right"/>
    </xf>
    <xf numFmtId="1" fontId="1" fillId="0" borderId="16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center"/>
    </xf>
    <xf numFmtId="191" fontId="1" fillId="0" borderId="0" xfId="0" applyNumberFormat="1" applyFont="1" applyFill="1" applyAlignment="1">
      <alignment horizontal="center"/>
    </xf>
    <xf numFmtId="191" fontId="1" fillId="33" borderId="16" xfId="0" applyNumberFormat="1" applyFont="1" applyFill="1" applyBorder="1" applyAlignment="1" applyProtection="1">
      <alignment horizontal="center" vertical="center" wrapText="1"/>
      <protection/>
    </xf>
    <xf numFmtId="191" fontId="1" fillId="33" borderId="13" xfId="0" applyNumberFormat="1" applyFont="1" applyFill="1" applyBorder="1" applyAlignment="1" applyProtection="1">
      <alignment horizontal="center" vertical="center" wrapText="1"/>
      <protection/>
    </xf>
    <xf numFmtId="191" fontId="1" fillId="0" borderId="16" xfId="0" applyNumberFormat="1" applyFont="1" applyFill="1" applyBorder="1" applyAlignment="1" applyProtection="1">
      <alignment horizontal="right"/>
      <protection locked="0"/>
    </xf>
    <xf numFmtId="191" fontId="6" fillId="0" borderId="0" xfId="57" applyNumberFormat="1" applyFont="1" applyFill="1" applyBorder="1" applyAlignment="1" applyProtection="1">
      <alignment vertical="center"/>
      <protection/>
    </xf>
    <xf numFmtId="4" fontId="6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center" vertical="center"/>
    </xf>
    <xf numFmtId="4" fontId="1" fillId="33" borderId="16" xfId="0" applyNumberFormat="1" applyFont="1" applyFill="1" applyBorder="1" applyAlignment="1" applyProtection="1">
      <alignment horizontal="center" vertical="center" wrapText="1"/>
      <protection/>
    </xf>
    <xf numFmtId="4" fontId="1" fillId="33" borderId="13" xfId="0" applyNumberFormat="1" applyFont="1" applyFill="1" applyBorder="1" applyAlignment="1" applyProtection="1">
      <alignment horizontal="center" vertical="center" wrapText="1"/>
      <protection/>
    </xf>
    <xf numFmtId="4" fontId="1" fillId="33" borderId="16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Alignment="1">
      <alignment horizontal="right"/>
    </xf>
    <xf numFmtId="4" fontId="1" fillId="0" borderId="12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center"/>
    </xf>
    <xf numFmtId="191" fontId="1" fillId="33" borderId="16" xfId="0" applyNumberFormat="1" applyFont="1" applyFill="1" applyBorder="1" applyAlignment="1" applyProtection="1">
      <alignment horizontal="center" vertical="center"/>
      <protection/>
    </xf>
    <xf numFmtId="191" fontId="1" fillId="0" borderId="12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91" fontId="5" fillId="34" borderId="16" xfId="0" applyNumberFormat="1" applyFont="1" applyFill="1" applyBorder="1" applyAlignment="1" applyProtection="1">
      <alignment horizontal="center" vertical="center"/>
      <protection/>
    </xf>
    <xf numFmtId="191" fontId="5" fillId="0" borderId="0" xfId="0" applyNumberFormat="1" applyFont="1" applyFill="1" applyAlignment="1">
      <alignment horizontal="center" vertical="center"/>
    </xf>
    <xf numFmtId="191" fontId="12" fillId="35" borderId="10" xfId="0" applyNumberFormat="1" applyFont="1" applyFill="1" applyBorder="1" applyAlignment="1">
      <alignment vertical="center" wrapText="1"/>
    </xf>
    <xf numFmtId="191" fontId="12" fillId="33" borderId="12" xfId="0" applyNumberFormat="1" applyFont="1" applyFill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vertical="center" wrapText="1"/>
    </xf>
    <xf numFmtId="191" fontId="13" fillId="34" borderId="12" xfId="0" applyNumberFormat="1" applyFont="1" applyFill="1" applyBorder="1" applyAlignment="1">
      <alignment horizontal="left" vertical="center" wrapText="1"/>
    </xf>
    <xf numFmtId="191" fontId="5" fillId="34" borderId="16" xfId="0" applyNumberFormat="1" applyFont="1" applyFill="1" applyBorder="1" applyAlignment="1" applyProtection="1">
      <alignment horizontal="center"/>
      <protection/>
    </xf>
    <xf numFmtId="191" fontId="5" fillId="34" borderId="13" xfId="0" applyNumberFormat="1" applyFont="1" applyFill="1" applyBorder="1" applyAlignment="1" applyProtection="1">
      <alignment horizontal="center"/>
      <protection/>
    </xf>
    <xf numFmtId="191" fontId="5" fillId="34" borderId="16" xfId="0" applyNumberFormat="1" applyFont="1" applyFill="1" applyBorder="1" applyAlignment="1" applyProtection="1">
      <alignment horizontal="center" vertical="justify"/>
      <protection/>
    </xf>
    <xf numFmtId="191" fontId="5" fillId="34" borderId="13" xfId="0" applyNumberFormat="1" applyFont="1" applyFill="1" applyBorder="1" applyAlignment="1" applyProtection="1">
      <alignment horizontal="center" vertical="justify"/>
      <protection/>
    </xf>
    <xf numFmtId="191" fontId="1" fillId="0" borderId="13" xfId="0" applyNumberFormat="1" applyFont="1" applyFill="1" applyBorder="1" applyAlignment="1" applyProtection="1">
      <alignment horizontal="right"/>
      <protection locked="0"/>
    </xf>
    <xf numFmtId="3" fontId="1" fillId="0" borderId="16" xfId="0" applyNumberFormat="1" applyFont="1" applyFill="1" applyBorder="1" applyAlignment="1" applyProtection="1">
      <alignment horizontal="right"/>
      <protection locked="0"/>
    </xf>
    <xf numFmtId="191" fontId="1" fillId="33" borderId="13" xfId="0" applyNumberFormat="1" applyFont="1" applyFill="1" applyBorder="1" applyAlignment="1" applyProtection="1">
      <alignment horizontal="center" vertical="center"/>
      <protection/>
    </xf>
    <xf numFmtId="4" fontId="1" fillId="33" borderId="13" xfId="0" applyNumberFormat="1" applyFont="1" applyFill="1" applyBorder="1" applyAlignment="1" applyProtection="1">
      <alignment horizontal="center" vertical="center"/>
      <protection/>
    </xf>
    <xf numFmtId="4" fontId="13" fillId="34" borderId="12" xfId="0" applyNumberFormat="1" applyFont="1" applyFill="1" applyBorder="1" applyAlignment="1">
      <alignment horizontal="left" vertical="center" wrapText="1"/>
    </xf>
    <xf numFmtId="4" fontId="5" fillId="34" borderId="16" xfId="0" applyNumberFormat="1" applyFont="1" applyFill="1" applyBorder="1" applyAlignment="1" applyProtection="1">
      <alignment horizontal="center"/>
      <protection/>
    </xf>
    <xf numFmtId="4" fontId="5" fillId="34" borderId="13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>
      <alignment horizontal="center" vertical="center"/>
    </xf>
    <xf numFmtId="4" fontId="1" fillId="0" borderId="16" xfId="0" applyNumberFormat="1" applyFont="1" applyFill="1" applyBorder="1" applyAlignment="1" applyProtection="1">
      <alignment horizontal="right"/>
      <protection locked="0"/>
    </xf>
    <xf numFmtId="4" fontId="1" fillId="0" borderId="13" xfId="0" applyNumberFormat="1" applyFont="1" applyFill="1" applyBorder="1" applyAlignment="1" applyProtection="1">
      <alignment horizontal="right"/>
      <protection locked="0"/>
    </xf>
    <xf numFmtId="4" fontId="1" fillId="0" borderId="16" xfId="0" applyNumberFormat="1" applyFont="1" applyFill="1" applyBorder="1" applyAlignment="1" applyProtection="1" quotePrefix="1">
      <alignment horizontal="right"/>
      <protection locked="0"/>
    </xf>
    <xf numFmtId="4" fontId="1" fillId="0" borderId="13" xfId="0" applyNumberFormat="1" applyFont="1" applyFill="1" applyBorder="1" applyAlignment="1" applyProtection="1" quotePrefix="1">
      <alignment horizontal="right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191" fontId="1" fillId="0" borderId="0" xfId="0" applyNumberFormat="1" applyFont="1" applyFill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/>
    </xf>
    <xf numFmtId="191" fontId="1" fillId="33" borderId="16" xfId="0" applyNumberFormat="1" applyFont="1" applyFill="1" applyBorder="1" applyAlignment="1" applyProtection="1" quotePrefix="1">
      <alignment horizontal="right"/>
      <protection/>
    </xf>
    <xf numFmtId="4" fontId="1" fillId="33" borderId="16" xfId="0" applyNumberFormat="1" applyFont="1" applyFill="1" applyBorder="1" applyAlignment="1" applyProtection="1" quotePrefix="1">
      <alignment horizontal="right"/>
      <protection/>
    </xf>
    <xf numFmtId="4" fontId="1" fillId="33" borderId="16" xfId="0" applyNumberFormat="1" applyFont="1" applyFill="1" applyBorder="1" applyAlignment="1">
      <alignment horizontal="right"/>
    </xf>
    <xf numFmtId="4" fontId="1" fillId="33" borderId="16" xfId="0" applyNumberFormat="1" applyFont="1" applyFill="1" applyBorder="1" applyAlignment="1" applyProtection="1">
      <alignment horizontal="right"/>
      <protection locked="0"/>
    </xf>
    <xf numFmtId="4" fontId="12" fillId="35" borderId="10" xfId="0" applyNumberFormat="1" applyFont="1" applyFill="1" applyBorder="1" applyAlignment="1">
      <alignment vertical="center"/>
    </xf>
    <xf numFmtId="4" fontId="1" fillId="33" borderId="16" xfId="0" applyNumberFormat="1" applyFont="1" applyFill="1" applyBorder="1" applyAlignment="1" applyProtection="1">
      <alignment horizontal="center"/>
      <protection/>
    </xf>
    <xf numFmtId="4" fontId="1" fillId="33" borderId="13" xfId="0" applyNumberFormat="1" applyFont="1" applyFill="1" applyBorder="1" applyAlignment="1" applyProtection="1">
      <alignment horizontal="center"/>
      <protection/>
    </xf>
    <xf numFmtId="4" fontId="13" fillId="34" borderId="12" xfId="0" applyNumberFormat="1" applyFont="1" applyFill="1" applyBorder="1" applyAlignment="1">
      <alignment horizontal="left" vertical="center"/>
    </xf>
    <xf numFmtId="4" fontId="5" fillId="34" borderId="16" xfId="0" applyNumberFormat="1" applyFont="1" applyFill="1" applyBorder="1" applyAlignment="1" applyProtection="1">
      <alignment horizontal="center" vertical="center"/>
      <protection/>
    </xf>
    <xf numFmtId="4" fontId="5" fillId="34" borderId="16" xfId="0" applyNumberFormat="1" applyFont="1" applyFill="1" applyBorder="1" applyAlignment="1" applyProtection="1" quotePrefix="1">
      <alignment horizontal="center" vertical="center"/>
      <protection/>
    </xf>
    <xf numFmtId="4" fontId="5" fillId="34" borderId="13" xfId="0" applyNumberFormat="1" applyFont="1" applyFill="1" applyBorder="1" applyAlignment="1" applyProtection="1" quotePrefix="1">
      <alignment horizontal="center" vertical="center"/>
      <protection/>
    </xf>
    <xf numFmtId="4" fontId="1" fillId="0" borderId="17" xfId="0" applyNumberFormat="1" applyFont="1" applyFill="1" applyBorder="1" applyAlignment="1" applyProtection="1">
      <alignment horizontal="right"/>
      <protection locked="0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3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shrinkToFit="1"/>
      <protection locked="0"/>
    </xf>
    <xf numFmtId="4" fontId="1" fillId="0" borderId="13" xfId="0" applyNumberFormat="1" applyFont="1" applyFill="1" applyBorder="1" applyAlignment="1" applyProtection="1">
      <alignment horizontal="right" shrinkToFit="1"/>
      <protection locked="0"/>
    </xf>
    <xf numFmtId="4" fontId="1" fillId="0" borderId="16" xfId="0" applyNumberFormat="1" applyFont="1" applyFill="1" applyBorder="1" applyAlignment="1" applyProtection="1">
      <alignment horizontal="right" vertical="top" shrinkToFit="1"/>
      <protection locked="0"/>
    </xf>
    <xf numFmtId="4" fontId="1" fillId="0" borderId="17" xfId="0" applyNumberFormat="1" applyFont="1" applyFill="1" applyBorder="1" applyAlignment="1" applyProtection="1">
      <alignment horizontal="right" vertical="top" shrinkToFit="1"/>
      <protection locked="0"/>
    </xf>
    <xf numFmtId="4" fontId="1" fillId="0" borderId="17" xfId="0" applyNumberFormat="1" applyFont="1" applyFill="1" applyBorder="1" applyAlignment="1" applyProtection="1">
      <alignment horizontal="right" shrinkToFit="1"/>
      <protection locked="0"/>
    </xf>
    <xf numFmtId="4" fontId="1" fillId="0" borderId="18" xfId="0" applyNumberFormat="1" applyFont="1" applyFill="1" applyBorder="1" applyAlignment="1" applyProtection="1">
      <alignment horizontal="right" shrinkToFit="1"/>
      <protection locked="0"/>
    </xf>
    <xf numFmtId="4" fontId="1" fillId="33" borderId="17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 applyProtection="1">
      <alignment horizontal="right"/>
      <protection/>
    </xf>
    <xf numFmtId="4" fontId="1" fillId="0" borderId="16" xfId="0" applyNumberFormat="1" applyFont="1" applyFill="1" applyBorder="1" applyAlignment="1">
      <alignment horizontal="right" vertical="top"/>
    </xf>
    <xf numFmtId="4" fontId="0" fillId="0" borderId="16" xfId="0" applyNumberFormat="1" applyFont="1" applyFill="1" applyBorder="1" applyAlignment="1" applyProtection="1">
      <alignment horizontal="right" shrinkToFit="1"/>
      <protection locked="0"/>
    </xf>
    <xf numFmtId="191" fontId="13" fillId="35" borderId="10" xfId="0" applyNumberFormat="1" applyFont="1" applyFill="1" applyBorder="1" applyAlignment="1">
      <alignment vertical="center" wrapText="1"/>
    </xf>
    <xf numFmtId="1" fontId="5" fillId="0" borderId="16" xfId="0" applyNumberFormat="1" applyFont="1" applyFill="1" applyBorder="1" applyAlignment="1">
      <alignment horizontal="center"/>
    </xf>
    <xf numFmtId="4" fontId="1" fillId="36" borderId="0" xfId="0" applyNumberFormat="1" applyFont="1" applyFill="1" applyAlignment="1">
      <alignment horizontal="right"/>
    </xf>
    <xf numFmtId="191" fontId="1" fillId="36" borderId="0" xfId="0" applyNumberFormat="1" applyFont="1" applyFill="1" applyAlignment="1">
      <alignment horizontal="right"/>
    </xf>
    <xf numFmtId="191" fontId="1" fillId="36" borderId="0" xfId="0" applyNumberFormat="1" applyFont="1" applyFill="1" applyAlignment="1">
      <alignment/>
    </xf>
    <xf numFmtId="4" fontId="1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/>
      <protection locked="0"/>
    </xf>
    <xf numFmtId="4" fontId="1" fillId="0" borderId="17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6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15" fillId="0" borderId="0" xfId="0" applyFont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right"/>
    </xf>
    <xf numFmtId="0" fontId="1" fillId="0" borderId="19" xfId="0" applyFont="1" applyFill="1" applyBorder="1" applyAlignment="1">
      <alignment/>
    </xf>
    <xf numFmtId="3" fontId="1" fillId="33" borderId="1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191" fontId="12" fillId="0" borderId="10" xfId="0" applyNumberFormat="1" applyFont="1" applyFill="1" applyBorder="1" applyAlignment="1">
      <alignment vertical="center" wrapText="1"/>
    </xf>
    <xf numFmtId="191" fontId="1" fillId="0" borderId="16" xfId="0" applyNumberFormat="1" applyFont="1" applyFill="1" applyBorder="1" applyAlignment="1">
      <alignment horizontal="center" vertical="center" wrapText="1"/>
    </xf>
    <xf numFmtId="191" fontId="1" fillId="0" borderId="13" xfId="0" applyNumberFormat="1" applyFont="1" applyFill="1" applyBorder="1" applyAlignment="1">
      <alignment horizontal="center" vertical="center" wrapText="1"/>
    </xf>
    <xf numFmtId="191" fontId="1" fillId="0" borderId="16" xfId="0" applyNumberFormat="1" applyFont="1" applyFill="1" applyBorder="1" applyAlignment="1" applyProtection="1">
      <alignment horizontal="center" vertical="center" wrapText="1"/>
      <protection/>
    </xf>
    <xf numFmtId="191" fontId="5" fillId="0" borderId="16" xfId="0" applyNumberFormat="1" applyFont="1" applyFill="1" applyBorder="1" applyAlignment="1" applyProtection="1">
      <alignment horizontal="center" vertical="center" wrapText="1"/>
      <protection/>
    </xf>
    <xf numFmtId="191" fontId="5" fillId="0" borderId="13" xfId="0" applyNumberFormat="1" applyFont="1" applyFill="1" applyBorder="1" applyAlignment="1" applyProtection="1">
      <alignment horizontal="center" vertical="center" wrapText="1"/>
      <protection/>
    </xf>
    <xf numFmtId="191" fontId="13" fillId="0" borderId="12" xfId="0" applyNumberFormat="1" applyFont="1" applyFill="1" applyBorder="1" applyAlignment="1">
      <alignment horizontal="left" vertical="center" wrapText="1"/>
    </xf>
    <xf numFmtId="191" fontId="5" fillId="0" borderId="16" xfId="0" applyNumberFormat="1" applyFont="1" applyFill="1" applyBorder="1" applyAlignment="1" applyProtection="1">
      <alignment horizontal="center"/>
      <protection/>
    </xf>
    <xf numFmtId="191" fontId="5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" fontId="1" fillId="35" borderId="20" xfId="0" applyNumberFormat="1" applyFont="1" applyFill="1" applyBorder="1" applyAlignment="1">
      <alignment horizontal="center" vertical="center" wrapText="1"/>
    </xf>
    <xf numFmtId="4" fontId="1" fillId="35" borderId="16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 applyProtection="1">
      <alignment horizontal="center" vertical="justify"/>
      <protection/>
    </xf>
    <xf numFmtId="4" fontId="12" fillId="33" borderId="16" xfId="0" applyNumberFormat="1" applyFont="1" applyFill="1" applyBorder="1" applyAlignment="1" applyProtection="1">
      <alignment horizontal="center"/>
      <protection/>
    </xf>
    <xf numFmtId="4" fontId="12" fillId="33" borderId="13" xfId="0" applyNumberFormat="1" applyFont="1" applyFill="1" applyBorder="1" applyAlignment="1" applyProtection="1">
      <alignment horizontal="center"/>
      <protection/>
    </xf>
    <xf numFmtId="4" fontId="1" fillId="33" borderId="16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4" fontId="12" fillId="33" borderId="21" xfId="0" applyNumberFormat="1" applyFont="1" applyFill="1" applyBorder="1" applyAlignment="1">
      <alignment horizontal="left" vertical="center" wrapText="1"/>
    </xf>
    <xf numFmtId="4" fontId="12" fillId="33" borderId="22" xfId="0" applyNumberFormat="1" applyFont="1" applyFill="1" applyBorder="1" applyAlignment="1">
      <alignment horizontal="left" vertical="center" wrapText="1"/>
    </xf>
    <xf numFmtId="4" fontId="12" fillId="33" borderId="23" xfId="0" applyNumberFormat="1" applyFont="1" applyFill="1" applyBorder="1" applyAlignment="1">
      <alignment horizontal="left" vertical="center" wrapText="1"/>
    </xf>
    <xf numFmtId="4" fontId="6" fillId="35" borderId="20" xfId="0" applyNumberFormat="1" applyFont="1" applyFill="1" applyBorder="1" applyAlignment="1" quotePrefix="1">
      <alignment horizontal="center" vertical="top"/>
    </xf>
    <xf numFmtId="4" fontId="6" fillId="35" borderId="20" xfId="0" applyNumberFormat="1" applyFont="1" applyFill="1" applyBorder="1" applyAlignment="1">
      <alignment horizontal="center" vertical="top"/>
    </xf>
    <xf numFmtId="4" fontId="6" fillId="35" borderId="11" xfId="0" applyNumberFormat="1" applyFont="1" applyFill="1" applyBorder="1" applyAlignment="1">
      <alignment horizontal="center" vertical="top"/>
    </xf>
    <xf numFmtId="4" fontId="6" fillId="35" borderId="20" xfId="0" applyNumberFormat="1" applyFont="1" applyFill="1" applyBorder="1" applyAlignment="1" quotePrefix="1">
      <alignment horizontal="center"/>
    </xf>
    <xf numFmtId="4" fontId="6" fillId="35" borderId="20" xfId="0" applyNumberFormat="1" applyFont="1" applyFill="1" applyBorder="1" applyAlignment="1">
      <alignment horizontal="center"/>
    </xf>
    <xf numFmtId="4" fontId="1" fillId="35" borderId="20" xfId="0" applyNumberFormat="1" applyFont="1" applyFill="1" applyBorder="1" applyAlignment="1">
      <alignment horizontal="center" vertical="top"/>
    </xf>
    <xf numFmtId="4" fontId="6" fillId="35" borderId="20" xfId="0" applyNumberFormat="1" applyFont="1" applyFill="1" applyBorder="1" applyAlignment="1">
      <alignment horizontal="center" vertical="center"/>
    </xf>
    <xf numFmtId="4" fontId="1" fillId="35" borderId="20" xfId="0" applyNumberFormat="1" applyFont="1" applyFill="1" applyBorder="1" applyAlignment="1">
      <alignment horizontal="center" vertical="center"/>
    </xf>
    <xf numFmtId="191" fontId="6" fillId="0" borderId="24" xfId="57" applyNumberFormat="1" applyFont="1" applyFill="1" applyBorder="1" applyAlignment="1" applyProtection="1">
      <alignment vertical="center"/>
      <protection/>
    </xf>
    <xf numFmtId="0" fontId="0" fillId="0" borderId="24" xfId="0" applyFont="1" applyBorder="1" applyAlignment="1">
      <alignment/>
    </xf>
    <xf numFmtId="191" fontId="1" fillId="35" borderId="20" xfId="0" applyNumberFormat="1" applyFont="1" applyFill="1" applyBorder="1" applyAlignment="1">
      <alignment horizontal="center" vertical="center" wrapText="1"/>
    </xf>
    <xf numFmtId="191" fontId="1" fillId="35" borderId="16" xfId="0" applyNumberFormat="1" applyFont="1" applyFill="1" applyBorder="1" applyAlignment="1">
      <alignment horizontal="center" vertical="center" wrapText="1"/>
    </xf>
    <xf numFmtId="191" fontId="1" fillId="33" borderId="16" xfId="0" applyNumberFormat="1" applyFont="1" applyFill="1" applyBorder="1" applyAlignment="1" applyProtection="1">
      <alignment horizontal="center" vertical="center" wrapText="1"/>
      <protection/>
    </xf>
    <xf numFmtId="191" fontId="1" fillId="33" borderId="13" xfId="0" applyNumberFormat="1" applyFont="1" applyFill="1" applyBorder="1" applyAlignment="1" applyProtection="1">
      <alignment horizontal="center" vertical="center" wrapText="1"/>
      <protection/>
    </xf>
    <xf numFmtId="191" fontId="6" fillId="35" borderId="20" xfId="0" applyNumberFormat="1" applyFont="1" applyFill="1" applyBorder="1" applyAlignment="1">
      <alignment horizontal="center" vertical="center"/>
    </xf>
    <xf numFmtId="191" fontId="12" fillId="33" borderId="12" xfId="0" applyNumberFormat="1" applyFont="1" applyFill="1" applyBorder="1" applyAlignment="1">
      <alignment horizontal="left" vertical="center" wrapText="1"/>
    </xf>
    <xf numFmtId="191" fontId="6" fillId="35" borderId="11" xfId="0" applyNumberFormat="1" applyFont="1" applyFill="1" applyBorder="1" applyAlignment="1">
      <alignment horizontal="center" vertical="center"/>
    </xf>
    <xf numFmtId="191" fontId="6" fillId="0" borderId="24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191" fontId="1" fillId="0" borderId="20" xfId="0" applyNumberFormat="1" applyFont="1" applyFill="1" applyBorder="1" applyAlignment="1">
      <alignment horizontal="center" vertical="center" wrapText="1"/>
    </xf>
    <xf numFmtId="191" fontId="1" fillId="0" borderId="16" xfId="0" applyNumberFormat="1" applyFont="1" applyFill="1" applyBorder="1" applyAlignment="1">
      <alignment horizontal="center" vertical="center" wrapText="1"/>
    </xf>
    <xf numFmtId="191" fontId="6" fillId="0" borderId="20" xfId="0" applyNumberFormat="1" applyFont="1" applyFill="1" applyBorder="1" applyAlignment="1">
      <alignment horizontal="center" vertical="center"/>
    </xf>
    <xf numFmtId="191" fontId="6" fillId="0" borderId="11" xfId="0" applyNumberFormat="1" applyFont="1" applyFill="1" applyBorder="1" applyAlignment="1">
      <alignment horizontal="center" vertical="center"/>
    </xf>
    <xf numFmtId="191" fontId="12" fillId="0" borderId="12" xfId="0" applyNumberFormat="1" applyFont="1" applyFill="1" applyBorder="1" applyAlignment="1">
      <alignment horizontal="left" vertical="center" wrapText="1"/>
    </xf>
    <xf numFmtId="191" fontId="1" fillId="33" borderId="16" xfId="0" applyNumberFormat="1" applyFont="1" applyFill="1" applyBorder="1" applyAlignment="1">
      <alignment horizontal="center" vertical="center"/>
    </xf>
    <xf numFmtId="191" fontId="1" fillId="33" borderId="13" xfId="0" applyNumberFormat="1" applyFont="1" applyFill="1" applyBorder="1" applyAlignment="1">
      <alignment horizontal="center" vertical="center"/>
    </xf>
    <xf numFmtId="191" fontId="12" fillId="33" borderId="12" xfId="0" applyNumberFormat="1" applyFont="1" applyFill="1" applyBorder="1" applyAlignment="1">
      <alignment horizontal="center" vertical="center" wrapText="1"/>
    </xf>
    <xf numFmtId="4" fontId="12" fillId="33" borderId="12" xfId="0" applyNumberFormat="1" applyFont="1" applyFill="1" applyBorder="1" applyAlignment="1">
      <alignment horizontal="left" vertical="center" wrapText="1"/>
    </xf>
    <xf numFmtId="4" fontId="6" fillId="35" borderId="11" xfId="0" applyNumberFormat="1" applyFont="1" applyFill="1" applyBorder="1" applyAlignment="1">
      <alignment horizontal="center" vertical="center"/>
    </xf>
    <xf numFmtId="191" fontId="1" fillId="33" borderId="16" xfId="0" applyNumberFormat="1" applyFont="1" applyFill="1" applyBorder="1" applyAlignment="1" applyProtection="1">
      <alignment horizontal="center" wrapText="1"/>
      <protection/>
    </xf>
    <xf numFmtId="1" fontId="1" fillId="35" borderId="25" xfId="0" applyNumberFormat="1" applyFont="1" applyFill="1" applyBorder="1" applyAlignment="1">
      <alignment horizontal="center" vertical="center" wrapText="1"/>
    </xf>
    <xf numFmtId="1" fontId="1" fillId="35" borderId="26" xfId="0" applyNumberFormat="1" applyFont="1" applyFill="1" applyBorder="1" applyAlignment="1">
      <alignment horizontal="center" vertical="center" wrapText="1"/>
    </xf>
    <xf numFmtId="1" fontId="1" fillId="35" borderId="27" xfId="0" applyNumberFormat="1" applyFont="1" applyFill="1" applyBorder="1" applyAlignment="1">
      <alignment horizontal="center" vertical="center" wrapText="1"/>
    </xf>
    <xf numFmtId="191" fontId="1" fillId="33" borderId="17" xfId="0" applyNumberFormat="1" applyFont="1" applyFill="1" applyBorder="1" applyAlignment="1" applyProtection="1">
      <alignment horizontal="center" wrapText="1"/>
      <protection/>
    </xf>
    <xf numFmtId="191" fontId="1" fillId="33" borderId="13" xfId="0" applyNumberFormat="1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YBFPQNEW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3" max="3" width="52.7109375" style="0" customWidth="1"/>
  </cols>
  <sheetData>
    <row r="3" ht="24.75" customHeight="1">
      <c r="C3" s="16" t="s">
        <v>474</v>
      </c>
    </row>
    <row r="4" ht="12.75">
      <c r="C4" s="15" t="s">
        <v>475</v>
      </c>
    </row>
    <row r="7" spans="2:3" ht="12.75">
      <c r="B7" s="13" t="s">
        <v>171</v>
      </c>
      <c r="C7" s="2" t="s">
        <v>172</v>
      </c>
    </row>
    <row r="8" spans="2:3" ht="12.75">
      <c r="B8" s="13" t="s">
        <v>173</v>
      </c>
      <c r="C8" s="2" t="s">
        <v>174</v>
      </c>
    </row>
    <row r="9" spans="2:3" ht="12.75">
      <c r="B9" s="13" t="s">
        <v>175</v>
      </c>
      <c r="C9" s="2" t="s">
        <v>176</v>
      </c>
    </row>
    <row r="10" spans="2:3" ht="12.75">
      <c r="B10" s="13" t="s">
        <v>177</v>
      </c>
      <c r="C10" s="2" t="s">
        <v>178</v>
      </c>
    </row>
    <row r="11" spans="2:3" ht="12.75">
      <c r="B11" s="13" t="s">
        <v>179</v>
      </c>
      <c r="C11" s="2" t="s">
        <v>180</v>
      </c>
    </row>
    <row r="12" spans="2:3" ht="12.75">
      <c r="B12" s="13" t="s">
        <v>181</v>
      </c>
      <c r="C12" s="2" t="s">
        <v>182</v>
      </c>
    </row>
    <row r="13" spans="2:3" ht="12.75">
      <c r="B13" s="13" t="s">
        <v>183</v>
      </c>
      <c r="C13" s="2" t="s">
        <v>184</v>
      </c>
    </row>
    <row r="14" spans="2:3" ht="25.5">
      <c r="B14" s="13" t="s">
        <v>185</v>
      </c>
      <c r="C14" s="123" t="s">
        <v>0</v>
      </c>
    </row>
    <row r="15" spans="2:3" ht="12.75">
      <c r="B15" s="13" t="s">
        <v>97</v>
      </c>
      <c r="C15" s="14" t="s">
        <v>186</v>
      </c>
    </row>
    <row r="16" spans="2:3" ht="12.75">
      <c r="B16" s="3"/>
      <c r="C16" s="14"/>
    </row>
    <row r="18" ht="66.75" customHeight="1">
      <c r="C18" s="105" t="s">
        <v>519</v>
      </c>
    </row>
  </sheetData>
  <sheetProtection/>
  <hyperlinks>
    <hyperlink ref="B7" location="'F1'!A1" display="F1"/>
    <hyperlink ref="B15" location="Codes!A1" display="Codes"/>
    <hyperlink ref="B8" location="'F2'!A1" display="F2"/>
    <hyperlink ref="B14" location="'F8'!A1" display="F8"/>
    <hyperlink ref="B9" location="'F3'!A1" display="F3"/>
    <hyperlink ref="B10" location="'F4'!A1" display="F4"/>
    <hyperlink ref="B11" location="'F5'!A1" display="F5"/>
    <hyperlink ref="B12" location="'F6'!A1" display="F6"/>
    <hyperlink ref="B13" location="'F7'!A1" display="F7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32"/>
  <sheetViews>
    <sheetView zoomScale="120" zoomScaleNormal="12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0" defaultRowHeight="12.75"/>
  <cols>
    <col min="1" max="1" width="17.421875" style="31" customWidth="1"/>
    <col min="2" max="2" width="12.00390625" style="36" customWidth="1"/>
    <col min="3" max="92" width="8.7109375" style="36" customWidth="1"/>
    <col min="93" max="16384" width="0" style="36" hidden="1" customWidth="1"/>
  </cols>
  <sheetData>
    <row r="1" s="31" customFormat="1" ht="19.5" customHeight="1" thickBot="1">
      <c r="A1" s="29" t="s">
        <v>94</v>
      </c>
    </row>
    <row r="2" spans="1:92" s="31" customFormat="1" ht="18" customHeight="1">
      <c r="A2" s="74" t="s">
        <v>96</v>
      </c>
      <c r="B2" s="124" t="s">
        <v>95</v>
      </c>
      <c r="C2" s="140" t="s">
        <v>157</v>
      </c>
      <c r="D2" s="141"/>
      <c r="E2" s="141"/>
      <c r="F2" s="141"/>
      <c r="G2" s="141"/>
      <c r="H2" s="141"/>
      <c r="I2" s="134" t="s">
        <v>158</v>
      </c>
      <c r="J2" s="139"/>
      <c r="K2" s="139"/>
      <c r="L2" s="139"/>
      <c r="M2" s="139"/>
      <c r="N2" s="139"/>
      <c r="O2" s="134" t="s">
        <v>159</v>
      </c>
      <c r="P2" s="135"/>
      <c r="Q2" s="135"/>
      <c r="R2" s="135"/>
      <c r="S2" s="135"/>
      <c r="T2" s="135"/>
      <c r="U2" s="134" t="s">
        <v>16</v>
      </c>
      <c r="V2" s="135"/>
      <c r="W2" s="135"/>
      <c r="X2" s="135"/>
      <c r="Y2" s="135"/>
      <c r="Z2" s="135"/>
      <c r="AA2" s="134" t="s">
        <v>17</v>
      </c>
      <c r="AB2" s="135"/>
      <c r="AC2" s="135"/>
      <c r="AD2" s="135"/>
      <c r="AE2" s="135"/>
      <c r="AF2" s="135"/>
      <c r="AG2" s="134" t="s">
        <v>18</v>
      </c>
      <c r="AH2" s="135"/>
      <c r="AI2" s="135"/>
      <c r="AJ2" s="135"/>
      <c r="AK2" s="135"/>
      <c r="AL2" s="135"/>
      <c r="AM2" s="138" t="s">
        <v>25</v>
      </c>
      <c r="AN2" s="138"/>
      <c r="AO2" s="138"/>
      <c r="AP2" s="138"/>
      <c r="AQ2" s="138"/>
      <c r="AR2" s="138"/>
      <c r="AS2" s="138" t="s">
        <v>26</v>
      </c>
      <c r="AT2" s="138"/>
      <c r="AU2" s="138"/>
      <c r="AV2" s="138"/>
      <c r="AW2" s="138"/>
      <c r="AX2" s="138"/>
      <c r="AY2" s="137" t="s">
        <v>39</v>
      </c>
      <c r="AZ2" s="138"/>
      <c r="BA2" s="138"/>
      <c r="BB2" s="138"/>
      <c r="BC2" s="138"/>
      <c r="BD2" s="138"/>
      <c r="BE2" s="138" t="s">
        <v>40</v>
      </c>
      <c r="BF2" s="138"/>
      <c r="BG2" s="138"/>
      <c r="BH2" s="138"/>
      <c r="BI2" s="138"/>
      <c r="BJ2" s="138"/>
      <c r="BK2" s="134" t="s">
        <v>150</v>
      </c>
      <c r="BL2" s="139"/>
      <c r="BM2" s="139"/>
      <c r="BN2" s="139"/>
      <c r="BO2" s="139"/>
      <c r="BP2" s="139"/>
      <c r="BQ2" s="134" t="s">
        <v>143</v>
      </c>
      <c r="BR2" s="135"/>
      <c r="BS2" s="135"/>
      <c r="BT2" s="135"/>
      <c r="BU2" s="135"/>
      <c r="BV2" s="135"/>
      <c r="BW2" s="134" t="s">
        <v>142</v>
      </c>
      <c r="BX2" s="135"/>
      <c r="BY2" s="135"/>
      <c r="BZ2" s="135"/>
      <c r="CA2" s="135"/>
      <c r="CB2" s="135"/>
      <c r="CC2" s="134" t="s">
        <v>122</v>
      </c>
      <c r="CD2" s="135"/>
      <c r="CE2" s="135"/>
      <c r="CF2" s="135"/>
      <c r="CG2" s="135"/>
      <c r="CH2" s="135"/>
      <c r="CI2" s="134" t="s">
        <v>129</v>
      </c>
      <c r="CJ2" s="135"/>
      <c r="CK2" s="135"/>
      <c r="CL2" s="135"/>
      <c r="CM2" s="135"/>
      <c r="CN2" s="136"/>
    </row>
    <row r="3" spans="1:92" s="32" customFormat="1" ht="12">
      <c r="A3" s="131" t="s">
        <v>476</v>
      </c>
      <c r="B3" s="125"/>
      <c r="C3" s="129" t="s">
        <v>14</v>
      </c>
      <c r="D3" s="129"/>
      <c r="E3" s="129"/>
      <c r="F3" s="129" t="s">
        <v>15</v>
      </c>
      <c r="G3" s="129"/>
      <c r="H3" s="129"/>
      <c r="I3" s="129" t="s">
        <v>14</v>
      </c>
      <c r="J3" s="129"/>
      <c r="K3" s="129"/>
      <c r="L3" s="129" t="s">
        <v>15</v>
      </c>
      <c r="M3" s="129"/>
      <c r="N3" s="129"/>
      <c r="O3" s="129" t="s">
        <v>14</v>
      </c>
      <c r="P3" s="129"/>
      <c r="Q3" s="129"/>
      <c r="R3" s="129" t="s">
        <v>15</v>
      </c>
      <c r="S3" s="129"/>
      <c r="T3" s="129"/>
      <c r="U3" s="129" t="s">
        <v>14</v>
      </c>
      <c r="V3" s="129"/>
      <c r="W3" s="129"/>
      <c r="X3" s="129" t="s">
        <v>15</v>
      </c>
      <c r="Y3" s="129"/>
      <c r="Z3" s="129"/>
      <c r="AA3" s="129" t="s">
        <v>14</v>
      </c>
      <c r="AB3" s="129"/>
      <c r="AC3" s="129"/>
      <c r="AD3" s="129" t="s">
        <v>15</v>
      </c>
      <c r="AE3" s="129"/>
      <c r="AF3" s="129"/>
      <c r="AG3" s="129" t="s">
        <v>14</v>
      </c>
      <c r="AH3" s="129"/>
      <c r="AI3" s="129"/>
      <c r="AJ3" s="129" t="s">
        <v>15</v>
      </c>
      <c r="AK3" s="129"/>
      <c r="AL3" s="129"/>
      <c r="AM3" s="129" t="s">
        <v>14</v>
      </c>
      <c r="AN3" s="129"/>
      <c r="AO3" s="129"/>
      <c r="AP3" s="129" t="s">
        <v>15</v>
      </c>
      <c r="AQ3" s="129"/>
      <c r="AR3" s="129"/>
      <c r="AS3" s="129" t="s">
        <v>14</v>
      </c>
      <c r="AT3" s="129"/>
      <c r="AU3" s="129"/>
      <c r="AV3" s="129" t="s">
        <v>15</v>
      </c>
      <c r="AW3" s="129"/>
      <c r="AX3" s="129"/>
      <c r="AY3" s="129" t="s">
        <v>14</v>
      </c>
      <c r="AZ3" s="129"/>
      <c r="BA3" s="129"/>
      <c r="BB3" s="129" t="s">
        <v>15</v>
      </c>
      <c r="BC3" s="129"/>
      <c r="BD3" s="129"/>
      <c r="BE3" s="129" t="s">
        <v>14</v>
      </c>
      <c r="BF3" s="129"/>
      <c r="BG3" s="129"/>
      <c r="BH3" s="129" t="s">
        <v>15</v>
      </c>
      <c r="BI3" s="129"/>
      <c r="BJ3" s="129"/>
      <c r="BK3" s="129" t="s">
        <v>14</v>
      </c>
      <c r="BL3" s="129"/>
      <c r="BM3" s="129"/>
      <c r="BN3" s="129" t="s">
        <v>15</v>
      </c>
      <c r="BO3" s="129"/>
      <c r="BP3" s="129"/>
      <c r="BQ3" s="129" t="s">
        <v>14</v>
      </c>
      <c r="BR3" s="129"/>
      <c r="BS3" s="129"/>
      <c r="BT3" s="129" t="s">
        <v>15</v>
      </c>
      <c r="BU3" s="129"/>
      <c r="BV3" s="129"/>
      <c r="BW3" s="129" t="s">
        <v>14</v>
      </c>
      <c r="BX3" s="129"/>
      <c r="BY3" s="129"/>
      <c r="BZ3" s="129" t="s">
        <v>15</v>
      </c>
      <c r="CA3" s="129"/>
      <c r="CB3" s="129"/>
      <c r="CC3" s="129" t="s">
        <v>14</v>
      </c>
      <c r="CD3" s="129"/>
      <c r="CE3" s="129"/>
      <c r="CF3" s="129" t="s">
        <v>15</v>
      </c>
      <c r="CG3" s="129"/>
      <c r="CH3" s="129"/>
      <c r="CI3" s="129" t="s">
        <v>14</v>
      </c>
      <c r="CJ3" s="129"/>
      <c r="CK3" s="129"/>
      <c r="CL3" s="129" t="s">
        <v>15</v>
      </c>
      <c r="CM3" s="129"/>
      <c r="CN3" s="130"/>
    </row>
    <row r="4" spans="1:92" s="31" customFormat="1" ht="12">
      <c r="A4" s="132"/>
      <c r="B4" s="125"/>
      <c r="C4" s="126" t="s">
        <v>98</v>
      </c>
      <c r="D4" s="127" t="s">
        <v>99</v>
      </c>
      <c r="E4" s="127"/>
      <c r="F4" s="126" t="s">
        <v>98</v>
      </c>
      <c r="G4" s="127" t="s">
        <v>99</v>
      </c>
      <c r="H4" s="127"/>
      <c r="I4" s="126" t="s">
        <v>98</v>
      </c>
      <c r="J4" s="127" t="s">
        <v>99</v>
      </c>
      <c r="K4" s="127"/>
      <c r="L4" s="126" t="s">
        <v>98</v>
      </c>
      <c r="M4" s="127" t="s">
        <v>99</v>
      </c>
      <c r="N4" s="127"/>
      <c r="O4" s="126" t="s">
        <v>98</v>
      </c>
      <c r="P4" s="127" t="s">
        <v>99</v>
      </c>
      <c r="Q4" s="127"/>
      <c r="R4" s="126" t="s">
        <v>98</v>
      </c>
      <c r="S4" s="127" t="s">
        <v>99</v>
      </c>
      <c r="T4" s="127"/>
      <c r="U4" s="126" t="s">
        <v>98</v>
      </c>
      <c r="V4" s="127" t="s">
        <v>99</v>
      </c>
      <c r="W4" s="127"/>
      <c r="X4" s="126" t="s">
        <v>98</v>
      </c>
      <c r="Y4" s="127" t="s">
        <v>99</v>
      </c>
      <c r="Z4" s="127"/>
      <c r="AA4" s="126" t="s">
        <v>98</v>
      </c>
      <c r="AB4" s="127" t="s">
        <v>99</v>
      </c>
      <c r="AC4" s="127"/>
      <c r="AD4" s="126" t="s">
        <v>98</v>
      </c>
      <c r="AE4" s="127" t="s">
        <v>99</v>
      </c>
      <c r="AF4" s="127"/>
      <c r="AG4" s="126" t="s">
        <v>98</v>
      </c>
      <c r="AH4" s="127" t="s">
        <v>99</v>
      </c>
      <c r="AI4" s="127"/>
      <c r="AJ4" s="126" t="s">
        <v>98</v>
      </c>
      <c r="AK4" s="127" t="s">
        <v>99</v>
      </c>
      <c r="AL4" s="127"/>
      <c r="AM4" s="126" t="s">
        <v>98</v>
      </c>
      <c r="AN4" s="127" t="s">
        <v>99</v>
      </c>
      <c r="AO4" s="127"/>
      <c r="AP4" s="126" t="s">
        <v>98</v>
      </c>
      <c r="AQ4" s="127" t="s">
        <v>99</v>
      </c>
      <c r="AR4" s="127"/>
      <c r="AS4" s="126" t="s">
        <v>98</v>
      </c>
      <c r="AT4" s="127" t="s">
        <v>99</v>
      </c>
      <c r="AU4" s="127"/>
      <c r="AV4" s="126" t="s">
        <v>98</v>
      </c>
      <c r="AW4" s="127" t="s">
        <v>99</v>
      </c>
      <c r="AX4" s="127"/>
      <c r="AY4" s="126" t="s">
        <v>98</v>
      </c>
      <c r="AZ4" s="127" t="s">
        <v>99</v>
      </c>
      <c r="BA4" s="127"/>
      <c r="BB4" s="126" t="s">
        <v>98</v>
      </c>
      <c r="BC4" s="127" t="s">
        <v>99</v>
      </c>
      <c r="BD4" s="127"/>
      <c r="BE4" s="126" t="s">
        <v>98</v>
      </c>
      <c r="BF4" s="127" t="s">
        <v>99</v>
      </c>
      <c r="BG4" s="127"/>
      <c r="BH4" s="126" t="s">
        <v>98</v>
      </c>
      <c r="BI4" s="127" t="s">
        <v>99</v>
      </c>
      <c r="BJ4" s="127"/>
      <c r="BK4" s="126" t="s">
        <v>98</v>
      </c>
      <c r="BL4" s="127" t="s">
        <v>99</v>
      </c>
      <c r="BM4" s="127"/>
      <c r="BN4" s="126" t="s">
        <v>98</v>
      </c>
      <c r="BO4" s="127" t="s">
        <v>99</v>
      </c>
      <c r="BP4" s="127"/>
      <c r="BQ4" s="126" t="s">
        <v>98</v>
      </c>
      <c r="BR4" s="127" t="s">
        <v>99</v>
      </c>
      <c r="BS4" s="127"/>
      <c r="BT4" s="126" t="s">
        <v>98</v>
      </c>
      <c r="BU4" s="127" t="s">
        <v>99</v>
      </c>
      <c r="BV4" s="127"/>
      <c r="BW4" s="126" t="s">
        <v>98</v>
      </c>
      <c r="BX4" s="127" t="s">
        <v>99</v>
      </c>
      <c r="BY4" s="127"/>
      <c r="BZ4" s="126" t="s">
        <v>98</v>
      </c>
      <c r="CA4" s="127" t="s">
        <v>99</v>
      </c>
      <c r="CB4" s="127"/>
      <c r="CC4" s="126" t="s">
        <v>98</v>
      </c>
      <c r="CD4" s="127" t="s">
        <v>99</v>
      </c>
      <c r="CE4" s="127"/>
      <c r="CF4" s="126" t="s">
        <v>98</v>
      </c>
      <c r="CG4" s="127" t="s">
        <v>99</v>
      </c>
      <c r="CH4" s="127"/>
      <c r="CI4" s="126" t="s">
        <v>98</v>
      </c>
      <c r="CJ4" s="127" t="s">
        <v>99</v>
      </c>
      <c r="CK4" s="127"/>
      <c r="CL4" s="126" t="s">
        <v>98</v>
      </c>
      <c r="CM4" s="127" t="s">
        <v>99</v>
      </c>
      <c r="CN4" s="128"/>
    </row>
    <row r="5" spans="1:92" s="31" customFormat="1" ht="12">
      <c r="A5" s="133"/>
      <c r="B5" s="125"/>
      <c r="C5" s="126"/>
      <c r="D5" s="75" t="s">
        <v>100</v>
      </c>
      <c r="E5" s="75" t="s">
        <v>107</v>
      </c>
      <c r="F5" s="126"/>
      <c r="G5" s="75" t="s">
        <v>100</v>
      </c>
      <c r="H5" s="75" t="s">
        <v>107</v>
      </c>
      <c r="I5" s="126"/>
      <c r="J5" s="75" t="s">
        <v>100</v>
      </c>
      <c r="K5" s="75" t="s">
        <v>107</v>
      </c>
      <c r="L5" s="126"/>
      <c r="M5" s="75" t="s">
        <v>100</v>
      </c>
      <c r="N5" s="75" t="s">
        <v>107</v>
      </c>
      <c r="O5" s="126"/>
      <c r="P5" s="75" t="s">
        <v>100</v>
      </c>
      <c r="Q5" s="75" t="s">
        <v>107</v>
      </c>
      <c r="R5" s="126"/>
      <c r="S5" s="75" t="s">
        <v>100</v>
      </c>
      <c r="T5" s="75" t="s">
        <v>107</v>
      </c>
      <c r="U5" s="126"/>
      <c r="V5" s="75" t="s">
        <v>100</v>
      </c>
      <c r="W5" s="75" t="s">
        <v>107</v>
      </c>
      <c r="X5" s="126"/>
      <c r="Y5" s="75" t="s">
        <v>100</v>
      </c>
      <c r="Z5" s="75" t="s">
        <v>107</v>
      </c>
      <c r="AA5" s="126"/>
      <c r="AB5" s="75" t="s">
        <v>100</v>
      </c>
      <c r="AC5" s="75" t="s">
        <v>107</v>
      </c>
      <c r="AD5" s="126"/>
      <c r="AE5" s="75" t="s">
        <v>100</v>
      </c>
      <c r="AF5" s="75" t="s">
        <v>107</v>
      </c>
      <c r="AG5" s="126"/>
      <c r="AH5" s="75" t="s">
        <v>100</v>
      </c>
      <c r="AI5" s="75" t="s">
        <v>107</v>
      </c>
      <c r="AJ5" s="126"/>
      <c r="AK5" s="75" t="s">
        <v>100</v>
      </c>
      <c r="AL5" s="75" t="s">
        <v>107</v>
      </c>
      <c r="AM5" s="126"/>
      <c r="AN5" s="75" t="s">
        <v>100</v>
      </c>
      <c r="AO5" s="75" t="s">
        <v>107</v>
      </c>
      <c r="AP5" s="126"/>
      <c r="AQ5" s="75" t="s">
        <v>100</v>
      </c>
      <c r="AR5" s="75" t="s">
        <v>107</v>
      </c>
      <c r="AS5" s="126"/>
      <c r="AT5" s="75" t="s">
        <v>100</v>
      </c>
      <c r="AU5" s="75" t="s">
        <v>107</v>
      </c>
      <c r="AV5" s="126"/>
      <c r="AW5" s="75" t="s">
        <v>100</v>
      </c>
      <c r="AX5" s="75" t="s">
        <v>107</v>
      </c>
      <c r="AY5" s="126"/>
      <c r="AZ5" s="75" t="s">
        <v>100</v>
      </c>
      <c r="BA5" s="75" t="s">
        <v>107</v>
      </c>
      <c r="BB5" s="126"/>
      <c r="BC5" s="75" t="s">
        <v>100</v>
      </c>
      <c r="BD5" s="75" t="s">
        <v>107</v>
      </c>
      <c r="BE5" s="126"/>
      <c r="BF5" s="75" t="s">
        <v>100</v>
      </c>
      <c r="BG5" s="75" t="s">
        <v>107</v>
      </c>
      <c r="BH5" s="126"/>
      <c r="BI5" s="75" t="s">
        <v>100</v>
      </c>
      <c r="BJ5" s="75" t="s">
        <v>107</v>
      </c>
      <c r="BK5" s="126"/>
      <c r="BL5" s="75" t="s">
        <v>100</v>
      </c>
      <c r="BM5" s="75" t="s">
        <v>107</v>
      </c>
      <c r="BN5" s="126"/>
      <c r="BO5" s="75" t="s">
        <v>100</v>
      </c>
      <c r="BP5" s="75" t="s">
        <v>107</v>
      </c>
      <c r="BQ5" s="126"/>
      <c r="BR5" s="75" t="s">
        <v>100</v>
      </c>
      <c r="BS5" s="75" t="s">
        <v>107</v>
      </c>
      <c r="BT5" s="126"/>
      <c r="BU5" s="75" t="s">
        <v>100</v>
      </c>
      <c r="BV5" s="75" t="s">
        <v>107</v>
      </c>
      <c r="BW5" s="126"/>
      <c r="BX5" s="75" t="s">
        <v>100</v>
      </c>
      <c r="BY5" s="75" t="s">
        <v>107</v>
      </c>
      <c r="BZ5" s="126"/>
      <c r="CA5" s="75" t="s">
        <v>100</v>
      </c>
      <c r="CB5" s="75" t="s">
        <v>107</v>
      </c>
      <c r="CC5" s="126"/>
      <c r="CD5" s="75" t="s">
        <v>100</v>
      </c>
      <c r="CE5" s="75" t="s">
        <v>107</v>
      </c>
      <c r="CF5" s="126"/>
      <c r="CG5" s="75" t="s">
        <v>100</v>
      </c>
      <c r="CH5" s="75" t="s">
        <v>107</v>
      </c>
      <c r="CI5" s="126"/>
      <c r="CJ5" s="75" t="s">
        <v>100</v>
      </c>
      <c r="CK5" s="75" t="s">
        <v>107</v>
      </c>
      <c r="CL5" s="126"/>
      <c r="CM5" s="75" t="s">
        <v>100</v>
      </c>
      <c r="CN5" s="76" t="s">
        <v>107</v>
      </c>
    </row>
    <row r="6" spans="1:92" s="62" customFormat="1" ht="11.25">
      <c r="A6" s="77" t="s">
        <v>97</v>
      </c>
      <c r="B6" s="125"/>
      <c r="C6" s="78" t="s">
        <v>101</v>
      </c>
      <c r="D6" s="78" t="s">
        <v>102</v>
      </c>
      <c r="E6" s="78" t="s">
        <v>103</v>
      </c>
      <c r="F6" s="78" t="s">
        <v>104</v>
      </c>
      <c r="G6" s="78" t="s">
        <v>105</v>
      </c>
      <c r="H6" s="78" t="s">
        <v>106</v>
      </c>
      <c r="I6" s="79" t="s">
        <v>108</v>
      </c>
      <c r="J6" s="79" t="s">
        <v>109</v>
      </c>
      <c r="K6" s="79" t="s">
        <v>110</v>
      </c>
      <c r="L6" s="79" t="s">
        <v>111</v>
      </c>
      <c r="M6" s="79" t="s">
        <v>112</v>
      </c>
      <c r="N6" s="79" t="s">
        <v>113</v>
      </c>
      <c r="O6" s="79" t="s">
        <v>114</v>
      </c>
      <c r="P6" s="79" t="s">
        <v>115</v>
      </c>
      <c r="Q6" s="79" t="s">
        <v>116</v>
      </c>
      <c r="R6" s="79" t="s">
        <v>117</v>
      </c>
      <c r="S6" s="79" t="s">
        <v>118</v>
      </c>
      <c r="T6" s="79" t="s">
        <v>119</v>
      </c>
      <c r="U6" s="79" t="s">
        <v>120</v>
      </c>
      <c r="V6" s="79" t="s">
        <v>160</v>
      </c>
      <c r="W6" s="79" t="s">
        <v>161</v>
      </c>
      <c r="X6" s="79" t="s">
        <v>162</v>
      </c>
      <c r="Y6" s="79" t="s">
        <v>163</v>
      </c>
      <c r="Z6" s="79" t="s">
        <v>164</v>
      </c>
      <c r="AA6" s="79" t="s">
        <v>165</v>
      </c>
      <c r="AB6" s="79" t="s">
        <v>166</v>
      </c>
      <c r="AC6" s="79" t="s">
        <v>167</v>
      </c>
      <c r="AD6" s="79" t="s">
        <v>168</v>
      </c>
      <c r="AE6" s="79" t="s">
        <v>169</v>
      </c>
      <c r="AF6" s="79" t="s">
        <v>170</v>
      </c>
      <c r="AG6" s="79" t="s">
        <v>19</v>
      </c>
      <c r="AH6" s="79" t="s">
        <v>20</v>
      </c>
      <c r="AI6" s="79" t="s">
        <v>21</v>
      </c>
      <c r="AJ6" s="79" t="s">
        <v>22</v>
      </c>
      <c r="AK6" s="79" t="s">
        <v>23</v>
      </c>
      <c r="AL6" s="79" t="s">
        <v>24</v>
      </c>
      <c r="AM6" s="78" t="s">
        <v>27</v>
      </c>
      <c r="AN6" s="78" t="s">
        <v>28</v>
      </c>
      <c r="AO6" s="78" t="s">
        <v>29</v>
      </c>
      <c r="AP6" s="78" t="s">
        <v>30</v>
      </c>
      <c r="AQ6" s="78" t="s">
        <v>31</v>
      </c>
      <c r="AR6" s="78" t="s">
        <v>32</v>
      </c>
      <c r="AS6" s="78" t="s">
        <v>33</v>
      </c>
      <c r="AT6" s="78" t="s">
        <v>34</v>
      </c>
      <c r="AU6" s="78" t="s">
        <v>35</v>
      </c>
      <c r="AV6" s="78" t="s">
        <v>36</v>
      </c>
      <c r="AW6" s="78" t="s">
        <v>37</v>
      </c>
      <c r="AX6" s="78" t="s">
        <v>38</v>
      </c>
      <c r="AY6" s="79" t="s">
        <v>41</v>
      </c>
      <c r="AZ6" s="79" t="s">
        <v>42</v>
      </c>
      <c r="BA6" s="79" t="s">
        <v>43</v>
      </c>
      <c r="BB6" s="79" t="s">
        <v>44</v>
      </c>
      <c r="BC6" s="79" t="s">
        <v>45</v>
      </c>
      <c r="BD6" s="79" t="s">
        <v>46</v>
      </c>
      <c r="BE6" s="78" t="s">
        <v>47</v>
      </c>
      <c r="BF6" s="78" t="s">
        <v>48</v>
      </c>
      <c r="BG6" s="78" t="s">
        <v>49</v>
      </c>
      <c r="BH6" s="78" t="s">
        <v>50</v>
      </c>
      <c r="BI6" s="78" t="s">
        <v>51</v>
      </c>
      <c r="BJ6" s="78" t="s">
        <v>52</v>
      </c>
      <c r="BK6" s="79" t="s">
        <v>151</v>
      </c>
      <c r="BL6" s="79" t="s">
        <v>152</v>
      </c>
      <c r="BM6" s="79" t="s">
        <v>153</v>
      </c>
      <c r="BN6" s="79" t="s">
        <v>154</v>
      </c>
      <c r="BO6" s="79" t="s">
        <v>155</v>
      </c>
      <c r="BP6" s="79" t="s">
        <v>156</v>
      </c>
      <c r="BQ6" s="79" t="s">
        <v>136</v>
      </c>
      <c r="BR6" s="79" t="s">
        <v>137</v>
      </c>
      <c r="BS6" s="79" t="s">
        <v>138</v>
      </c>
      <c r="BT6" s="79" t="s">
        <v>139</v>
      </c>
      <c r="BU6" s="79" t="s">
        <v>140</v>
      </c>
      <c r="BV6" s="79" t="s">
        <v>141</v>
      </c>
      <c r="BW6" s="79" t="s">
        <v>144</v>
      </c>
      <c r="BX6" s="79" t="s">
        <v>145</v>
      </c>
      <c r="BY6" s="79" t="s">
        <v>146</v>
      </c>
      <c r="BZ6" s="79" t="s">
        <v>147</v>
      </c>
      <c r="CA6" s="79" t="s">
        <v>148</v>
      </c>
      <c r="CB6" s="79" t="s">
        <v>149</v>
      </c>
      <c r="CC6" s="79" t="s">
        <v>123</v>
      </c>
      <c r="CD6" s="79" t="s">
        <v>124</v>
      </c>
      <c r="CE6" s="79" t="s">
        <v>125</v>
      </c>
      <c r="CF6" s="79" t="s">
        <v>126</v>
      </c>
      <c r="CG6" s="79" t="s">
        <v>127</v>
      </c>
      <c r="CH6" s="79" t="s">
        <v>128</v>
      </c>
      <c r="CI6" s="79" t="s">
        <v>130</v>
      </c>
      <c r="CJ6" s="79" t="s">
        <v>131</v>
      </c>
      <c r="CK6" s="79" t="s">
        <v>132</v>
      </c>
      <c r="CL6" s="79" t="s">
        <v>133</v>
      </c>
      <c r="CM6" s="79" t="s">
        <v>134</v>
      </c>
      <c r="CN6" s="80" t="s">
        <v>135</v>
      </c>
    </row>
    <row r="7" spans="1:92" ht="12">
      <c r="A7" s="37" t="s">
        <v>426</v>
      </c>
      <c r="B7" s="21">
        <v>2005</v>
      </c>
      <c r="C7" s="38">
        <v>3981</v>
      </c>
      <c r="D7" s="38">
        <v>3862</v>
      </c>
      <c r="E7" s="38">
        <v>3354</v>
      </c>
      <c r="F7" s="38" t="s">
        <v>284</v>
      </c>
      <c r="G7" s="38" t="s">
        <v>284</v>
      </c>
      <c r="H7" s="38" t="s">
        <v>284</v>
      </c>
      <c r="I7" s="38">
        <v>3258</v>
      </c>
      <c r="J7" s="38">
        <v>3166</v>
      </c>
      <c r="K7" s="38">
        <v>2820</v>
      </c>
      <c r="L7" s="38" t="s">
        <v>284</v>
      </c>
      <c r="M7" s="38" t="s">
        <v>284</v>
      </c>
      <c r="N7" s="38" t="s">
        <v>284</v>
      </c>
      <c r="O7" s="38" t="s">
        <v>284</v>
      </c>
      <c r="P7" s="38" t="s">
        <v>284</v>
      </c>
      <c r="Q7" s="38" t="s">
        <v>284</v>
      </c>
      <c r="R7" s="38" t="s">
        <v>284</v>
      </c>
      <c r="S7" s="38" t="s">
        <v>284</v>
      </c>
      <c r="T7" s="38" t="s">
        <v>284</v>
      </c>
      <c r="U7" s="38" t="s">
        <v>284</v>
      </c>
      <c r="V7" s="38" t="s">
        <v>284</v>
      </c>
      <c r="W7" s="38" t="s">
        <v>284</v>
      </c>
      <c r="X7" s="38" t="s">
        <v>284</v>
      </c>
      <c r="Y7" s="38" t="s">
        <v>284</v>
      </c>
      <c r="Z7" s="38" t="s">
        <v>284</v>
      </c>
      <c r="AA7" s="38" t="s">
        <v>284</v>
      </c>
      <c r="AB7" s="38" t="s">
        <v>284</v>
      </c>
      <c r="AC7" s="38" t="s">
        <v>284</v>
      </c>
      <c r="AD7" s="38" t="s">
        <v>284</v>
      </c>
      <c r="AE7" s="38" t="s">
        <v>284</v>
      </c>
      <c r="AF7" s="38" t="s">
        <v>284</v>
      </c>
      <c r="AG7" s="38" t="s">
        <v>284</v>
      </c>
      <c r="AH7" s="38" t="s">
        <v>284</v>
      </c>
      <c r="AI7" s="38" t="s">
        <v>284</v>
      </c>
      <c r="AJ7" s="38" t="s">
        <v>284</v>
      </c>
      <c r="AK7" s="38" t="s">
        <v>284</v>
      </c>
      <c r="AL7" s="38" t="s">
        <v>284</v>
      </c>
      <c r="AM7" s="38" t="s">
        <v>284</v>
      </c>
      <c r="AN7" s="38" t="s">
        <v>284</v>
      </c>
      <c r="AO7" s="38" t="s">
        <v>284</v>
      </c>
      <c r="AP7" s="38" t="s">
        <v>284</v>
      </c>
      <c r="AQ7" s="38" t="s">
        <v>284</v>
      </c>
      <c r="AR7" s="38" t="s">
        <v>284</v>
      </c>
      <c r="AS7" s="38" t="s">
        <v>284</v>
      </c>
      <c r="AT7" s="38" t="s">
        <v>284</v>
      </c>
      <c r="AU7" s="38" t="s">
        <v>284</v>
      </c>
      <c r="AV7" s="38" t="s">
        <v>284</v>
      </c>
      <c r="AW7" s="38" t="s">
        <v>284</v>
      </c>
      <c r="AX7" s="38" t="s">
        <v>284</v>
      </c>
      <c r="AY7" s="38" t="s">
        <v>284</v>
      </c>
      <c r="AZ7" s="38" t="s">
        <v>284</v>
      </c>
      <c r="BA7" s="38" t="s">
        <v>284</v>
      </c>
      <c r="BB7" s="38" t="s">
        <v>284</v>
      </c>
      <c r="BC7" s="38" t="s">
        <v>284</v>
      </c>
      <c r="BD7" s="38" t="s">
        <v>284</v>
      </c>
      <c r="BE7" s="38" t="s">
        <v>284</v>
      </c>
      <c r="BF7" s="38" t="s">
        <v>284</v>
      </c>
      <c r="BG7" s="38" t="s">
        <v>284</v>
      </c>
      <c r="BH7" s="38" t="s">
        <v>284</v>
      </c>
      <c r="BI7" s="38" t="s">
        <v>284</v>
      </c>
      <c r="BJ7" s="38" t="s">
        <v>284</v>
      </c>
      <c r="BK7" s="38">
        <v>723</v>
      </c>
      <c r="BL7" s="38">
        <v>696</v>
      </c>
      <c r="BM7" s="38">
        <v>534</v>
      </c>
      <c r="BN7" s="38" t="s">
        <v>284</v>
      </c>
      <c r="BO7" s="38" t="s">
        <v>284</v>
      </c>
      <c r="BP7" s="38" t="s">
        <v>284</v>
      </c>
      <c r="BQ7" s="38">
        <v>593</v>
      </c>
      <c r="BR7" s="38">
        <v>574</v>
      </c>
      <c r="BS7" s="38">
        <v>445</v>
      </c>
      <c r="BT7" s="38" t="s">
        <v>284</v>
      </c>
      <c r="BU7" s="38" t="s">
        <v>284</v>
      </c>
      <c r="BV7" s="38" t="s">
        <v>284</v>
      </c>
      <c r="BW7" s="38" t="s">
        <v>284</v>
      </c>
      <c r="BX7" s="38" t="s">
        <v>284</v>
      </c>
      <c r="BY7" s="38" t="s">
        <v>284</v>
      </c>
      <c r="BZ7" s="38" t="s">
        <v>284</v>
      </c>
      <c r="CA7" s="38" t="s">
        <v>284</v>
      </c>
      <c r="CB7" s="38" t="s">
        <v>284</v>
      </c>
      <c r="CC7" s="38" t="s">
        <v>284</v>
      </c>
      <c r="CD7" s="38" t="s">
        <v>284</v>
      </c>
      <c r="CE7" s="38" t="s">
        <v>284</v>
      </c>
      <c r="CF7" s="38" t="s">
        <v>284</v>
      </c>
      <c r="CG7" s="38" t="s">
        <v>284</v>
      </c>
      <c r="CH7" s="38" t="s">
        <v>284</v>
      </c>
      <c r="CI7" s="38">
        <v>0</v>
      </c>
      <c r="CJ7" s="38">
        <v>0</v>
      </c>
      <c r="CK7" s="38">
        <v>0</v>
      </c>
      <c r="CL7" s="38" t="s">
        <v>284</v>
      </c>
      <c r="CM7" s="38" t="s">
        <v>284</v>
      </c>
      <c r="CN7" s="39" t="s">
        <v>284</v>
      </c>
    </row>
    <row r="8" spans="1:92" s="96" customFormat="1" ht="12">
      <c r="A8" s="37" t="s">
        <v>427</v>
      </c>
      <c r="B8" s="21">
        <v>2000</v>
      </c>
      <c r="C8" s="67">
        <v>694.3810000000001</v>
      </c>
      <c r="D8" s="67">
        <v>667.281</v>
      </c>
      <c r="E8" s="67">
        <v>663</v>
      </c>
      <c r="F8" s="63">
        <v>497.4135</v>
      </c>
      <c r="G8" s="63">
        <v>478.61350000000004</v>
      </c>
      <c r="H8" s="63">
        <v>475.54291295571136</v>
      </c>
      <c r="I8" s="63">
        <v>393.935</v>
      </c>
      <c r="J8" s="63">
        <v>377.335</v>
      </c>
      <c r="K8" s="63">
        <v>374.9141740885774</v>
      </c>
      <c r="L8" s="63">
        <f>+I8/2</f>
        <v>196.9675</v>
      </c>
      <c r="M8" s="63">
        <f>+J8/2</f>
        <v>188.6675</v>
      </c>
      <c r="N8" s="63">
        <f>+K8/2</f>
        <v>187.4570870442887</v>
      </c>
      <c r="O8" s="63">
        <v>230.134</v>
      </c>
      <c r="P8" s="63">
        <v>220.40267082540498</v>
      </c>
      <c r="Q8" s="63">
        <v>218.98865808743773</v>
      </c>
      <c r="R8" s="63" t="s">
        <v>284</v>
      </c>
      <c r="S8" s="63" t="s">
        <v>284</v>
      </c>
      <c r="T8" s="63" t="s">
        <v>284</v>
      </c>
      <c r="U8" s="63">
        <v>71.66062144092686</v>
      </c>
      <c r="V8" s="63">
        <v>68.6406712032228</v>
      </c>
      <c r="W8" s="63">
        <v>68.20030093429412</v>
      </c>
      <c r="X8" s="63" t="s">
        <v>284</v>
      </c>
      <c r="Y8" s="63" t="s">
        <v>284</v>
      </c>
      <c r="Z8" s="63" t="s">
        <v>284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92.13989723511352</v>
      </c>
      <c r="AH8" s="63">
        <v>88.2916579713722</v>
      </c>
      <c r="AI8" s="63">
        <v>87.7</v>
      </c>
      <c r="AJ8" s="63" t="s">
        <v>284</v>
      </c>
      <c r="AK8" s="63" t="s">
        <v>284</v>
      </c>
      <c r="AL8" s="63" t="s">
        <v>284</v>
      </c>
      <c r="AM8" s="63" t="s">
        <v>284</v>
      </c>
      <c r="AN8" s="63" t="s">
        <v>284</v>
      </c>
      <c r="AO8" s="63" t="s">
        <v>284</v>
      </c>
      <c r="AP8" s="63" t="s">
        <v>284</v>
      </c>
      <c r="AQ8" s="63" t="s">
        <v>284</v>
      </c>
      <c r="AR8" s="63" t="s">
        <v>284</v>
      </c>
      <c r="AS8" s="63" t="s">
        <v>284</v>
      </c>
      <c r="AT8" s="63" t="s">
        <v>284</v>
      </c>
      <c r="AU8" s="63" t="s">
        <v>284</v>
      </c>
      <c r="AV8" s="63" t="s">
        <v>284</v>
      </c>
      <c r="AW8" s="63" t="s">
        <v>284</v>
      </c>
      <c r="AX8" s="63" t="s">
        <v>284</v>
      </c>
      <c r="AY8" s="63" t="s">
        <v>284</v>
      </c>
      <c r="AZ8" s="63" t="s">
        <v>284</v>
      </c>
      <c r="BA8" s="63" t="s">
        <v>284</v>
      </c>
      <c r="BB8" s="63" t="s">
        <v>284</v>
      </c>
      <c r="BC8" s="63" t="s">
        <v>284</v>
      </c>
      <c r="BD8" s="63" t="s">
        <v>284</v>
      </c>
      <c r="BE8" s="63" t="s">
        <v>284</v>
      </c>
      <c r="BF8" s="63" t="s">
        <v>284</v>
      </c>
      <c r="BG8" s="63" t="s">
        <v>284</v>
      </c>
      <c r="BH8" s="63" t="s">
        <v>284</v>
      </c>
      <c r="BI8" s="63" t="s">
        <v>284</v>
      </c>
      <c r="BJ8" s="63" t="s">
        <v>284</v>
      </c>
      <c r="BK8" s="63">
        <v>300.446</v>
      </c>
      <c r="BL8" s="63">
        <v>289.946</v>
      </c>
      <c r="BM8" s="63">
        <v>288.08582591142266</v>
      </c>
      <c r="BN8" s="63">
        <v>300.446</v>
      </c>
      <c r="BO8" s="63">
        <v>289.946</v>
      </c>
      <c r="BP8" s="63">
        <v>288.08582591142266</v>
      </c>
      <c r="BQ8" s="63">
        <v>74.54907161755554</v>
      </c>
      <c r="BR8" s="63">
        <v>69.67820515234897</v>
      </c>
      <c r="BS8" s="63">
        <v>69.23117849302972</v>
      </c>
      <c r="BT8" s="63">
        <v>74.54907161755554</v>
      </c>
      <c r="BU8" s="63">
        <v>69.67820515234897</v>
      </c>
      <c r="BV8" s="63">
        <v>69.23117849302972</v>
      </c>
      <c r="BW8" s="63">
        <v>3.1108364090700005</v>
      </c>
      <c r="BX8" s="63">
        <v>3.0279228151175497</v>
      </c>
      <c r="BY8" s="63">
        <v>3.0084969097320853</v>
      </c>
      <c r="BZ8" s="63">
        <v>3.1108364090700005</v>
      </c>
      <c r="CA8" s="63">
        <v>3.02792281511755</v>
      </c>
      <c r="CB8" s="63">
        <v>3.0084969097320853</v>
      </c>
      <c r="CC8" s="63">
        <v>222.78609197337448</v>
      </c>
      <c r="CD8" s="63">
        <v>217.2398720325335</v>
      </c>
      <c r="CE8" s="63">
        <v>215.84615050866086</v>
      </c>
      <c r="CF8" s="63">
        <v>222.78609197337448</v>
      </c>
      <c r="CG8" s="63">
        <v>217.2398720325335</v>
      </c>
      <c r="CH8" s="63">
        <v>215.84615050866086</v>
      </c>
      <c r="CI8" s="38">
        <v>0</v>
      </c>
      <c r="CJ8" s="38">
        <v>0</v>
      </c>
      <c r="CK8" s="38">
        <v>0</v>
      </c>
      <c r="CL8" s="38">
        <v>0</v>
      </c>
      <c r="CM8" s="38">
        <v>0</v>
      </c>
      <c r="CN8" s="39">
        <v>0</v>
      </c>
    </row>
    <row r="9" spans="1:92" s="96" customFormat="1" ht="12">
      <c r="A9" s="37" t="s">
        <v>421</v>
      </c>
      <c r="B9" s="21">
        <v>2005</v>
      </c>
      <c r="C9" s="67">
        <v>3678</v>
      </c>
      <c r="D9" s="67">
        <v>3655</v>
      </c>
      <c r="E9" s="67">
        <v>2565</v>
      </c>
      <c r="F9" s="67">
        <v>3678</v>
      </c>
      <c r="G9" s="67">
        <v>3655</v>
      </c>
      <c r="H9" s="67">
        <v>2565</v>
      </c>
      <c r="I9" s="63">
        <v>402</v>
      </c>
      <c r="J9" s="63">
        <v>402</v>
      </c>
      <c r="K9" s="63">
        <v>317</v>
      </c>
      <c r="L9" s="63">
        <v>402</v>
      </c>
      <c r="M9" s="63">
        <v>402</v>
      </c>
      <c r="N9" s="63">
        <v>317</v>
      </c>
      <c r="O9" s="63">
        <v>374</v>
      </c>
      <c r="P9" s="63">
        <v>374</v>
      </c>
      <c r="Q9" s="63">
        <v>305</v>
      </c>
      <c r="R9" s="63">
        <v>374</v>
      </c>
      <c r="S9" s="63">
        <v>374</v>
      </c>
      <c r="T9" s="63">
        <v>305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28</v>
      </c>
      <c r="AH9" s="63">
        <v>28</v>
      </c>
      <c r="AI9" s="63">
        <v>12</v>
      </c>
      <c r="AJ9" s="63">
        <v>28</v>
      </c>
      <c r="AK9" s="63">
        <v>28</v>
      </c>
      <c r="AL9" s="63">
        <v>12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19</v>
      </c>
      <c r="AT9" s="63">
        <v>19</v>
      </c>
      <c r="AU9" s="63">
        <v>6</v>
      </c>
      <c r="AV9" s="63">
        <v>19</v>
      </c>
      <c r="AW9" s="63">
        <v>19</v>
      </c>
      <c r="AX9" s="63">
        <v>6</v>
      </c>
      <c r="AY9" s="63">
        <v>0</v>
      </c>
      <c r="AZ9" s="63">
        <v>0</v>
      </c>
      <c r="BA9" s="63">
        <v>0</v>
      </c>
      <c r="BB9" s="63">
        <v>0</v>
      </c>
      <c r="BC9" s="63">
        <v>0</v>
      </c>
      <c r="BD9" s="63">
        <v>0</v>
      </c>
      <c r="BE9" s="63">
        <v>9</v>
      </c>
      <c r="BF9" s="63">
        <v>9</v>
      </c>
      <c r="BG9" s="63">
        <v>6</v>
      </c>
      <c r="BH9" s="63">
        <v>9</v>
      </c>
      <c r="BI9" s="63">
        <v>9</v>
      </c>
      <c r="BJ9" s="63">
        <v>6</v>
      </c>
      <c r="BK9" s="63">
        <v>3276</v>
      </c>
      <c r="BL9" s="63">
        <v>3253</v>
      </c>
      <c r="BM9" s="63">
        <v>2248</v>
      </c>
      <c r="BN9" s="63">
        <v>3276</v>
      </c>
      <c r="BO9" s="63">
        <v>3253</v>
      </c>
      <c r="BP9" s="63">
        <v>2248</v>
      </c>
      <c r="BQ9" s="63">
        <v>2844</v>
      </c>
      <c r="BR9" s="63">
        <v>2821</v>
      </c>
      <c r="BS9" s="63">
        <v>1918</v>
      </c>
      <c r="BT9" s="63">
        <v>2844</v>
      </c>
      <c r="BU9" s="63">
        <v>2821</v>
      </c>
      <c r="BV9" s="63">
        <v>1918</v>
      </c>
      <c r="BW9" s="63">
        <v>0</v>
      </c>
      <c r="BX9" s="63">
        <v>0</v>
      </c>
      <c r="BY9" s="63">
        <v>0</v>
      </c>
      <c r="BZ9" s="63">
        <v>0</v>
      </c>
      <c r="CA9" s="63">
        <v>0</v>
      </c>
      <c r="CB9" s="63">
        <v>0</v>
      </c>
      <c r="CC9" s="63">
        <v>432</v>
      </c>
      <c r="CD9" s="63">
        <v>432</v>
      </c>
      <c r="CE9" s="63">
        <v>330</v>
      </c>
      <c r="CF9" s="63">
        <v>432</v>
      </c>
      <c r="CG9" s="63">
        <v>432</v>
      </c>
      <c r="CH9" s="63">
        <v>330</v>
      </c>
      <c r="CI9" s="63">
        <v>0</v>
      </c>
      <c r="CJ9" s="63">
        <v>0</v>
      </c>
      <c r="CK9" s="63">
        <v>0</v>
      </c>
      <c r="CL9" s="63">
        <v>0</v>
      </c>
      <c r="CM9" s="63">
        <v>0</v>
      </c>
      <c r="CN9" s="64">
        <v>0</v>
      </c>
    </row>
    <row r="10" spans="1:92" ht="12">
      <c r="A10" s="37" t="s">
        <v>428</v>
      </c>
      <c r="B10" s="21">
        <v>2005</v>
      </c>
      <c r="C10" s="67">
        <v>388.26</v>
      </c>
      <c r="D10" s="67">
        <v>174.4</v>
      </c>
      <c r="E10" s="67">
        <v>43.173</v>
      </c>
      <c r="F10" s="63">
        <v>158.17</v>
      </c>
      <c r="G10" s="63">
        <v>107.43</v>
      </c>
      <c r="H10" s="63">
        <v>43.173</v>
      </c>
      <c r="I10" s="63">
        <v>230.09</v>
      </c>
      <c r="J10" s="63">
        <v>66.97</v>
      </c>
      <c r="K10" s="63">
        <v>0</v>
      </c>
      <c r="L10" s="63">
        <v>0</v>
      </c>
      <c r="M10" s="63">
        <v>0</v>
      </c>
      <c r="N10" s="63">
        <v>0</v>
      </c>
      <c r="O10" s="63" t="s">
        <v>284</v>
      </c>
      <c r="P10" s="63" t="s">
        <v>284</v>
      </c>
      <c r="Q10" s="63">
        <v>0</v>
      </c>
      <c r="R10" s="63">
        <v>0</v>
      </c>
      <c r="S10" s="63">
        <v>0</v>
      </c>
      <c r="T10" s="63">
        <v>0</v>
      </c>
      <c r="U10" s="63" t="s">
        <v>284</v>
      </c>
      <c r="V10" s="63" t="s">
        <v>284</v>
      </c>
      <c r="W10" s="63">
        <v>0</v>
      </c>
      <c r="X10" s="63">
        <v>0</v>
      </c>
      <c r="Y10" s="63">
        <v>0</v>
      </c>
      <c r="Z10" s="63">
        <v>0</v>
      </c>
      <c r="AA10" s="63" t="s">
        <v>284</v>
      </c>
      <c r="AB10" s="63" t="s">
        <v>284</v>
      </c>
      <c r="AC10" s="63">
        <v>0</v>
      </c>
      <c r="AD10" s="63">
        <v>0</v>
      </c>
      <c r="AE10" s="63">
        <v>0</v>
      </c>
      <c r="AF10" s="63">
        <v>0</v>
      </c>
      <c r="AG10" s="63" t="s">
        <v>284</v>
      </c>
      <c r="AH10" s="63" t="s">
        <v>284</v>
      </c>
      <c r="AI10" s="63">
        <v>0</v>
      </c>
      <c r="AJ10" s="63">
        <v>0</v>
      </c>
      <c r="AK10" s="63">
        <v>0</v>
      </c>
      <c r="AL10" s="63">
        <v>0</v>
      </c>
      <c r="AM10" s="63" t="s">
        <v>284</v>
      </c>
      <c r="AN10" s="63" t="s">
        <v>284</v>
      </c>
      <c r="AO10" s="63">
        <v>0</v>
      </c>
      <c r="AP10" s="63">
        <v>0</v>
      </c>
      <c r="AQ10" s="63">
        <v>0</v>
      </c>
      <c r="AR10" s="63">
        <v>0</v>
      </c>
      <c r="AS10" s="63" t="s">
        <v>284</v>
      </c>
      <c r="AT10" s="63" t="s">
        <v>284</v>
      </c>
      <c r="AU10" s="63">
        <v>0</v>
      </c>
      <c r="AV10" s="63">
        <v>0</v>
      </c>
      <c r="AW10" s="63">
        <v>0</v>
      </c>
      <c r="AX10" s="63">
        <v>0</v>
      </c>
      <c r="AY10" s="63" t="s">
        <v>284</v>
      </c>
      <c r="AZ10" s="63" t="s">
        <v>284</v>
      </c>
      <c r="BA10" s="63">
        <v>0</v>
      </c>
      <c r="BB10" s="63">
        <v>0</v>
      </c>
      <c r="BC10" s="63">
        <v>0</v>
      </c>
      <c r="BD10" s="63">
        <v>0</v>
      </c>
      <c r="BE10" s="63" t="s">
        <v>284</v>
      </c>
      <c r="BF10" s="63" t="s">
        <v>284</v>
      </c>
      <c r="BG10" s="63">
        <v>0</v>
      </c>
      <c r="BH10" s="63">
        <v>0</v>
      </c>
      <c r="BI10" s="63">
        <v>0</v>
      </c>
      <c r="BJ10" s="63">
        <v>0</v>
      </c>
      <c r="BK10" s="63">
        <v>158.17</v>
      </c>
      <c r="BL10" s="63">
        <v>107.43</v>
      </c>
      <c r="BM10" s="63">
        <v>43.173</v>
      </c>
      <c r="BN10" s="63">
        <v>158.17</v>
      </c>
      <c r="BO10" s="63">
        <v>107.43</v>
      </c>
      <c r="BP10" s="63">
        <v>43.173</v>
      </c>
      <c r="BQ10" s="63">
        <v>158.17</v>
      </c>
      <c r="BR10" s="63">
        <v>107.43</v>
      </c>
      <c r="BS10" s="63">
        <v>43.173</v>
      </c>
      <c r="BT10" s="63">
        <v>158.17</v>
      </c>
      <c r="BU10" s="63">
        <v>107.43</v>
      </c>
      <c r="BV10" s="63">
        <v>43.173</v>
      </c>
      <c r="BW10" s="63">
        <v>0</v>
      </c>
      <c r="BX10" s="63">
        <v>0</v>
      </c>
      <c r="BY10" s="63">
        <v>0</v>
      </c>
      <c r="BZ10" s="63">
        <v>0</v>
      </c>
      <c r="CA10" s="63">
        <v>0</v>
      </c>
      <c r="CB10" s="63">
        <v>0</v>
      </c>
      <c r="CC10" s="63">
        <v>0</v>
      </c>
      <c r="CD10" s="63">
        <v>0</v>
      </c>
      <c r="CE10" s="63">
        <v>0</v>
      </c>
      <c r="CF10" s="63">
        <v>0</v>
      </c>
      <c r="CG10" s="63">
        <v>0</v>
      </c>
      <c r="CH10" s="63">
        <v>0</v>
      </c>
      <c r="CI10" s="63">
        <v>0</v>
      </c>
      <c r="CJ10" s="63">
        <v>0</v>
      </c>
      <c r="CK10" s="63">
        <v>0</v>
      </c>
      <c r="CL10" s="63">
        <v>0</v>
      </c>
      <c r="CM10" s="63">
        <v>0</v>
      </c>
      <c r="CN10" s="64">
        <v>0</v>
      </c>
    </row>
    <row r="11" spans="1:92" s="96" customFormat="1" ht="12">
      <c r="A11" s="37" t="s">
        <v>429</v>
      </c>
      <c r="B11" s="21">
        <v>2005</v>
      </c>
      <c r="C11" s="38">
        <v>2647</v>
      </c>
      <c r="D11" s="38">
        <v>2647</v>
      </c>
      <c r="E11" s="38">
        <v>2518</v>
      </c>
      <c r="F11" s="38">
        <v>2647</v>
      </c>
      <c r="G11" s="38">
        <v>2647</v>
      </c>
      <c r="H11" s="38">
        <v>2518</v>
      </c>
      <c r="I11" s="38">
        <v>645</v>
      </c>
      <c r="J11" s="38">
        <v>645</v>
      </c>
      <c r="K11" s="38">
        <v>614</v>
      </c>
      <c r="L11" s="38">
        <v>645</v>
      </c>
      <c r="M11" s="38">
        <v>645</v>
      </c>
      <c r="N11" s="38">
        <v>614</v>
      </c>
      <c r="O11" s="38">
        <v>615</v>
      </c>
      <c r="P11" s="38">
        <v>615</v>
      </c>
      <c r="Q11" s="38">
        <v>586</v>
      </c>
      <c r="R11" s="38">
        <v>615</v>
      </c>
      <c r="S11" s="38">
        <v>615</v>
      </c>
      <c r="T11" s="38">
        <v>586</v>
      </c>
      <c r="U11" s="38" t="s">
        <v>287</v>
      </c>
      <c r="V11" s="38" t="s">
        <v>287</v>
      </c>
      <c r="W11" s="38" t="s">
        <v>286</v>
      </c>
      <c r="X11" s="38" t="s">
        <v>287</v>
      </c>
      <c r="Y11" s="38" t="s">
        <v>287</v>
      </c>
      <c r="Z11" s="38" t="s">
        <v>286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30</v>
      </c>
      <c r="AH11" s="38">
        <v>30</v>
      </c>
      <c r="AI11" s="38">
        <v>28</v>
      </c>
      <c r="AJ11" s="38">
        <v>30</v>
      </c>
      <c r="AK11" s="38">
        <v>30</v>
      </c>
      <c r="AL11" s="38">
        <v>28</v>
      </c>
      <c r="AM11" s="38">
        <v>30</v>
      </c>
      <c r="AN11" s="38">
        <v>30</v>
      </c>
      <c r="AO11" s="38">
        <v>28</v>
      </c>
      <c r="AP11" s="38">
        <v>30</v>
      </c>
      <c r="AQ11" s="38">
        <v>30</v>
      </c>
      <c r="AR11" s="38">
        <v>28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H11" s="38">
        <v>0</v>
      </c>
      <c r="BI11" s="38">
        <v>0</v>
      </c>
      <c r="BJ11" s="38">
        <v>0</v>
      </c>
      <c r="BK11" s="38">
        <v>2002</v>
      </c>
      <c r="BL11" s="38">
        <v>2002</v>
      </c>
      <c r="BM11" s="38">
        <v>1904</v>
      </c>
      <c r="BN11" s="38">
        <v>2002</v>
      </c>
      <c r="BO11" s="38">
        <v>2002</v>
      </c>
      <c r="BP11" s="38">
        <v>1904</v>
      </c>
      <c r="BQ11" s="38">
        <v>1587</v>
      </c>
      <c r="BR11" s="38">
        <v>1587</v>
      </c>
      <c r="BS11" s="38">
        <v>1509</v>
      </c>
      <c r="BT11" s="38">
        <v>1587</v>
      </c>
      <c r="BU11" s="38">
        <v>1587</v>
      </c>
      <c r="BV11" s="38">
        <v>1509</v>
      </c>
      <c r="BW11" s="38">
        <v>5</v>
      </c>
      <c r="BX11" s="38">
        <v>5</v>
      </c>
      <c r="BY11" s="38">
        <v>5</v>
      </c>
      <c r="BZ11" s="38">
        <v>5</v>
      </c>
      <c r="CA11" s="38">
        <v>5</v>
      </c>
      <c r="CB11" s="38">
        <v>5</v>
      </c>
      <c r="CC11" s="38">
        <v>410</v>
      </c>
      <c r="CD11" s="38">
        <v>410</v>
      </c>
      <c r="CE11" s="38">
        <v>390</v>
      </c>
      <c r="CF11" s="38">
        <v>410</v>
      </c>
      <c r="CG11" s="38">
        <v>410</v>
      </c>
      <c r="CH11" s="38">
        <v>390</v>
      </c>
      <c r="CI11" s="38">
        <v>0</v>
      </c>
      <c r="CJ11" s="38">
        <v>0</v>
      </c>
      <c r="CK11" s="38">
        <v>0</v>
      </c>
      <c r="CL11" s="38">
        <v>0</v>
      </c>
      <c r="CM11" s="38">
        <v>0</v>
      </c>
      <c r="CN11" s="39">
        <v>0</v>
      </c>
    </row>
    <row r="12" spans="1:92" s="96" customFormat="1" ht="12">
      <c r="A12" s="37" t="s">
        <v>478</v>
      </c>
      <c r="B12" s="21">
        <v>2005</v>
      </c>
      <c r="C12" s="67">
        <v>23311</v>
      </c>
      <c r="D12" s="67">
        <v>22130</v>
      </c>
      <c r="E12" s="67">
        <v>20004</v>
      </c>
      <c r="F12" s="63">
        <v>18087</v>
      </c>
      <c r="G12" s="63">
        <v>17042</v>
      </c>
      <c r="H12" s="63">
        <v>15045</v>
      </c>
      <c r="I12" s="63">
        <v>15762</v>
      </c>
      <c r="J12" s="63">
        <v>15352</v>
      </c>
      <c r="K12" s="63">
        <v>14934</v>
      </c>
      <c r="L12" s="63">
        <v>10538</v>
      </c>
      <c r="M12" s="63">
        <v>10264</v>
      </c>
      <c r="N12" s="63">
        <v>9975</v>
      </c>
      <c r="O12" s="63">
        <v>13060</v>
      </c>
      <c r="P12" s="63">
        <v>12719</v>
      </c>
      <c r="Q12" s="63">
        <v>12397</v>
      </c>
      <c r="R12" s="63">
        <v>7836</v>
      </c>
      <c r="S12" s="63">
        <v>7631</v>
      </c>
      <c r="T12" s="63">
        <v>7438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1772</v>
      </c>
      <c r="AB12" s="63">
        <v>1737</v>
      </c>
      <c r="AC12" s="63">
        <v>1694</v>
      </c>
      <c r="AD12" s="63">
        <v>1772</v>
      </c>
      <c r="AE12" s="63">
        <v>1737</v>
      </c>
      <c r="AF12" s="63">
        <v>1694</v>
      </c>
      <c r="AG12" s="63">
        <v>930</v>
      </c>
      <c r="AH12" s="63">
        <v>896</v>
      </c>
      <c r="AI12" s="63">
        <v>843</v>
      </c>
      <c r="AJ12" s="63">
        <v>930</v>
      </c>
      <c r="AK12" s="63">
        <v>896</v>
      </c>
      <c r="AL12" s="63">
        <v>843</v>
      </c>
      <c r="AM12" s="63">
        <v>405</v>
      </c>
      <c r="AN12" s="63">
        <v>389</v>
      </c>
      <c r="AO12" s="63">
        <v>372</v>
      </c>
      <c r="AP12" s="63">
        <v>405</v>
      </c>
      <c r="AQ12" s="63">
        <v>389</v>
      </c>
      <c r="AR12" s="63">
        <v>372</v>
      </c>
      <c r="AS12" s="63">
        <v>145</v>
      </c>
      <c r="AT12" s="63">
        <v>140</v>
      </c>
      <c r="AU12" s="63">
        <v>115</v>
      </c>
      <c r="AV12" s="63">
        <v>145</v>
      </c>
      <c r="AW12" s="63">
        <v>140</v>
      </c>
      <c r="AX12" s="63">
        <v>115</v>
      </c>
      <c r="AY12" s="63">
        <v>0</v>
      </c>
      <c r="AZ12" s="63">
        <v>0</v>
      </c>
      <c r="BA12" s="63">
        <v>0</v>
      </c>
      <c r="BB12" s="63">
        <v>0</v>
      </c>
      <c r="BC12" s="63">
        <v>0</v>
      </c>
      <c r="BD12" s="63">
        <v>0</v>
      </c>
      <c r="BE12" s="63">
        <v>380</v>
      </c>
      <c r="BF12" s="63">
        <v>367</v>
      </c>
      <c r="BG12" s="63">
        <v>356</v>
      </c>
      <c r="BH12" s="63">
        <v>380</v>
      </c>
      <c r="BI12" s="63">
        <v>367</v>
      </c>
      <c r="BJ12" s="63">
        <v>356</v>
      </c>
      <c r="BK12" s="63">
        <v>7549</v>
      </c>
      <c r="BL12" s="63">
        <v>6778</v>
      </c>
      <c r="BM12" s="63">
        <v>5069</v>
      </c>
      <c r="BN12" s="63">
        <v>7549</v>
      </c>
      <c r="BO12" s="63">
        <v>6777</v>
      </c>
      <c r="BP12" s="63">
        <v>5070</v>
      </c>
      <c r="BQ12" s="63">
        <v>7021</v>
      </c>
      <c r="BR12" s="63">
        <v>6254</v>
      </c>
      <c r="BS12" s="63">
        <v>4559</v>
      </c>
      <c r="BT12" s="63">
        <v>7021</v>
      </c>
      <c r="BU12" s="63">
        <v>6254</v>
      </c>
      <c r="BV12" s="63">
        <v>4559</v>
      </c>
      <c r="BW12" s="63">
        <v>0</v>
      </c>
      <c r="BX12" s="63">
        <v>0</v>
      </c>
      <c r="BY12" s="63">
        <v>0</v>
      </c>
      <c r="BZ12" s="63">
        <v>0</v>
      </c>
      <c r="CA12" s="63">
        <v>0</v>
      </c>
      <c r="CB12" s="63">
        <v>0</v>
      </c>
      <c r="CC12" s="63">
        <v>528</v>
      </c>
      <c r="CD12" s="63">
        <v>523</v>
      </c>
      <c r="CE12" s="63">
        <v>511</v>
      </c>
      <c r="CF12" s="63">
        <v>528</v>
      </c>
      <c r="CG12" s="63">
        <v>523</v>
      </c>
      <c r="CH12" s="63">
        <v>511</v>
      </c>
      <c r="CI12" s="63">
        <v>0</v>
      </c>
      <c r="CJ12" s="63">
        <v>0</v>
      </c>
      <c r="CK12" s="63">
        <v>0</v>
      </c>
      <c r="CL12" s="63">
        <v>0</v>
      </c>
      <c r="CM12" s="63">
        <v>0</v>
      </c>
      <c r="CN12" s="64">
        <v>0</v>
      </c>
    </row>
    <row r="13" spans="1:92" s="96" customFormat="1" ht="12">
      <c r="A13" s="37" t="s">
        <v>479</v>
      </c>
      <c r="B13" s="21">
        <v>2000</v>
      </c>
      <c r="C13" s="67">
        <v>17165</v>
      </c>
      <c r="D13" s="67">
        <v>15351</v>
      </c>
      <c r="E13" s="67">
        <v>14645</v>
      </c>
      <c r="F13" s="38" t="s">
        <v>292</v>
      </c>
      <c r="G13" s="63">
        <v>10645</v>
      </c>
      <c r="H13" s="63">
        <v>10183</v>
      </c>
      <c r="I13" s="63">
        <v>13002</v>
      </c>
      <c r="J13" s="63">
        <v>11362</v>
      </c>
      <c r="K13" s="63">
        <v>10773</v>
      </c>
      <c r="L13" s="38" t="s">
        <v>292</v>
      </c>
      <c r="M13" s="63">
        <v>6656</v>
      </c>
      <c r="N13" s="63">
        <v>6311</v>
      </c>
      <c r="O13" s="63">
        <v>10884</v>
      </c>
      <c r="P13" s="63">
        <v>9512</v>
      </c>
      <c r="Q13" s="63">
        <v>9019</v>
      </c>
      <c r="R13" s="38" t="s">
        <v>292</v>
      </c>
      <c r="S13" s="63">
        <v>4918</v>
      </c>
      <c r="T13" s="63">
        <v>4663</v>
      </c>
      <c r="U13" s="63">
        <v>3644</v>
      </c>
      <c r="V13" s="63">
        <v>3185</v>
      </c>
      <c r="W13" s="63">
        <v>3020</v>
      </c>
      <c r="X13" s="63" t="s">
        <v>284</v>
      </c>
      <c r="Y13" s="63">
        <v>1580</v>
      </c>
      <c r="Z13" s="63">
        <v>1498</v>
      </c>
      <c r="AA13" s="63">
        <v>19</v>
      </c>
      <c r="AB13" s="63">
        <v>17</v>
      </c>
      <c r="AC13" s="63">
        <v>16</v>
      </c>
      <c r="AD13" s="63" t="s">
        <v>284</v>
      </c>
      <c r="AE13" s="63">
        <v>17</v>
      </c>
      <c r="AF13" s="63">
        <v>16</v>
      </c>
      <c r="AG13" s="63">
        <v>2099</v>
      </c>
      <c r="AH13" s="63">
        <v>1833</v>
      </c>
      <c r="AI13" s="63">
        <v>1738</v>
      </c>
      <c r="AJ13" s="63" t="s">
        <v>284</v>
      </c>
      <c r="AK13" s="63">
        <v>1721</v>
      </c>
      <c r="AL13" s="63">
        <v>1632</v>
      </c>
      <c r="AM13" s="63">
        <v>30</v>
      </c>
      <c r="AN13" s="63">
        <v>26</v>
      </c>
      <c r="AO13" s="63">
        <v>25</v>
      </c>
      <c r="AP13" s="63" t="s">
        <v>284</v>
      </c>
      <c r="AQ13" s="63">
        <v>20</v>
      </c>
      <c r="AR13" s="63">
        <v>19</v>
      </c>
      <c r="AS13" s="63" t="s">
        <v>286</v>
      </c>
      <c r="AT13" s="63" t="s">
        <v>286</v>
      </c>
      <c r="AU13" s="63" t="s">
        <v>286</v>
      </c>
      <c r="AV13" s="63" t="s">
        <v>286</v>
      </c>
      <c r="AW13" s="63" t="s">
        <v>286</v>
      </c>
      <c r="AX13" s="63" t="s">
        <v>286</v>
      </c>
      <c r="AY13" s="63" t="s">
        <v>286</v>
      </c>
      <c r="AZ13" s="63" t="s">
        <v>286</v>
      </c>
      <c r="BA13" s="63" t="s">
        <v>286</v>
      </c>
      <c r="BB13" s="63" t="s">
        <v>286</v>
      </c>
      <c r="BC13" s="63" t="s">
        <v>286</v>
      </c>
      <c r="BD13" s="63" t="s">
        <v>286</v>
      </c>
      <c r="BE13" s="63">
        <v>2069</v>
      </c>
      <c r="BF13" s="63">
        <v>1807</v>
      </c>
      <c r="BG13" s="63">
        <v>1713</v>
      </c>
      <c r="BH13" s="63" t="s">
        <v>284</v>
      </c>
      <c r="BI13" s="63">
        <v>1701</v>
      </c>
      <c r="BJ13" s="63">
        <v>1613</v>
      </c>
      <c r="BK13" s="63">
        <v>4163</v>
      </c>
      <c r="BL13" s="63">
        <v>3989</v>
      </c>
      <c r="BM13" s="63">
        <v>3872</v>
      </c>
      <c r="BN13" s="63">
        <v>4163</v>
      </c>
      <c r="BO13" s="63">
        <v>3989</v>
      </c>
      <c r="BP13" s="63">
        <v>3872</v>
      </c>
      <c r="BQ13" s="63">
        <v>1536</v>
      </c>
      <c r="BR13" s="63">
        <v>1472</v>
      </c>
      <c r="BS13" s="63">
        <v>1469</v>
      </c>
      <c r="BT13" s="63">
        <v>1536</v>
      </c>
      <c r="BU13" s="63">
        <v>1472</v>
      </c>
      <c r="BV13" s="63">
        <v>1469</v>
      </c>
      <c r="BW13" s="63">
        <v>234</v>
      </c>
      <c r="BX13" s="63">
        <v>224</v>
      </c>
      <c r="BY13" s="63">
        <v>214</v>
      </c>
      <c r="BZ13" s="63">
        <v>234</v>
      </c>
      <c r="CA13" s="63">
        <v>224</v>
      </c>
      <c r="CB13" s="63">
        <v>214</v>
      </c>
      <c r="CC13" s="63">
        <v>2393</v>
      </c>
      <c r="CD13" s="63">
        <v>2293</v>
      </c>
      <c r="CE13" s="63">
        <v>2189</v>
      </c>
      <c r="CF13" s="63">
        <v>2393</v>
      </c>
      <c r="CG13" s="63">
        <v>2293</v>
      </c>
      <c r="CH13" s="63">
        <v>2189</v>
      </c>
      <c r="CI13" s="63">
        <v>0</v>
      </c>
      <c r="CJ13" s="63">
        <v>0</v>
      </c>
      <c r="CK13" s="63">
        <v>0</v>
      </c>
      <c r="CL13" s="63">
        <v>0</v>
      </c>
      <c r="CM13" s="63">
        <v>0</v>
      </c>
      <c r="CN13" s="64">
        <v>0</v>
      </c>
    </row>
    <row r="14" spans="1:92" ht="12">
      <c r="A14" s="37" t="s">
        <v>480</v>
      </c>
      <c r="B14" s="21">
        <v>2002</v>
      </c>
      <c r="C14" s="38" t="s">
        <v>292</v>
      </c>
      <c r="D14" s="38">
        <v>10567.7</v>
      </c>
      <c r="E14" s="38">
        <v>10475.3</v>
      </c>
      <c r="F14" s="38" t="s">
        <v>292</v>
      </c>
      <c r="G14" s="38">
        <v>10567.7</v>
      </c>
      <c r="H14" s="38">
        <v>10475.3</v>
      </c>
      <c r="I14" s="38" t="s">
        <v>292</v>
      </c>
      <c r="J14" s="38">
        <v>4662.86</v>
      </c>
      <c r="K14" s="38">
        <v>4658.87</v>
      </c>
      <c r="L14" s="38" t="s">
        <v>292</v>
      </c>
      <c r="M14" s="38">
        <v>4662.86</v>
      </c>
      <c r="N14" s="38">
        <v>4658.87</v>
      </c>
      <c r="O14" s="63" t="s">
        <v>284</v>
      </c>
      <c r="P14" s="63" t="s">
        <v>284</v>
      </c>
      <c r="Q14" s="63" t="s">
        <v>284</v>
      </c>
      <c r="R14" s="63" t="s">
        <v>284</v>
      </c>
      <c r="S14" s="63" t="s">
        <v>284</v>
      </c>
      <c r="T14" s="63" t="s">
        <v>284</v>
      </c>
      <c r="U14" s="63" t="s">
        <v>284</v>
      </c>
      <c r="V14" s="63" t="s">
        <v>284</v>
      </c>
      <c r="W14" s="63" t="s">
        <v>284</v>
      </c>
      <c r="X14" s="63" t="s">
        <v>284</v>
      </c>
      <c r="Y14" s="63" t="s">
        <v>284</v>
      </c>
      <c r="Z14" s="63" t="s">
        <v>284</v>
      </c>
      <c r="AA14" s="63" t="s">
        <v>284</v>
      </c>
      <c r="AB14" s="63" t="s">
        <v>284</v>
      </c>
      <c r="AC14" s="63" t="s">
        <v>284</v>
      </c>
      <c r="AD14" s="63" t="s">
        <v>284</v>
      </c>
      <c r="AE14" s="63" t="s">
        <v>284</v>
      </c>
      <c r="AF14" s="63" t="s">
        <v>284</v>
      </c>
      <c r="AG14" s="63" t="s">
        <v>284</v>
      </c>
      <c r="AH14" s="63" t="s">
        <v>284</v>
      </c>
      <c r="AI14" s="63" t="s">
        <v>284</v>
      </c>
      <c r="AJ14" s="63" t="s">
        <v>284</v>
      </c>
      <c r="AK14" s="63" t="s">
        <v>284</v>
      </c>
      <c r="AL14" s="63" t="s">
        <v>284</v>
      </c>
      <c r="AM14" s="63" t="s">
        <v>284</v>
      </c>
      <c r="AN14" s="63" t="s">
        <v>284</v>
      </c>
      <c r="AO14" s="63" t="s">
        <v>284</v>
      </c>
      <c r="AP14" s="63" t="s">
        <v>284</v>
      </c>
      <c r="AQ14" s="63" t="s">
        <v>284</v>
      </c>
      <c r="AR14" s="63" t="s">
        <v>284</v>
      </c>
      <c r="AS14" s="63" t="s">
        <v>284</v>
      </c>
      <c r="AT14" s="63" t="s">
        <v>284</v>
      </c>
      <c r="AU14" s="63" t="s">
        <v>284</v>
      </c>
      <c r="AV14" s="63" t="s">
        <v>284</v>
      </c>
      <c r="AW14" s="63" t="s">
        <v>284</v>
      </c>
      <c r="AX14" s="63" t="s">
        <v>284</v>
      </c>
      <c r="AY14" s="63" t="s">
        <v>284</v>
      </c>
      <c r="AZ14" s="63" t="s">
        <v>284</v>
      </c>
      <c r="BA14" s="63" t="s">
        <v>284</v>
      </c>
      <c r="BB14" s="63" t="s">
        <v>284</v>
      </c>
      <c r="BC14" s="63" t="s">
        <v>284</v>
      </c>
      <c r="BD14" s="63" t="s">
        <v>284</v>
      </c>
      <c r="BE14" s="63" t="s">
        <v>284</v>
      </c>
      <c r="BF14" s="63" t="s">
        <v>284</v>
      </c>
      <c r="BG14" s="63" t="s">
        <v>284</v>
      </c>
      <c r="BH14" s="63" t="s">
        <v>284</v>
      </c>
      <c r="BI14" s="63" t="s">
        <v>284</v>
      </c>
      <c r="BJ14" s="63" t="s">
        <v>284</v>
      </c>
      <c r="BK14" s="63" t="s">
        <v>284</v>
      </c>
      <c r="BL14" s="38">
        <v>5521.31</v>
      </c>
      <c r="BM14" s="38">
        <v>5437.92</v>
      </c>
      <c r="BN14" s="38" t="s">
        <v>292</v>
      </c>
      <c r="BO14" s="38">
        <v>5521.31</v>
      </c>
      <c r="BP14" s="38">
        <v>5437.92</v>
      </c>
      <c r="BQ14" s="38" t="s">
        <v>292</v>
      </c>
      <c r="BR14" s="38">
        <v>372.646</v>
      </c>
      <c r="BS14" s="38">
        <v>363.582</v>
      </c>
      <c r="BT14" s="38" t="s">
        <v>292</v>
      </c>
      <c r="BU14" s="38">
        <v>372.646</v>
      </c>
      <c r="BV14" s="38">
        <v>363.582</v>
      </c>
      <c r="BW14" s="38" t="s">
        <v>292</v>
      </c>
      <c r="BX14" s="38">
        <v>3083.56</v>
      </c>
      <c r="BY14" s="38">
        <v>3019.8</v>
      </c>
      <c r="BZ14" s="38" t="s">
        <v>292</v>
      </c>
      <c r="CA14" s="38">
        <v>3083.56</v>
      </c>
      <c r="CB14" s="38">
        <v>3019.8</v>
      </c>
      <c r="CC14" s="38" t="s">
        <v>292</v>
      </c>
      <c r="CD14" s="38">
        <v>2065.1</v>
      </c>
      <c r="CE14" s="38">
        <v>2054.54</v>
      </c>
      <c r="CF14" s="38" t="s">
        <v>292</v>
      </c>
      <c r="CG14" s="38">
        <v>2065.1</v>
      </c>
      <c r="CH14" s="38">
        <v>2054.54</v>
      </c>
      <c r="CI14" s="38" t="s">
        <v>292</v>
      </c>
      <c r="CJ14" s="38">
        <v>383.499</v>
      </c>
      <c r="CK14" s="38">
        <v>378.506</v>
      </c>
      <c r="CL14" s="38" t="s">
        <v>292</v>
      </c>
      <c r="CM14" s="38">
        <v>383.499</v>
      </c>
      <c r="CN14" s="39">
        <v>378.506</v>
      </c>
    </row>
    <row r="15" spans="1:92" s="96" customFormat="1" ht="12">
      <c r="A15" s="37" t="s">
        <v>481</v>
      </c>
      <c r="B15" s="21">
        <v>2005</v>
      </c>
      <c r="C15" s="67">
        <v>1948.12</v>
      </c>
      <c r="D15" s="67">
        <v>1948.12</v>
      </c>
      <c r="E15" s="67">
        <v>1684.04</v>
      </c>
      <c r="F15" s="63">
        <v>1705.32</v>
      </c>
      <c r="G15" s="63">
        <v>1705.32</v>
      </c>
      <c r="H15" s="63">
        <v>1465.73</v>
      </c>
      <c r="I15" s="63">
        <v>803.86</v>
      </c>
      <c r="J15" s="63">
        <v>803.86</v>
      </c>
      <c r="K15" s="63">
        <v>756.61</v>
      </c>
      <c r="L15" s="63">
        <v>572.32</v>
      </c>
      <c r="M15" s="63">
        <v>572.32</v>
      </c>
      <c r="N15" s="63">
        <v>546.72</v>
      </c>
      <c r="O15" s="63">
        <v>548.89</v>
      </c>
      <c r="P15" s="63">
        <v>548.89</v>
      </c>
      <c r="Q15" s="63">
        <v>517.74</v>
      </c>
      <c r="R15" s="63">
        <v>317.63</v>
      </c>
      <c r="S15" s="63">
        <v>317.63</v>
      </c>
      <c r="T15" s="63">
        <v>307.85</v>
      </c>
      <c r="U15" s="63" t="s">
        <v>284</v>
      </c>
      <c r="V15" s="63" t="s">
        <v>284</v>
      </c>
      <c r="W15" s="63" t="s">
        <v>284</v>
      </c>
      <c r="X15" s="63" t="s">
        <v>284</v>
      </c>
      <c r="Y15" s="63" t="s">
        <v>284</v>
      </c>
      <c r="Z15" s="63" t="s">
        <v>284</v>
      </c>
      <c r="AA15" s="63" t="s">
        <v>284</v>
      </c>
      <c r="AB15" s="63" t="s">
        <v>284</v>
      </c>
      <c r="AC15" s="63" t="s">
        <v>284</v>
      </c>
      <c r="AD15" s="63" t="s">
        <v>284</v>
      </c>
      <c r="AE15" s="63" t="s">
        <v>284</v>
      </c>
      <c r="AF15" s="63" t="s">
        <v>284</v>
      </c>
      <c r="AG15" s="63">
        <v>254.97</v>
      </c>
      <c r="AH15" s="63">
        <v>254.97</v>
      </c>
      <c r="AI15" s="63">
        <v>238.87</v>
      </c>
      <c r="AJ15" s="63">
        <v>254.69</v>
      </c>
      <c r="AK15" s="63">
        <v>254.69</v>
      </c>
      <c r="AL15" s="63">
        <v>238.87</v>
      </c>
      <c r="AM15" s="63">
        <v>154.67</v>
      </c>
      <c r="AN15" s="63">
        <v>154.67</v>
      </c>
      <c r="AO15" s="63">
        <v>143.13</v>
      </c>
      <c r="AP15" s="63">
        <v>154.5</v>
      </c>
      <c r="AQ15" s="63">
        <v>154.5</v>
      </c>
      <c r="AR15" s="63">
        <v>143.13</v>
      </c>
      <c r="AS15" s="63">
        <v>0.06</v>
      </c>
      <c r="AT15" s="63">
        <v>0.06</v>
      </c>
      <c r="AU15" s="63">
        <v>0.06</v>
      </c>
      <c r="AV15" s="63">
        <v>0.06</v>
      </c>
      <c r="AW15" s="63">
        <v>0.06</v>
      </c>
      <c r="AX15" s="63">
        <v>0.06</v>
      </c>
      <c r="AY15" s="63">
        <v>0</v>
      </c>
      <c r="AZ15" s="63">
        <v>0</v>
      </c>
      <c r="BA15" s="63">
        <v>0</v>
      </c>
      <c r="BB15" s="63">
        <v>0</v>
      </c>
      <c r="BC15" s="63">
        <v>0</v>
      </c>
      <c r="BD15" s="63">
        <v>0</v>
      </c>
      <c r="BE15" s="63">
        <v>100.24</v>
      </c>
      <c r="BF15" s="63">
        <v>100.24</v>
      </c>
      <c r="BG15" s="63">
        <v>95.68</v>
      </c>
      <c r="BH15" s="63">
        <v>100.13</v>
      </c>
      <c r="BI15" s="63">
        <v>100.13</v>
      </c>
      <c r="BJ15" s="63">
        <v>95.68</v>
      </c>
      <c r="BK15" s="63">
        <v>1142.02</v>
      </c>
      <c r="BL15" s="63">
        <v>1142.02</v>
      </c>
      <c r="BM15" s="63">
        <v>925.33</v>
      </c>
      <c r="BN15" s="63">
        <v>1133</v>
      </c>
      <c r="BO15" s="63">
        <v>1133</v>
      </c>
      <c r="BP15" s="63">
        <v>919.01</v>
      </c>
      <c r="BQ15" s="63">
        <v>1129.88</v>
      </c>
      <c r="BR15" s="63">
        <v>1129.88</v>
      </c>
      <c r="BS15" s="63">
        <v>914.13</v>
      </c>
      <c r="BT15" s="63">
        <v>1120.88</v>
      </c>
      <c r="BU15" s="63">
        <v>1120.88</v>
      </c>
      <c r="BV15" s="63">
        <v>907.81</v>
      </c>
      <c r="BW15" s="63">
        <v>0</v>
      </c>
      <c r="BX15" s="63">
        <v>0</v>
      </c>
      <c r="BY15" s="63">
        <v>0</v>
      </c>
      <c r="BZ15" s="63">
        <v>0</v>
      </c>
      <c r="CA15" s="63">
        <v>0</v>
      </c>
      <c r="CB15" s="63">
        <v>0</v>
      </c>
      <c r="CC15" s="63">
        <v>12.14</v>
      </c>
      <c r="CD15" s="63">
        <v>12.14</v>
      </c>
      <c r="CE15" s="63">
        <v>11.2</v>
      </c>
      <c r="CF15" s="63">
        <v>12.12</v>
      </c>
      <c r="CG15" s="63">
        <v>12.12</v>
      </c>
      <c r="CH15" s="63">
        <v>11.2</v>
      </c>
      <c r="CI15" s="63">
        <v>2.24</v>
      </c>
      <c r="CJ15" s="63">
        <v>2.24</v>
      </c>
      <c r="CK15" s="63">
        <v>2.1</v>
      </c>
      <c r="CL15" s="63">
        <v>0</v>
      </c>
      <c r="CM15" s="63">
        <v>0</v>
      </c>
      <c r="CN15" s="64">
        <v>0</v>
      </c>
    </row>
    <row r="16" spans="1:92" ht="12">
      <c r="A16" s="37" t="s">
        <v>422</v>
      </c>
      <c r="B16" s="21">
        <v>2005</v>
      </c>
      <c r="C16" s="67">
        <v>149.4</v>
      </c>
      <c r="D16" s="67">
        <v>43.3</v>
      </c>
      <c r="E16" s="67">
        <v>41.7</v>
      </c>
      <c r="F16" s="67">
        <v>28.8</v>
      </c>
      <c r="G16" s="67">
        <v>28.8</v>
      </c>
      <c r="H16" s="67">
        <v>28.8</v>
      </c>
      <c r="I16" s="38">
        <v>97.5</v>
      </c>
      <c r="J16" s="38">
        <v>24.3</v>
      </c>
      <c r="K16" s="38">
        <v>24.3</v>
      </c>
      <c r="L16" s="38">
        <v>14.3</v>
      </c>
      <c r="M16" s="38">
        <v>14.3</v>
      </c>
      <c r="N16" s="38">
        <v>14.3</v>
      </c>
      <c r="O16" s="63" t="s">
        <v>284</v>
      </c>
      <c r="P16" s="63" t="s">
        <v>284</v>
      </c>
      <c r="Q16" s="63" t="s">
        <v>284</v>
      </c>
      <c r="R16" s="63" t="s">
        <v>284</v>
      </c>
      <c r="S16" s="63" t="s">
        <v>284</v>
      </c>
      <c r="T16" s="63" t="s">
        <v>284</v>
      </c>
      <c r="U16" s="63" t="s">
        <v>284</v>
      </c>
      <c r="V16" s="63" t="s">
        <v>284</v>
      </c>
      <c r="W16" s="63" t="s">
        <v>284</v>
      </c>
      <c r="X16" s="63" t="s">
        <v>284</v>
      </c>
      <c r="Y16" s="63" t="s">
        <v>284</v>
      </c>
      <c r="Z16" s="63" t="s">
        <v>284</v>
      </c>
      <c r="AA16" s="63" t="s">
        <v>284</v>
      </c>
      <c r="AB16" s="63" t="s">
        <v>284</v>
      </c>
      <c r="AC16" s="63" t="s">
        <v>284</v>
      </c>
      <c r="AD16" s="63" t="s">
        <v>284</v>
      </c>
      <c r="AE16" s="63" t="s">
        <v>284</v>
      </c>
      <c r="AF16" s="63" t="s">
        <v>284</v>
      </c>
      <c r="AG16" s="63" t="s">
        <v>284</v>
      </c>
      <c r="AH16" s="63" t="s">
        <v>284</v>
      </c>
      <c r="AI16" s="63" t="s">
        <v>284</v>
      </c>
      <c r="AJ16" s="63" t="s">
        <v>284</v>
      </c>
      <c r="AK16" s="63" t="s">
        <v>284</v>
      </c>
      <c r="AL16" s="63" t="s">
        <v>284</v>
      </c>
      <c r="AM16" s="63" t="s">
        <v>284</v>
      </c>
      <c r="AN16" s="63" t="s">
        <v>284</v>
      </c>
      <c r="AO16" s="63" t="s">
        <v>284</v>
      </c>
      <c r="AP16" s="63" t="s">
        <v>284</v>
      </c>
      <c r="AQ16" s="63" t="s">
        <v>284</v>
      </c>
      <c r="AR16" s="63" t="s">
        <v>284</v>
      </c>
      <c r="AS16" s="63" t="s">
        <v>284</v>
      </c>
      <c r="AT16" s="63" t="s">
        <v>284</v>
      </c>
      <c r="AU16" s="63" t="s">
        <v>284</v>
      </c>
      <c r="AV16" s="63" t="s">
        <v>284</v>
      </c>
      <c r="AW16" s="63" t="s">
        <v>284</v>
      </c>
      <c r="AX16" s="63" t="s">
        <v>284</v>
      </c>
      <c r="AY16" s="63" t="s">
        <v>284</v>
      </c>
      <c r="AZ16" s="63" t="s">
        <v>284</v>
      </c>
      <c r="BA16" s="63" t="s">
        <v>284</v>
      </c>
      <c r="BB16" s="63" t="s">
        <v>284</v>
      </c>
      <c r="BC16" s="63" t="s">
        <v>284</v>
      </c>
      <c r="BD16" s="63" t="s">
        <v>284</v>
      </c>
      <c r="BE16" s="63" t="s">
        <v>284</v>
      </c>
      <c r="BF16" s="63" t="s">
        <v>284</v>
      </c>
      <c r="BG16" s="63" t="s">
        <v>284</v>
      </c>
      <c r="BH16" s="63" t="s">
        <v>284</v>
      </c>
      <c r="BI16" s="63" t="s">
        <v>284</v>
      </c>
      <c r="BJ16" s="63" t="s">
        <v>284</v>
      </c>
      <c r="BK16" s="63">
        <v>51.9</v>
      </c>
      <c r="BL16" s="63">
        <v>19</v>
      </c>
      <c r="BM16" s="63">
        <v>17.4</v>
      </c>
      <c r="BN16" s="63">
        <v>14.5</v>
      </c>
      <c r="BO16" s="63">
        <v>14.5</v>
      </c>
      <c r="BP16" s="63">
        <v>14.5</v>
      </c>
      <c r="BQ16" s="63" t="s">
        <v>284</v>
      </c>
      <c r="BR16" s="63" t="s">
        <v>284</v>
      </c>
      <c r="BS16" s="63" t="s">
        <v>284</v>
      </c>
      <c r="BT16" s="63" t="s">
        <v>284</v>
      </c>
      <c r="BU16" s="63" t="s">
        <v>284</v>
      </c>
      <c r="BV16" s="63" t="s">
        <v>284</v>
      </c>
      <c r="BW16" s="63" t="s">
        <v>284</v>
      </c>
      <c r="BX16" s="63" t="s">
        <v>284</v>
      </c>
      <c r="BY16" s="63" t="s">
        <v>284</v>
      </c>
      <c r="BZ16" s="63" t="s">
        <v>284</v>
      </c>
      <c r="CA16" s="63" t="s">
        <v>284</v>
      </c>
      <c r="CB16" s="63" t="s">
        <v>284</v>
      </c>
      <c r="CC16" s="63" t="s">
        <v>284</v>
      </c>
      <c r="CD16" s="63" t="s">
        <v>284</v>
      </c>
      <c r="CE16" s="63" t="s">
        <v>284</v>
      </c>
      <c r="CF16" s="63" t="s">
        <v>284</v>
      </c>
      <c r="CG16" s="63" t="s">
        <v>284</v>
      </c>
      <c r="CH16" s="63" t="s">
        <v>284</v>
      </c>
      <c r="CI16" s="63">
        <v>0</v>
      </c>
      <c r="CJ16" s="63">
        <v>0</v>
      </c>
      <c r="CK16" s="63">
        <v>0</v>
      </c>
      <c r="CL16" s="63">
        <v>0</v>
      </c>
      <c r="CM16" s="63">
        <v>0</v>
      </c>
      <c r="CN16" s="64">
        <v>0</v>
      </c>
    </row>
    <row r="17" spans="1:92" ht="12">
      <c r="A17" s="37" t="s">
        <v>202</v>
      </c>
      <c r="B17" s="21">
        <v>2005</v>
      </c>
      <c r="C17" s="38">
        <v>709</v>
      </c>
      <c r="D17" s="38">
        <v>668</v>
      </c>
      <c r="E17" s="38">
        <v>663</v>
      </c>
      <c r="F17" s="38">
        <v>668</v>
      </c>
      <c r="G17" s="38">
        <v>668</v>
      </c>
      <c r="H17" s="38">
        <v>663</v>
      </c>
      <c r="I17" s="38">
        <v>312</v>
      </c>
      <c r="J17" s="38">
        <v>278</v>
      </c>
      <c r="K17" s="38">
        <v>278</v>
      </c>
      <c r="L17" s="38">
        <v>278</v>
      </c>
      <c r="M17" s="38">
        <v>278</v>
      </c>
      <c r="N17" s="38">
        <v>278</v>
      </c>
      <c r="O17" s="38" t="s">
        <v>290</v>
      </c>
      <c r="P17" s="38" t="s">
        <v>284</v>
      </c>
      <c r="Q17" s="38" t="s">
        <v>310</v>
      </c>
      <c r="R17" s="38" t="s">
        <v>310</v>
      </c>
      <c r="S17" s="38" t="s">
        <v>284</v>
      </c>
      <c r="T17" s="38" t="s">
        <v>310</v>
      </c>
      <c r="U17" s="38" t="s">
        <v>290</v>
      </c>
      <c r="V17" s="38" t="s">
        <v>284</v>
      </c>
      <c r="W17" s="38" t="s">
        <v>310</v>
      </c>
      <c r="X17" s="38" t="s">
        <v>310</v>
      </c>
      <c r="Y17" s="38" t="s">
        <v>284</v>
      </c>
      <c r="Z17" s="38" t="s">
        <v>310</v>
      </c>
      <c r="AA17" s="38" t="s">
        <v>290</v>
      </c>
      <c r="AB17" s="38" t="s">
        <v>284</v>
      </c>
      <c r="AC17" s="38" t="s">
        <v>310</v>
      </c>
      <c r="AD17" s="38" t="s">
        <v>310</v>
      </c>
      <c r="AE17" s="38" t="s">
        <v>284</v>
      </c>
      <c r="AF17" s="38" t="s">
        <v>310</v>
      </c>
      <c r="AG17" s="38" t="s">
        <v>290</v>
      </c>
      <c r="AH17" s="38" t="s">
        <v>284</v>
      </c>
      <c r="AI17" s="38" t="s">
        <v>310</v>
      </c>
      <c r="AJ17" s="38" t="s">
        <v>310</v>
      </c>
      <c r="AK17" s="38" t="s">
        <v>284</v>
      </c>
      <c r="AL17" s="38" t="s">
        <v>310</v>
      </c>
      <c r="AM17" s="38" t="s">
        <v>290</v>
      </c>
      <c r="AN17" s="38" t="s">
        <v>284</v>
      </c>
      <c r="AO17" s="38" t="s">
        <v>310</v>
      </c>
      <c r="AP17" s="38" t="s">
        <v>310</v>
      </c>
      <c r="AQ17" s="38" t="s">
        <v>284</v>
      </c>
      <c r="AR17" s="38" t="s">
        <v>310</v>
      </c>
      <c r="AS17" s="38" t="s">
        <v>290</v>
      </c>
      <c r="AT17" s="38" t="s">
        <v>284</v>
      </c>
      <c r="AU17" s="38" t="s">
        <v>310</v>
      </c>
      <c r="AV17" s="38" t="s">
        <v>310</v>
      </c>
      <c r="AW17" s="38" t="s">
        <v>284</v>
      </c>
      <c r="AX17" s="38" t="s">
        <v>310</v>
      </c>
      <c r="AY17" s="38" t="s">
        <v>290</v>
      </c>
      <c r="AZ17" s="38" t="s">
        <v>284</v>
      </c>
      <c r="BA17" s="38" t="s">
        <v>310</v>
      </c>
      <c r="BB17" s="38" t="s">
        <v>310</v>
      </c>
      <c r="BC17" s="38" t="s">
        <v>284</v>
      </c>
      <c r="BD17" s="38" t="s">
        <v>310</v>
      </c>
      <c r="BE17" s="38" t="s">
        <v>290</v>
      </c>
      <c r="BF17" s="38" t="s">
        <v>284</v>
      </c>
      <c r="BG17" s="38" t="s">
        <v>310</v>
      </c>
      <c r="BH17" s="38" t="s">
        <v>310</v>
      </c>
      <c r="BI17" s="38" t="s">
        <v>284</v>
      </c>
      <c r="BJ17" s="38" t="s">
        <v>310</v>
      </c>
      <c r="BK17" s="38">
        <v>397</v>
      </c>
      <c r="BL17" s="38">
        <v>390</v>
      </c>
      <c r="BM17" s="38">
        <v>385</v>
      </c>
      <c r="BN17" s="38">
        <v>390</v>
      </c>
      <c r="BO17" s="38">
        <v>390</v>
      </c>
      <c r="BP17" s="38">
        <v>385</v>
      </c>
      <c r="BQ17" s="38">
        <v>397</v>
      </c>
      <c r="BR17" s="38">
        <v>390</v>
      </c>
      <c r="BS17" s="38">
        <v>385</v>
      </c>
      <c r="BT17" s="38">
        <v>390</v>
      </c>
      <c r="BU17" s="38">
        <v>390</v>
      </c>
      <c r="BV17" s="38">
        <v>385</v>
      </c>
      <c r="BW17" s="38">
        <v>0</v>
      </c>
      <c r="BX17" s="38">
        <v>0</v>
      </c>
      <c r="BY17" s="38">
        <v>0</v>
      </c>
      <c r="BZ17" s="38">
        <v>0</v>
      </c>
      <c r="CA17" s="38">
        <v>0</v>
      </c>
      <c r="CB17" s="38">
        <v>0</v>
      </c>
      <c r="CC17" s="38">
        <v>0</v>
      </c>
      <c r="CD17" s="38">
        <v>0</v>
      </c>
      <c r="CE17" s="38">
        <v>0</v>
      </c>
      <c r="CF17" s="38">
        <v>0</v>
      </c>
      <c r="CG17" s="38">
        <v>0</v>
      </c>
      <c r="CH17" s="38">
        <v>0</v>
      </c>
      <c r="CI17" s="38">
        <v>0</v>
      </c>
      <c r="CJ17" s="38">
        <v>0</v>
      </c>
      <c r="CK17" s="38">
        <v>0</v>
      </c>
      <c r="CL17" s="38">
        <v>0</v>
      </c>
      <c r="CM17" s="38">
        <v>0</v>
      </c>
      <c r="CN17" s="38">
        <v>0</v>
      </c>
    </row>
    <row r="18" spans="1:92" ht="12">
      <c r="A18" s="37" t="s">
        <v>203</v>
      </c>
      <c r="B18" s="21">
        <v>2005</v>
      </c>
      <c r="C18" s="67">
        <f>3034.7+114.9</f>
        <v>3149.6</v>
      </c>
      <c r="D18" s="67">
        <v>3034.7</v>
      </c>
      <c r="E18" s="67">
        <v>2843.7</v>
      </c>
      <c r="F18" s="67">
        <v>3034.7</v>
      </c>
      <c r="G18" s="67">
        <v>3034.7</v>
      </c>
      <c r="H18" s="67">
        <v>2900</v>
      </c>
      <c r="I18" s="63">
        <f>1388.5+103.7</f>
        <v>1492.2</v>
      </c>
      <c r="J18" s="63">
        <f>1367.2+21.3</f>
        <v>1388.5</v>
      </c>
      <c r="K18" s="63">
        <v>1363.3</v>
      </c>
      <c r="L18" s="63">
        <v>1388.5</v>
      </c>
      <c r="M18" s="63">
        <f>1367.2+21.3</f>
        <v>1388.5</v>
      </c>
      <c r="N18" s="63">
        <f>1356.7+20.3</f>
        <v>1377</v>
      </c>
      <c r="O18" s="38" t="s">
        <v>284</v>
      </c>
      <c r="P18" s="38" t="s">
        <v>284</v>
      </c>
      <c r="Q18" s="38" t="s">
        <v>284</v>
      </c>
      <c r="R18" s="38" t="s">
        <v>284</v>
      </c>
      <c r="S18" s="38" t="s">
        <v>284</v>
      </c>
      <c r="T18" s="38" t="s">
        <v>284</v>
      </c>
      <c r="U18" s="38" t="s">
        <v>284</v>
      </c>
      <c r="V18" s="38" t="s">
        <v>284</v>
      </c>
      <c r="W18" s="38" t="s">
        <v>284</v>
      </c>
      <c r="X18" s="38" t="s">
        <v>284</v>
      </c>
      <c r="Y18" s="38" t="s">
        <v>284</v>
      </c>
      <c r="Z18" s="38" t="s">
        <v>284</v>
      </c>
      <c r="AA18" s="38" t="s">
        <v>284</v>
      </c>
      <c r="AB18" s="38" t="s">
        <v>284</v>
      </c>
      <c r="AC18" s="38" t="s">
        <v>284</v>
      </c>
      <c r="AD18" s="38" t="s">
        <v>284</v>
      </c>
      <c r="AE18" s="38" t="s">
        <v>284</v>
      </c>
      <c r="AF18" s="38" t="s">
        <v>284</v>
      </c>
      <c r="AG18" s="38" t="s">
        <v>284</v>
      </c>
      <c r="AH18" s="38" t="s">
        <v>284</v>
      </c>
      <c r="AI18" s="38" t="s">
        <v>284</v>
      </c>
      <c r="AJ18" s="38" t="s">
        <v>284</v>
      </c>
      <c r="AK18" s="38" t="s">
        <v>284</v>
      </c>
      <c r="AL18" s="38" t="s">
        <v>284</v>
      </c>
      <c r="AM18" s="38" t="s">
        <v>284</v>
      </c>
      <c r="AN18" s="38" t="s">
        <v>284</v>
      </c>
      <c r="AO18" s="38" t="s">
        <v>284</v>
      </c>
      <c r="AP18" s="38" t="s">
        <v>284</v>
      </c>
      <c r="AQ18" s="38" t="s">
        <v>284</v>
      </c>
      <c r="AR18" s="38" t="s">
        <v>284</v>
      </c>
      <c r="AS18" s="38" t="s">
        <v>284</v>
      </c>
      <c r="AT18" s="38" t="s">
        <v>284</v>
      </c>
      <c r="AU18" s="38" t="s">
        <v>284</v>
      </c>
      <c r="AV18" s="38" t="s">
        <v>284</v>
      </c>
      <c r="AW18" s="38" t="s">
        <v>284</v>
      </c>
      <c r="AX18" s="38" t="s">
        <v>284</v>
      </c>
      <c r="AY18" s="38" t="s">
        <v>284</v>
      </c>
      <c r="AZ18" s="38" t="s">
        <v>284</v>
      </c>
      <c r="BA18" s="38" t="s">
        <v>284</v>
      </c>
      <c r="BB18" s="38" t="s">
        <v>284</v>
      </c>
      <c r="BC18" s="38" t="s">
        <v>284</v>
      </c>
      <c r="BD18" s="38" t="s">
        <v>284</v>
      </c>
      <c r="BE18" s="38" t="s">
        <v>284</v>
      </c>
      <c r="BF18" s="38" t="s">
        <v>284</v>
      </c>
      <c r="BG18" s="38" t="s">
        <v>284</v>
      </c>
      <c r="BH18" s="38" t="s">
        <v>284</v>
      </c>
      <c r="BI18" s="38" t="s">
        <v>284</v>
      </c>
      <c r="BJ18" s="38" t="s">
        <v>284</v>
      </c>
      <c r="BK18" s="63">
        <f>1644.6+10.5</f>
        <v>1655.1</v>
      </c>
      <c r="BL18" s="63">
        <v>1644.6</v>
      </c>
      <c r="BM18" s="63">
        <v>1478.8</v>
      </c>
      <c r="BN18" s="63">
        <v>1644.6</v>
      </c>
      <c r="BO18" s="63">
        <v>1644.6</v>
      </c>
      <c r="BP18" s="63">
        <v>1521.4</v>
      </c>
      <c r="BQ18" s="63">
        <f>1543.2+2.4</f>
        <v>1545.6000000000001</v>
      </c>
      <c r="BR18" s="63">
        <f>1478.6+64.6</f>
        <v>1543.1999999999998</v>
      </c>
      <c r="BS18" s="63">
        <v>1379.3</v>
      </c>
      <c r="BT18" s="63">
        <v>1543.2</v>
      </c>
      <c r="BU18" s="63">
        <f>1478.6+64.6</f>
        <v>1543.1999999999998</v>
      </c>
      <c r="BV18" s="63">
        <f>1359.3+61.6</f>
        <v>1420.8999999999999</v>
      </c>
      <c r="BW18" s="63">
        <f>101.4+8.1</f>
        <v>109.5</v>
      </c>
      <c r="BX18" s="63">
        <f>99.9+1.5</f>
        <v>101.4</v>
      </c>
      <c r="BY18" s="63">
        <v>99.5</v>
      </c>
      <c r="BZ18" s="63">
        <v>101.4</v>
      </c>
      <c r="CA18" s="63">
        <f>99.9+1.5</f>
        <v>101.4</v>
      </c>
      <c r="CB18" s="63">
        <v>100.5</v>
      </c>
      <c r="CC18" s="63">
        <v>0</v>
      </c>
      <c r="CD18" s="63">
        <v>0</v>
      </c>
      <c r="CE18" s="63">
        <v>0</v>
      </c>
      <c r="CF18" s="63">
        <v>0</v>
      </c>
      <c r="CG18" s="63">
        <v>0</v>
      </c>
      <c r="CH18" s="63">
        <v>0</v>
      </c>
      <c r="CI18" s="63">
        <f>1.6+0.7</f>
        <v>2.3</v>
      </c>
      <c r="CJ18" s="63">
        <v>1.6</v>
      </c>
      <c r="CK18" s="63">
        <v>1.6</v>
      </c>
      <c r="CL18" s="63">
        <v>1.6</v>
      </c>
      <c r="CM18" s="63">
        <v>1.6</v>
      </c>
      <c r="CN18" s="64">
        <v>1.6</v>
      </c>
    </row>
    <row r="19" spans="1:92" ht="12">
      <c r="A19" s="37" t="s">
        <v>1</v>
      </c>
      <c r="B19" s="21">
        <v>2005</v>
      </c>
      <c r="C19" s="67">
        <v>2198</v>
      </c>
      <c r="D19" s="67">
        <v>2121</v>
      </c>
      <c r="E19" s="67">
        <v>1835</v>
      </c>
      <c r="F19" s="63" t="s">
        <v>286</v>
      </c>
      <c r="G19" s="63">
        <v>1591</v>
      </c>
      <c r="H19" s="63" t="s">
        <v>286</v>
      </c>
      <c r="I19" s="63" t="s">
        <v>286</v>
      </c>
      <c r="J19" s="63">
        <v>717</v>
      </c>
      <c r="K19" s="63" t="s">
        <v>286</v>
      </c>
      <c r="L19" s="63" t="s">
        <v>286</v>
      </c>
      <c r="M19" s="63" t="s">
        <v>286</v>
      </c>
      <c r="N19" s="63" t="s">
        <v>286</v>
      </c>
      <c r="O19" s="63" t="s">
        <v>286</v>
      </c>
      <c r="P19" s="63" t="s">
        <v>286</v>
      </c>
      <c r="Q19" s="63" t="s">
        <v>286</v>
      </c>
      <c r="R19" s="63" t="s">
        <v>286</v>
      </c>
      <c r="S19" s="63" t="s">
        <v>286</v>
      </c>
      <c r="T19" s="63" t="s">
        <v>286</v>
      </c>
      <c r="U19" s="63" t="s">
        <v>286</v>
      </c>
      <c r="V19" s="63" t="s">
        <v>286</v>
      </c>
      <c r="W19" s="63" t="s">
        <v>286</v>
      </c>
      <c r="X19" s="63" t="s">
        <v>286</v>
      </c>
      <c r="Y19" s="63" t="s">
        <v>286</v>
      </c>
      <c r="Z19" s="63" t="s">
        <v>286</v>
      </c>
      <c r="AA19" s="63" t="s">
        <v>286</v>
      </c>
      <c r="AB19" s="63" t="s">
        <v>286</v>
      </c>
      <c r="AC19" s="63" t="s">
        <v>286</v>
      </c>
      <c r="AD19" s="63" t="s">
        <v>286</v>
      </c>
      <c r="AE19" s="63" t="s">
        <v>286</v>
      </c>
      <c r="AF19" s="63" t="s">
        <v>286</v>
      </c>
      <c r="AG19" s="63" t="s">
        <v>286</v>
      </c>
      <c r="AH19" s="63" t="s">
        <v>286</v>
      </c>
      <c r="AI19" s="63" t="s">
        <v>286</v>
      </c>
      <c r="AJ19" s="63" t="s">
        <v>286</v>
      </c>
      <c r="AK19" s="63" t="s">
        <v>286</v>
      </c>
      <c r="AL19" s="63" t="s">
        <v>286</v>
      </c>
      <c r="AM19" s="63" t="s">
        <v>286</v>
      </c>
      <c r="AN19" s="63" t="s">
        <v>286</v>
      </c>
      <c r="AO19" s="63" t="s">
        <v>286</v>
      </c>
      <c r="AP19" s="63" t="s">
        <v>286</v>
      </c>
      <c r="AQ19" s="63" t="s">
        <v>286</v>
      </c>
      <c r="AR19" s="63" t="s">
        <v>286</v>
      </c>
      <c r="AS19" s="63" t="s">
        <v>286</v>
      </c>
      <c r="AT19" s="63" t="s">
        <v>286</v>
      </c>
      <c r="AU19" s="63" t="s">
        <v>286</v>
      </c>
      <c r="AV19" s="63" t="s">
        <v>286</v>
      </c>
      <c r="AW19" s="63" t="s">
        <v>286</v>
      </c>
      <c r="AX19" s="63" t="s">
        <v>286</v>
      </c>
      <c r="AY19" s="63" t="s">
        <v>286</v>
      </c>
      <c r="AZ19" s="63" t="s">
        <v>286</v>
      </c>
      <c r="BA19" s="63" t="s">
        <v>286</v>
      </c>
      <c r="BB19" s="63" t="s">
        <v>286</v>
      </c>
      <c r="BC19" s="63" t="s">
        <v>286</v>
      </c>
      <c r="BD19" s="63" t="s">
        <v>286</v>
      </c>
      <c r="BE19" s="63" t="s">
        <v>286</v>
      </c>
      <c r="BF19" s="63" t="s">
        <v>286</v>
      </c>
      <c r="BG19" s="63" t="s">
        <v>286</v>
      </c>
      <c r="BH19" s="63" t="s">
        <v>286</v>
      </c>
      <c r="BI19" s="63" t="s">
        <v>286</v>
      </c>
      <c r="BJ19" s="63" t="s">
        <v>286</v>
      </c>
      <c r="BK19" s="63" t="s">
        <v>286</v>
      </c>
      <c r="BL19" s="63">
        <v>1404</v>
      </c>
      <c r="BM19" s="63" t="s">
        <v>286</v>
      </c>
      <c r="BN19" s="63" t="s">
        <v>286</v>
      </c>
      <c r="BO19" s="63" t="s">
        <v>286</v>
      </c>
      <c r="BP19" s="63" t="s">
        <v>286</v>
      </c>
      <c r="BQ19" s="63" t="s">
        <v>286</v>
      </c>
      <c r="BR19" s="63">
        <v>1051</v>
      </c>
      <c r="BS19" s="63">
        <v>871</v>
      </c>
      <c r="BT19" s="63" t="s">
        <v>286</v>
      </c>
      <c r="BU19" s="63">
        <v>1051</v>
      </c>
      <c r="BV19" s="63">
        <v>871</v>
      </c>
      <c r="BW19" s="63" t="s">
        <v>286</v>
      </c>
      <c r="BX19" s="63" t="s">
        <v>286</v>
      </c>
      <c r="BY19" s="63" t="s">
        <v>286</v>
      </c>
      <c r="BZ19" s="63" t="s">
        <v>286</v>
      </c>
      <c r="CA19" s="63" t="s">
        <v>286</v>
      </c>
      <c r="CB19" s="63" t="s">
        <v>286</v>
      </c>
      <c r="CC19" s="63" t="s">
        <v>286</v>
      </c>
      <c r="CD19" s="63" t="s">
        <v>286</v>
      </c>
      <c r="CE19" s="63" t="s">
        <v>286</v>
      </c>
      <c r="CF19" s="63" t="s">
        <v>286</v>
      </c>
      <c r="CG19" s="63" t="s">
        <v>286</v>
      </c>
      <c r="CH19" s="63" t="s">
        <v>286</v>
      </c>
      <c r="CI19" s="63">
        <v>0</v>
      </c>
      <c r="CJ19" s="63">
        <v>0</v>
      </c>
      <c r="CK19" s="63">
        <v>0</v>
      </c>
      <c r="CL19" s="63">
        <v>0</v>
      </c>
      <c r="CM19" s="63">
        <v>0</v>
      </c>
      <c r="CN19" s="64">
        <v>0</v>
      </c>
    </row>
    <row r="20" spans="1:92" ht="12">
      <c r="A20" s="37" t="s">
        <v>2</v>
      </c>
      <c r="B20" s="21">
        <v>2005</v>
      </c>
      <c r="C20" s="38">
        <v>365</v>
      </c>
      <c r="D20" s="38">
        <v>365</v>
      </c>
      <c r="E20" s="38">
        <v>295</v>
      </c>
      <c r="F20" s="38">
        <v>365</v>
      </c>
      <c r="G20" s="38">
        <v>365</v>
      </c>
      <c r="H20" s="38">
        <v>295</v>
      </c>
      <c r="I20" s="38">
        <v>180</v>
      </c>
      <c r="J20" s="38">
        <v>180</v>
      </c>
      <c r="K20" s="38" t="s">
        <v>284</v>
      </c>
      <c r="L20" s="38">
        <v>180</v>
      </c>
      <c r="M20" s="38">
        <v>180</v>
      </c>
      <c r="N20" s="38" t="s">
        <v>284</v>
      </c>
      <c r="O20" s="38" t="s">
        <v>284</v>
      </c>
      <c r="P20" s="38" t="s">
        <v>284</v>
      </c>
      <c r="Q20" s="38" t="s">
        <v>284</v>
      </c>
      <c r="R20" s="38" t="s">
        <v>284</v>
      </c>
      <c r="S20" s="38" t="s">
        <v>284</v>
      </c>
      <c r="T20" s="38" t="s">
        <v>284</v>
      </c>
      <c r="U20" s="38" t="s">
        <v>284</v>
      </c>
      <c r="V20" s="38" t="s">
        <v>284</v>
      </c>
      <c r="W20" s="38" t="s">
        <v>284</v>
      </c>
      <c r="X20" s="38" t="s">
        <v>284</v>
      </c>
      <c r="Y20" s="38" t="s">
        <v>284</v>
      </c>
      <c r="Z20" s="38" t="s">
        <v>284</v>
      </c>
      <c r="AA20" s="38" t="s">
        <v>284</v>
      </c>
      <c r="AB20" s="38" t="s">
        <v>284</v>
      </c>
      <c r="AC20" s="38" t="s">
        <v>284</v>
      </c>
      <c r="AD20" s="38" t="s">
        <v>284</v>
      </c>
      <c r="AE20" s="38" t="s">
        <v>284</v>
      </c>
      <c r="AF20" s="38" t="s">
        <v>284</v>
      </c>
      <c r="AG20" s="38">
        <v>97</v>
      </c>
      <c r="AH20" s="38">
        <v>97</v>
      </c>
      <c r="AI20" s="38" t="s">
        <v>284</v>
      </c>
      <c r="AJ20" s="38">
        <v>97</v>
      </c>
      <c r="AK20" s="38">
        <v>97</v>
      </c>
      <c r="AL20" s="38" t="s">
        <v>284</v>
      </c>
      <c r="AM20" s="38" t="s">
        <v>284</v>
      </c>
      <c r="AN20" s="38" t="s">
        <v>284</v>
      </c>
      <c r="AO20" s="38" t="s">
        <v>284</v>
      </c>
      <c r="AP20" s="38" t="s">
        <v>284</v>
      </c>
      <c r="AQ20" s="38" t="s">
        <v>284</v>
      </c>
      <c r="AR20" s="38" t="s">
        <v>284</v>
      </c>
      <c r="AS20" s="38" t="s">
        <v>284</v>
      </c>
      <c r="AT20" s="38" t="s">
        <v>284</v>
      </c>
      <c r="AU20" s="38" t="s">
        <v>284</v>
      </c>
      <c r="AV20" s="38" t="s">
        <v>284</v>
      </c>
      <c r="AW20" s="38" t="s">
        <v>284</v>
      </c>
      <c r="AX20" s="38" t="s">
        <v>284</v>
      </c>
      <c r="AY20" s="38" t="s">
        <v>284</v>
      </c>
      <c r="AZ20" s="38" t="s">
        <v>284</v>
      </c>
      <c r="BA20" s="38" t="s">
        <v>284</v>
      </c>
      <c r="BB20" s="38" t="s">
        <v>284</v>
      </c>
      <c r="BC20" s="38" t="s">
        <v>284</v>
      </c>
      <c r="BD20" s="38" t="s">
        <v>284</v>
      </c>
      <c r="BE20" s="38" t="s">
        <v>284</v>
      </c>
      <c r="BF20" s="38" t="s">
        <v>284</v>
      </c>
      <c r="BG20" s="38" t="s">
        <v>284</v>
      </c>
      <c r="BH20" s="38" t="s">
        <v>284</v>
      </c>
      <c r="BI20" s="38" t="s">
        <v>284</v>
      </c>
      <c r="BJ20" s="38" t="s">
        <v>284</v>
      </c>
      <c r="BK20" s="38">
        <v>185</v>
      </c>
      <c r="BL20" s="38">
        <v>185</v>
      </c>
      <c r="BM20" s="38" t="s">
        <v>284</v>
      </c>
      <c r="BN20" s="38">
        <v>185</v>
      </c>
      <c r="BO20" s="38">
        <v>185</v>
      </c>
      <c r="BP20" s="38" t="s">
        <v>284</v>
      </c>
      <c r="BQ20" s="38">
        <v>135</v>
      </c>
      <c r="BR20" s="38">
        <v>135</v>
      </c>
      <c r="BS20" s="38" t="s">
        <v>284</v>
      </c>
      <c r="BT20" s="38">
        <v>135</v>
      </c>
      <c r="BU20" s="38">
        <v>135</v>
      </c>
      <c r="BV20" s="38" t="s">
        <v>284</v>
      </c>
      <c r="BW20" s="38">
        <v>2</v>
      </c>
      <c r="BX20" s="38">
        <v>2</v>
      </c>
      <c r="BY20" s="38" t="s">
        <v>284</v>
      </c>
      <c r="BZ20" s="38">
        <v>2</v>
      </c>
      <c r="CA20" s="38">
        <v>2</v>
      </c>
      <c r="CB20" s="38" t="s">
        <v>284</v>
      </c>
      <c r="CC20" s="38">
        <v>48</v>
      </c>
      <c r="CD20" s="38">
        <v>48</v>
      </c>
      <c r="CE20" s="38" t="s">
        <v>284</v>
      </c>
      <c r="CF20" s="38">
        <v>48</v>
      </c>
      <c r="CG20" s="38">
        <v>48</v>
      </c>
      <c r="CH20" s="38" t="s">
        <v>284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9">
        <v>0</v>
      </c>
    </row>
    <row r="21" spans="1:92" s="96" customFormat="1" ht="12">
      <c r="A21" s="37" t="s">
        <v>423</v>
      </c>
      <c r="B21" s="21" t="s">
        <v>307</v>
      </c>
      <c r="C21" s="38">
        <v>12000</v>
      </c>
      <c r="D21" s="38">
        <v>9387</v>
      </c>
      <c r="E21" s="38">
        <v>6499</v>
      </c>
      <c r="F21" s="38" t="s">
        <v>284</v>
      </c>
      <c r="G21" s="38">
        <v>7037</v>
      </c>
      <c r="H21" s="38" t="s">
        <v>284</v>
      </c>
      <c r="I21" s="38">
        <v>9141</v>
      </c>
      <c r="J21" s="38">
        <v>8081</v>
      </c>
      <c r="K21" s="38" t="s">
        <v>284</v>
      </c>
      <c r="L21" s="38" t="s">
        <v>284</v>
      </c>
      <c r="M21" s="38">
        <v>6206</v>
      </c>
      <c r="N21" s="38" t="s">
        <v>284</v>
      </c>
      <c r="O21" s="38">
        <v>8162</v>
      </c>
      <c r="P21" s="38">
        <v>7216</v>
      </c>
      <c r="Q21" s="38" t="s">
        <v>284</v>
      </c>
      <c r="R21" s="38" t="s">
        <v>284</v>
      </c>
      <c r="S21" s="38">
        <v>5526</v>
      </c>
      <c r="T21" s="38" t="s">
        <v>284</v>
      </c>
      <c r="U21" s="38">
        <v>0</v>
      </c>
      <c r="V21" s="38">
        <v>0</v>
      </c>
      <c r="W21" s="38" t="s">
        <v>284</v>
      </c>
      <c r="X21" s="38" t="s">
        <v>284</v>
      </c>
      <c r="Y21" s="38">
        <v>0</v>
      </c>
      <c r="Z21" s="38" t="s">
        <v>284</v>
      </c>
      <c r="AA21" s="38">
        <v>391</v>
      </c>
      <c r="AB21" s="38">
        <v>354</v>
      </c>
      <c r="AC21" s="38" t="s">
        <v>284</v>
      </c>
      <c r="AD21" s="38" t="s">
        <v>284</v>
      </c>
      <c r="AE21" s="38">
        <v>285</v>
      </c>
      <c r="AF21" s="38" t="s">
        <v>284</v>
      </c>
      <c r="AG21" s="38">
        <v>588</v>
      </c>
      <c r="AH21" s="38">
        <v>511</v>
      </c>
      <c r="AI21" s="38" t="s">
        <v>284</v>
      </c>
      <c r="AJ21" s="38" t="s">
        <v>284</v>
      </c>
      <c r="AK21" s="38">
        <v>395</v>
      </c>
      <c r="AL21" s="38" t="s">
        <v>284</v>
      </c>
      <c r="AM21" s="38">
        <v>260</v>
      </c>
      <c r="AN21" s="38">
        <v>236</v>
      </c>
      <c r="AO21" s="38" t="s">
        <v>284</v>
      </c>
      <c r="AP21" s="38" t="s">
        <v>284</v>
      </c>
      <c r="AQ21" s="38">
        <v>195</v>
      </c>
      <c r="AR21" s="38" t="s">
        <v>284</v>
      </c>
      <c r="AS21" s="38">
        <v>0</v>
      </c>
      <c r="AT21" s="38">
        <v>0</v>
      </c>
      <c r="AU21" s="38" t="s">
        <v>284</v>
      </c>
      <c r="AV21" s="38" t="s">
        <v>284</v>
      </c>
      <c r="AW21" s="38">
        <v>0</v>
      </c>
      <c r="AX21" s="38" t="s">
        <v>284</v>
      </c>
      <c r="AY21" s="38">
        <v>0</v>
      </c>
      <c r="AZ21" s="38">
        <v>0</v>
      </c>
      <c r="BA21" s="38" t="s">
        <v>284</v>
      </c>
      <c r="BB21" s="38" t="s">
        <v>284</v>
      </c>
      <c r="BC21" s="38">
        <v>0</v>
      </c>
      <c r="BD21" s="38" t="s">
        <v>284</v>
      </c>
      <c r="BE21" s="38">
        <v>328</v>
      </c>
      <c r="BF21" s="38">
        <v>275</v>
      </c>
      <c r="BG21" s="38" t="s">
        <v>284</v>
      </c>
      <c r="BH21" s="38" t="s">
        <v>284</v>
      </c>
      <c r="BI21" s="38">
        <v>200</v>
      </c>
      <c r="BJ21" s="38" t="s">
        <v>284</v>
      </c>
      <c r="BK21" s="38">
        <v>2859</v>
      </c>
      <c r="BL21" s="38">
        <v>1306</v>
      </c>
      <c r="BM21" s="38" t="s">
        <v>284</v>
      </c>
      <c r="BN21" s="38" t="s">
        <v>284</v>
      </c>
      <c r="BO21" s="38">
        <v>831</v>
      </c>
      <c r="BP21" s="38" t="s">
        <v>284</v>
      </c>
      <c r="BQ21" s="38">
        <v>2578</v>
      </c>
      <c r="BR21" s="38">
        <v>1053</v>
      </c>
      <c r="BS21" s="38" t="s">
        <v>284</v>
      </c>
      <c r="BT21" s="38" t="s">
        <v>284</v>
      </c>
      <c r="BU21" s="38">
        <v>625</v>
      </c>
      <c r="BV21" s="38" t="s">
        <v>284</v>
      </c>
      <c r="BW21" s="38">
        <v>0</v>
      </c>
      <c r="BX21" s="38">
        <v>0</v>
      </c>
      <c r="BY21" s="38" t="s">
        <v>284</v>
      </c>
      <c r="BZ21" s="38" t="s">
        <v>284</v>
      </c>
      <c r="CA21" s="38">
        <v>0</v>
      </c>
      <c r="CB21" s="38" t="s">
        <v>284</v>
      </c>
      <c r="CC21" s="38">
        <v>281</v>
      </c>
      <c r="CD21" s="38">
        <v>253</v>
      </c>
      <c r="CE21" s="38" t="s">
        <v>284</v>
      </c>
      <c r="CF21" s="38" t="s">
        <v>284</v>
      </c>
      <c r="CG21" s="38">
        <v>206</v>
      </c>
      <c r="CH21" s="38" t="s">
        <v>284</v>
      </c>
      <c r="CI21" s="38">
        <v>0</v>
      </c>
      <c r="CJ21" s="38">
        <v>0</v>
      </c>
      <c r="CK21" s="38" t="s">
        <v>284</v>
      </c>
      <c r="CL21" s="38" t="s">
        <v>284</v>
      </c>
      <c r="CM21" s="38">
        <v>0</v>
      </c>
      <c r="CN21" s="39" t="s">
        <v>284</v>
      </c>
    </row>
    <row r="22" spans="1:92" s="96" customFormat="1" ht="12">
      <c r="A22" s="37" t="s">
        <v>3</v>
      </c>
      <c r="B22" s="21">
        <v>2005</v>
      </c>
      <c r="C22" s="67">
        <v>9200</v>
      </c>
      <c r="D22" s="67">
        <v>9200</v>
      </c>
      <c r="E22" s="67">
        <v>8417</v>
      </c>
      <c r="F22" s="67">
        <v>8438</v>
      </c>
      <c r="G22" s="63">
        <v>8438</v>
      </c>
      <c r="H22" s="63">
        <v>7655</v>
      </c>
      <c r="I22" s="63">
        <v>1590</v>
      </c>
      <c r="J22" s="63">
        <v>1590</v>
      </c>
      <c r="K22" s="63">
        <v>1590</v>
      </c>
      <c r="L22" s="67">
        <v>904</v>
      </c>
      <c r="M22" s="63">
        <v>904</v>
      </c>
      <c r="N22" s="63">
        <v>904</v>
      </c>
      <c r="O22" s="67">
        <v>1492</v>
      </c>
      <c r="P22" s="67">
        <v>1492</v>
      </c>
      <c r="Q22" s="67">
        <v>1492</v>
      </c>
      <c r="R22" s="67">
        <v>904</v>
      </c>
      <c r="S22" s="63">
        <v>904</v>
      </c>
      <c r="T22" s="63">
        <v>904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98</v>
      </c>
      <c r="AH22" s="67">
        <v>98</v>
      </c>
      <c r="AI22" s="67">
        <v>98</v>
      </c>
      <c r="AJ22" s="67" t="s">
        <v>284</v>
      </c>
      <c r="AK22" s="63" t="s">
        <v>284</v>
      </c>
      <c r="AL22" s="63" t="s">
        <v>284</v>
      </c>
      <c r="AM22" s="67">
        <v>75</v>
      </c>
      <c r="AN22" s="67">
        <v>75</v>
      </c>
      <c r="AO22" s="67">
        <v>75</v>
      </c>
      <c r="AP22" s="67" t="s">
        <v>284</v>
      </c>
      <c r="AQ22" s="63" t="s">
        <v>284</v>
      </c>
      <c r="AR22" s="63" t="s">
        <v>284</v>
      </c>
      <c r="AS22" s="67" t="s">
        <v>284</v>
      </c>
      <c r="AT22" s="67" t="s">
        <v>297</v>
      </c>
      <c r="AU22" s="67" t="s">
        <v>284</v>
      </c>
      <c r="AV22" s="67" t="s">
        <v>284</v>
      </c>
      <c r="AW22" s="63" t="s">
        <v>284</v>
      </c>
      <c r="AX22" s="63" t="s">
        <v>284</v>
      </c>
      <c r="AY22" s="67">
        <v>0</v>
      </c>
      <c r="AZ22" s="67">
        <v>0</v>
      </c>
      <c r="BA22" s="67">
        <v>0</v>
      </c>
      <c r="BB22" s="67">
        <v>0</v>
      </c>
      <c r="BC22" s="63">
        <v>0</v>
      </c>
      <c r="BD22" s="63">
        <v>0</v>
      </c>
      <c r="BE22" s="67">
        <v>23</v>
      </c>
      <c r="BF22" s="67">
        <v>23</v>
      </c>
      <c r="BG22" s="67" t="s">
        <v>284</v>
      </c>
      <c r="BH22" s="67" t="s">
        <v>284</v>
      </c>
      <c r="BI22" s="63" t="s">
        <v>284</v>
      </c>
      <c r="BJ22" s="63" t="s">
        <v>284</v>
      </c>
      <c r="BK22" s="63">
        <v>7610</v>
      </c>
      <c r="BL22" s="63">
        <v>7610</v>
      </c>
      <c r="BM22" s="63">
        <v>6827</v>
      </c>
      <c r="BN22" s="67">
        <v>7534</v>
      </c>
      <c r="BO22" s="63">
        <v>7534</v>
      </c>
      <c r="BP22" s="63">
        <v>6751</v>
      </c>
      <c r="BQ22" s="63">
        <v>7528</v>
      </c>
      <c r="BR22" s="63">
        <v>7528</v>
      </c>
      <c r="BS22" s="63">
        <v>6745</v>
      </c>
      <c r="BT22" s="67">
        <v>7472</v>
      </c>
      <c r="BU22" s="63">
        <v>7472</v>
      </c>
      <c r="BV22" s="63">
        <v>6689</v>
      </c>
      <c r="BW22" s="63">
        <v>0</v>
      </c>
      <c r="BX22" s="63">
        <v>0</v>
      </c>
      <c r="BY22" s="63">
        <v>0</v>
      </c>
      <c r="BZ22" s="67">
        <v>0</v>
      </c>
      <c r="CA22" s="63">
        <v>0</v>
      </c>
      <c r="CB22" s="63">
        <v>0</v>
      </c>
      <c r="CC22" s="63">
        <v>82</v>
      </c>
      <c r="CD22" s="63">
        <v>82</v>
      </c>
      <c r="CE22" s="63">
        <v>82</v>
      </c>
      <c r="CF22" s="67">
        <v>62</v>
      </c>
      <c r="CG22" s="63">
        <v>62</v>
      </c>
      <c r="CH22" s="63">
        <v>62</v>
      </c>
      <c r="CI22" s="63">
        <v>0</v>
      </c>
      <c r="CJ22" s="63">
        <v>0</v>
      </c>
      <c r="CK22" s="63">
        <v>0</v>
      </c>
      <c r="CL22" s="67">
        <v>0</v>
      </c>
      <c r="CM22" s="63">
        <v>0</v>
      </c>
      <c r="CN22" s="64">
        <v>0</v>
      </c>
    </row>
    <row r="23" spans="1:92" s="96" customFormat="1" ht="12">
      <c r="A23" s="37" t="s">
        <v>424</v>
      </c>
      <c r="B23" s="21">
        <v>2005</v>
      </c>
      <c r="C23" s="63">
        <v>6391</v>
      </c>
      <c r="D23" s="63">
        <v>6233</v>
      </c>
      <c r="E23" s="63">
        <v>3130</v>
      </c>
      <c r="F23" s="63">
        <v>5969</v>
      </c>
      <c r="G23" s="63">
        <v>5808</v>
      </c>
      <c r="H23" s="63">
        <v>2914</v>
      </c>
      <c r="I23" s="63">
        <v>1301</v>
      </c>
      <c r="J23" s="63">
        <v>1282</v>
      </c>
      <c r="K23" s="63">
        <v>741</v>
      </c>
      <c r="L23" s="63">
        <v>879</v>
      </c>
      <c r="M23" s="63">
        <v>857</v>
      </c>
      <c r="N23" s="63">
        <v>525</v>
      </c>
      <c r="O23" s="63">
        <v>688</v>
      </c>
      <c r="P23" s="63">
        <v>676</v>
      </c>
      <c r="Q23" s="63">
        <v>431</v>
      </c>
      <c r="R23" s="63">
        <v>266</v>
      </c>
      <c r="S23" s="63">
        <v>251</v>
      </c>
      <c r="T23" s="63">
        <v>162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613</v>
      </c>
      <c r="AH23" s="63">
        <v>606</v>
      </c>
      <c r="AI23" s="63">
        <v>310</v>
      </c>
      <c r="AJ23" s="63">
        <v>613</v>
      </c>
      <c r="AK23" s="63">
        <v>606</v>
      </c>
      <c r="AL23" s="63">
        <v>363</v>
      </c>
      <c r="AM23" s="63">
        <v>527</v>
      </c>
      <c r="AN23" s="63">
        <v>521</v>
      </c>
      <c r="AO23" s="63">
        <v>246</v>
      </c>
      <c r="AP23" s="63">
        <v>527</v>
      </c>
      <c r="AQ23" s="63">
        <v>521</v>
      </c>
      <c r="AR23" s="63">
        <v>306</v>
      </c>
      <c r="AS23" s="63">
        <v>80</v>
      </c>
      <c r="AT23" s="63">
        <v>79</v>
      </c>
      <c r="AU23" s="63">
        <v>60</v>
      </c>
      <c r="AV23" s="63">
        <v>80</v>
      </c>
      <c r="AW23" s="63">
        <v>79</v>
      </c>
      <c r="AX23" s="63">
        <v>53</v>
      </c>
      <c r="AY23" s="63">
        <v>6</v>
      </c>
      <c r="AZ23" s="63">
        <v>6</v>
      </c>
      <c r="BA23" s="63">
        <v>4</v>
      </c>
      <c r="BB23" s="63">
        <v>6</v>
      </c>
      <c r="BC23" s="63">
        <v>6</v>
      </c>
      <c r="BD23" s="63">
        <v>4</v>
      </c>
      <c r="BE23" s="63">
        <v>0</v>
      </c>
      <c r="BF23" s="63">
        <v>0</v>
      </c>
      <c r="BG23" s="63">
        <v>0</v>
      </c>
      <c r="BH23" s="63">
        <v>0</v>
      </c>
      <c r="BI23" s="63">
        <v>0</v>
      </c>
      <c r="BJ23" s="63">
        <v>0</v>
      </c>
      <c r="BK23" s="63">
        <v>5090</v>
      </c>
      <c r="BL23" s="63">
        <v>4951</v>
      </c>
      <c r="BM23" s="63">
        <v>2389</v>
      </c>
      <c r="BN23" s="63">
        <v>5090</v>
      </c>
      <c r="BO23" s="63">
        <v>4951</v>
      </c>
      <c r="BP23" s="63">
        <v>2389</v>
      </c>
      <c r="BQ23" s="63">
        <v>4237</v>
      </c>
      <c r="BR23" s="63">
        <v>4109</v>
      </c>
      <c r="BS23" s="63">
        <v>1873</v>
      </c>
      <c r="BT23" s="63">
        <v>4237</v>
      </c>
      <c r="BU23" s="63">
        <v>4109</v>
      </c>
      <c r="BV23" s="63">
        <v>1873</v>
      </c>
      <c r="BW23" s="63">
        <v>93</v>
      </c>
      <c r="BX23" s="63">
        <v>92</v>
      </c>
      <c r="BY23" s="63">
        <v>0</v>
      </c>
      <c r="BZ23" s="63">
        <v>93</v>
      </c>
      <c r="CA23" s="63">
        <v>92</v>
      </c>
      <c r="CB23" s="63">
        <v>0</v>
      </c>
      <c r="CC23" s="63">
        <v>760</v>
      </c>
      <c r="CD23" s="63">
        <v>750</v>
      </c>
      <c r="CE23" s="63">
        <v>516</v>
      </c>
      <c r="CF23" s="63">
        <v>760</v>
      </c>
      <c r="CG23" s="63">
        <v>750</v>
      </c>
      <c r="CH23" s="63">
        <v>516</v>
      </c>
      <c r="CI23" s="63">
        <v>0</v>
      </c>
      <c r="CJ23" s="63">
        <v>0</v>
      </c>
      <c r="CK23" s="63">
        <v>0</v>
      </c>
      <c r="CL23" s="63">
        <v>0</v>
      </c>
      <c r="CM23" s="63">
        <v>0</v>
      </c>
      <c r="CN23" s="64">
        <v>0</v>
      </c>
    </row>
    <row r="24" spans="1:92" s="96" customFormat="1" ht="12">
      <c r="A24" s="37" t="s">
        <v>121</v>
      </c>
      <c r="B24" s="21">
        <v>2005</v>
      </c>
      <c r="C24" s="99">
        <v>1984</v>
      </c>
      <c r="D24" s="100">
        <v>1812.5</v>
      </c>
      <c r="E24" s="101">
        <v>171.5</v>
      </c>
      <c r="F24" s="102">
        <v>1984</v>
      </c>
      <c r="G24" s="100">
        <v>1812.5</v>
      </c>
      <c r="H24" s="103">
        <v>171.5</v>
      </c>
      <c r="I24" s="99">
        <v>1002</v>
      </c>
      <c r="J24" s="102">
        <v>1002</v>
      </c>
      <c r="K24" s="100" t="s">
        <v>284</v>
      </c>
      <c r="L24" s="100" t="s">
        <v>284</v>
      </c>
      <c r="M24" s="100" t="s">
        <v>284</v>
      </c>
      <c r="N24" s="67" t="s">
        <v>284</v>
      </c>
      <c r="O24" s="67" t="s">
        <v>284</v>
      </c>
      <c r="P24" s="67" t="s">
        <v>284</v>
      </c>
      <c r="Q24" s="67" t="s">
        <v>284</v>
      </c>
      <c r="R24" s="67" t="s">
        <v>284</v>
      </c>
      <c r="S24" s="67" t="s">
        <v>284</v>
      </c>
      <c r="T24" s="67" t="s">
        <v>284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81">
        <v>0</v>
      </c>
      <c r="AC24" s="81">
        <v>0</v>
      </c>
      <c r="AD24" s="81">
        <v>0</v>
      </c>
      <c r="AE24" s="81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81">
        <v>0</v>
      </c>
      <c r="AU24" s="81">
        <v>0</v>
      </c>
      <c r="AV24" s="81">
        <v>0</v>
      </c>
      <c r="AW24" s="63"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3">
        <v>0</v>
      </c>
      <c r="BF24" s="81">
        <v>0</v>
      </c>
      <c r="BG24" s="81">
        <v>0</v>
      </c>
      <c r="BH24" s="81">
        <v>0</v>
      </c>
      <c r="BI24" s="81">
        <v>0</v>
      </c>
      <c r="BJ24" s="63">
        <v>0</v>
      </c>
      <c r="BK24" s="99">
        <v>982</v>
      </c>
      <c r="BL24" s="99">
        <v>810.5</v>
      </c>
      <c r="BM24" s="103">
        <v>171.5</v>
      </c>
      <c r="BN24" s="99">
        <v>982</v>
      </c>
      <c r="BO24" s="99">
        <v>810.5</v>
      </c>
      <c r="BP24" s="103">
        <v>171.5</v>
      </c>
      <c r="BQ24" s="67" t="s">
        <v>284</v>
      </c>
      <c r="BR24" s="100" t="s">
        <v>284</v>
      </c>
      <c r="BS24" s="100" t="s">
        <v>284</v>
      </c>
      <c r="BT24" s="100" t="s">
        <v>284</v>
      </c>
      <c r="BU24" s="100" t="s">
        <v>284</v>
      </c>
      <c r="BV24" s="67" t="s">
        <v>284</v>
      </c>
      <c r="BW24" s="63">
        <v>0</v>
      </c>
      <c r="BX24" s="63">
        <v>0</v>
      </c>
      <c r="BY24" s="63">
        <v>0</v>
      </c>
      <c r="BZ24" s="63">
        <v>0</v>
      </c>
      <c r="CA24" s="63">
        <v>0</v>
      </c>
      <c r="CB24" s="63">
        <v>0</v>
      </c>
      <c r="CC24" s="63">
        <v>0</v>
      </c>
      <c r="CD24" s="81">
        <v>0</v>
      </c>
      <c r="CE24" s="81">
        <v>0</v>
      </c>
      <c r="CF24" s="81">
        <v>0</v>
      </c>
      <c r="CG24" s="81">
        <v>0</v>
      </c>
      <c r="CH24" s="63">
        <v>0</v>
      </c>
      <c r="CI24" s="63">
        <v>0</v>
      </c>
      <c r="CJ24" s="81">
        <v>0</v>
      </c>
      <c r="CK24" s="81">
        <v>0</v>
      </c>
      <c r="CL24" s="81">
        <v>0</v>
      </c>
      <c r="CM24" s="81">
        <v>0</v>
      </c>
      <c r="CN24" s="64">
        <v>0</v>
      </c>
    </row>
    <row r="25" spans="1:92" s="96" customFormat="1" ht="12">
      <c r="A25" s="37" t="s">
        <v>4</v>
      </c>
      <c r="B25" s="21">
        <v>2005</v>
      </c>
      <c r="C25" s="67">
        <v>1931.6</v>
      </c>
      <c r="D25" s="67">
        <v>1931.6</v>
      </c>
      <c r="E25" s="67">
        <v>1751.2</v>
      </c>
      <c r="F25" s="67">
        <v>1931.6</v>
      </c>
      <c r="G25" s="67">
        <v>1931.6</v>
      </c>
      <c r="H25" s="67">
        <v>1751.2</v>
      </c>
      <c r="I25" s="63">
        <v>823.2</v>
      </c>
      <c r="J25" s="63">
        <v>823.2</v>
      </c>
      <c r="K25" s="63">
        <v>744.4</v>
      </c>
      <c r="L25" s="63">
        <v>823.2</v>
      </c>
      <c r="M25" s="63">
        <v>823.2</v>
      </c>
      <c r="N25" s="63">
        <v>744.4</v>
      </c>
      <c r="O25" s="63">
        <v>275.2</v>
      </c>
      <c r="P25" s="63">
        <v>275.2</v>
      </c>
      <c r="Q25" s="63">
        <v>259.1</v>
      </c>
      <c r="R25" s="63">
        <v>275.2</v>
      </c>
      <c r="S25" s="63">
        <v>275.2</v>
      </c>
      <c r="T25" s="63">
        <v>259.1</v>
      </c>
      <c r="U25" s="63" t="s">
        <v>284</v>
      </c>
      <c r="V25" s="63" t="s">
        <v>284</v>
      </c>
      <c r="W25" s="63" t="s">
        <v>284</v>
      </c>
      <c r="X25" s="63" t="s">
        <v>284</v>
      </c>
      <c r="Y25" s="63" t="s">
        <v>284</v>
      </c>
      <c r="Z25" s="63" t="s">
        <v>284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548</v>
      </c>
      <c r="AH25" s="63">
        <v>548</v>
      </c>
      <c r="AI25" s="63">
        <v>485.3</v>
      </c>
      <c r="AJ25" s="63">
        <v>548</v>
      </c>
      <c r="AK25" s="63">
        <v>548</v>
      </c>
      <c r="AL25" s="63">
        <v>485.3</v>
      </c>
      <c r="AM25" s="63">
        <v>2.6</v>
      </c>
      <c r="AN25" s="63">
        <v>2.6</v>
      </c>
      <c r="AO25" s="63">
        <v>2.6</v>
      </c>
      <c r="AP25" s="63">
        <v>2.6</v>
      </c>
      <c r="AQ25" s="63">
        <v>2.6</v>
      </c>
      <c r="AR25" s="63">
        <v>2.6</v>
      </c>
      <c r="AS25" s="63">
        <v>65.2</v>
      </c>
      <c r="AT25" s="63">
        <v>65.2</v>
      </c>
      <c r="AU25" s="63">
        <v>60.9</v>
      </c>
      <c r="AV25" s="63">
        <v>65.2</v>
      </c>
      <c r="AW25" s="63">
        <v>65.2</v>
      </c>
      <c r="AX25" s="63">
        <v>60.9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480.2</v>
      </c>
      <c r="BF25" s="63">
        <v>480.2</v>
      </c>
      <c r="BG25" s="63">
        <v>421.8</v>
      </c>
      <c r="BH25" s="63">
        <v>480.2</v>
      </c>
      <c r="BI25" s="63">
        <v>480.2</v>
      </c>
      <c r="BJ25" s="63">
        <v>421.8</v>
      </c>
      <c r="BK25" s="63">
        <v>995.6</v>
      </c>
      <c r="BL25" s="63">
        <v>995.6</v>
      </c>
      <c r="BM25" s="63">
        <v>900.9</v>
      </c>
      <c r="BN25" s="63">
        <v>995.6</v>
      </c>
      <c r="BO25" s="63">
        <v>995.6</v>
      </c>
      <c r="BP25" s="63">
        <v>900.9</v>
      </c>
      <c r="BQ25" s="63">
        <v>807.8</v>
      </c>
      <c r="BR25" s="63">
        <v>807.8</v>
      </c>
      <c r="BS25" s="63">
        <v>729.1</v>
      </c>
      <c r="BT25" s="63">
        <v>807.8</v>
      </c>
      <c r="BU25" s="63">
        <v>807.8</v>
      </c>
      <c r="BV25" s="63">
        <v>729.1</v>
      </c>
      <c r="BW25" s="63">
        <v>0</v>
      </c>
      <c r="BX25" s="63">
        <v>0</v>
      </c>
      <c r="BY25" s="63">
        <v>0</v>
      </c>
      <c r="BZ25" s="63">
        <v>0</v>
      </c>
      <c r="CA25" s="63">
        <v>0</v>
      </c>
      <c r="CB25" s="63">
        <v>0</v>
      </c>
      <c r="CC25" s="63">
        <v>187.8</v>
      </c>
      <c r="CD25" s="63">
        <v>187.8</v>
      </c>
      <c r="CE25" s="63">
        <v>171.8</v>
      </c>
      <c r="CF25" s="63">
        <v>187.8</v>
      </c>
      <c r="CG25" s="63">
        <v>187.8</v>
      </c>
      <c r="CH25" s="63">
        <v>171.8</v>
      </c>
      <c r="CI25" s="63">
        <v>112.8</v>
      </c>
      <c r="CJ25" s="63">
        <v>112.8</v>
      </c>
      <c r="CK25" s="63">
        <v>105.9</v>
      </c>
      <c r="CL25" s="63">
        <v>112.8</v>
      </c>
      <c r="CM25" s="63">
        <v>112.8</v>
      </c>
      <c r="CN25" s="64">
        <v>105.9</v>
      </c>
    </row>
    <row r="26" spans="1:92" ht="12">
      <c r="A26" s="37" t="s">
        <v>5</v>
      </c>
      <c r="B26" s="21">
        <v>2005</v>
      </c>
      <c r="C26" s="38">
        <v>1308</v>
      </c>
      <c r="D26" s="38">
        <v>1264</v>
      </c>
      <c r="E26" s="38">
        <v>1171</v>
      </c>
      <c r="F26" s="38">
        <v>1155</v>
      </c>
      <c r="G26" s="38">
        <v>1155</v>
      </c>
      <c r="H26" s="38">
        <v>1000</v>
      </c>
      <c r="I26" s="38">
        <v>988</v>
      </c>
      <c r="J26" s="63" t="s">
        <v>286</v>
      </c>
      <c r="K26" s="63" t="s">
        <v>286</v>
      </c>
      <c r="L26" s="63" t="s">
        <v>286</v>
      </c>
      <c r="M26" s="63" t="s">
        <v>286</v>
      </c>
      <c r="N26" s="63" t="s">
        <v>286</v>
      </c>
      <c r="O26" s="63" t="s">
        <v>286</v>
      </c>
      <c r="P26" s="63" t="s">
        <v>286</v>
      </c>
      <c r="Q26" s="63" t="s">
        <v>286</v>
      </c>
      <c r="R26" s="63" t="s">
        <v>286</v>
      </c>
      <c r="S26" s="63" t="s">
        <v>286</v>
      </c>
      <c r="T26" s="63" t="s">
        <v>286</v>
      </c>
      <c r="U26" s="63" t="s">
        <v>286</v>
      </c>
      <c r="V26" s="63" t="s">
        <v>286</v>
      </c>
      <c r="W26" s="63" t="s">
        <v>286</v>
      </c>
      <c r="X26" s="63" t="s">
        <v>286</v>
      </c>
      <c r="Y26" s="63" t="s">
        <v>286</v>
      </c>
      <c r="Z26" s="63" t="s">
        <v>286</v>
      </c>
      <c r="AA26" s="63" t="s">
        <v>286</v>
      </c>
      <c r="AB26" s="63" t="s">
        <v>286</v>
      </c>
      <c r="AC26" s="63" t="s">
        <v>286</v>
      </c>
      <c r="AD26" s="63" t="s">
        <v>286</v>
      </c>
      <c r="AE26" s="63" t="s">
        <v>286</v>
      </c>
      <c r="AF26" s="63" t="s">
        <v>286</v>
      </c>
      <c r="AG26" s="63" t="s">
        <v>286</v>
      </c>
      <c r="AH26" s="63" t="s">
        <v>286</v>
      </c>
      <c r="AI26" s="63" t="s">
        <v>286</v>
      </c>
      <c r="AJ26" s="63" t="s">
        <v>286</v>
      </c>
      <c r="AK26" s="63" t="s">
        <v>286</v>
      </c>
      <c r="AL26" s="63" t="s">
        <v>286</v>
      </c>
      <c r="AM26" s="63" t="s">
        <v>286</v>
      </c>
      <c r="AN26" s="63" t="s">
        <v>286</v>
      </c>
      <c r="AO26" s="63" t="s">
        <v>286</v>
      </c>
      <c r="AP26" s="63" t="s">
        <v>286</v>
      </c>
      <c r="AQ26" s="63" t="s">
        <v>286</v>
      </c>
      <c r="AR26" s="63" t="s">
        <v>286</v>
      </c>
      <c r="AS26" s="63" t="s">
        <v>286</v>
      </c>
      <c r="AT26" s="63" t="s">
        <v>286</v>
      </c>
      <c r="AU26" s="63" t="s">
        <v>286</v>
      </c>
      <c r="AV26" s="63" t="s">
        <v>286</v>
      </c>
      <c r="AW26" s="63" t="s">
        <v>286</v>
      </c>
      <c r="AX26" s="63" t="s">
        <v>286</v>
      </c>
      <c r="AY26" s="63" t="s">
        <v>286</v>
      </c>
      <c r="AZ26" s="63" t="s">
        <v>286</v>
      </c>
      <c r="BA26" s="63" t="s">
        <v>286</v>
      </c>
      <c r="BB26" s="63" t="s">
        <v>286</v>
      </c>
      <c r="BC26" s="63" t="s">
        <v>286</v>
      </c>
      <c r="BD26" s="63" t="s">
        <v>286</v>
      </c>
      <c r="BE26" s="63" t="s">
        <v>286</v>
      </c>
      <c r="BF26" s="63" t="s">
        <v>286</v>
      </c>
      <c r="BG26" s="63" t="s">
        <v>286</v>
      </c>
      <c r="BH26" s="63" t="s">
        <v>286</v>
      </c>
      <c r="BI26" s="63" t="s">
        <v>286</v>
      </c>
      <c r="BJ26" s="63" t="s">
        <v>286</v>
      </c>
      <c r="BK26" s="38">
        <v>320</v>
      </c>
      <c r="BL26" s="63" t="s">
        <v>286</v>
      </c>
      <c r="BM26" s="63" t="s">
        <v>286</v>
      </c>
      <c r="BN26" s="63" t="s">
        <v>286</v>
      </c>
      <c r="BO26" s="63" t="s">
        <v>286</v>
      </c>
      <c r="BP26" s="63" t="s">
        <v>286</v>
      </c>
      <c r="BQ26" s="63" t="s">
        <v>286</v>
      </c>
      <c r="BR26" s="63" t="s">
        <v>286</v>
      </c>
      <c r="BS26" s="63" t="s">
        <v>286</v>
      </c>
      <c r="BT26" s="63" t="s">
        <v>286</v>
      </c>
      <c r="BU26" s="63" t="s">
        <v>286</v>
      </c>
      <c r="BV26" s="63" t="s">
        <v>286</v>
      </c>
      <c r="BW26" s="63" t="s">
        <v>286</v>
      </c>
      <c r="BX26" s="63" t="s">
        <v>286</v>
      </c>
      <c r="BY26" s="63" t="s">
        <v>286</v>
      </c>
      <c r="BZ26" s="63" t="s">
        <v>286</v>
      </c>
      <c r="CA26" s="63" t="s">
        <v>286</v>
      </c>
      <c r="CB26" s="63" t="s">
        <v>286</v>
      </c>
      <c r="CC26" s="63" t="s">
        <v>286</v>
      </c>
      <c r="CD26" s="63" t="s">
        <v>286</v>
      </c>
      <c r="CE26" s="63" t="s">
        <v>286</v>
      </c>
      <c r="CF26" s="63" t="s">
        <v>286</v>
      </c>
      <c r="CG26" s="63" t="s">
        <v>286</v>
      </c>
      <c r="CH26" s="63" t="s">
        <v>286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9">
        <v>0</v>
      </c>
    </row>
    <row r="27" spans="1:92" ht="12">
      <c r="A27" s="37" t="s">
        <v>6</v>
      </c>
      <c r="B27" s="21" t="s">
        <v>301</v>
      </c>
      <c r="C27" s="67">
        <v>30516</v>
      </c>
      <c r="D27" s="67">
        <v>27464</v>
      </c>
      <c r="E27" s="67">
        <v>22975</v>
      </c>
      <c r="F27" s="63" t="s">
        <v>284</v>
      </c>
      <c r="G27" s="63" t="s">
        <v>284</v>
      </c>
      <c r="H27" s="63" t="s">
        <v>284</v>
      </c>
      <c r="I27" s="63">
        <v>21056</v>
      </c>
      <c r="J27" s="63" t="s">
        <v>284</v>
      </c>
      <c r="K27" s="63">
        <v>18621</v>
      </c>
      <c r="L27" s="63" t="s">
        <v>284</v>
      </c>
      <c r="M27" s="63" t="s">
        <v>284</v>
      </c>
      <c r="N27" s="63" t="s">
        <v>284</v>
      </c>
      <c r="O27" s="63" t="s">
        <v>284</v>
      </c>
      <c r="P27" s="63" t="s">
        <v>284</v>
      </c>
      <c r="Q27" s="63">
        <v>11633</v>
      </c>
      <c r="R27" s="63" t="s">
        <v>284</v>
      </c>
      <c r="S27" s="63" t="s">
        <v>284</v>
      </c>
      <c r="T27" s="63" t="s">
        <v>284</v>
      </c>
      <c r="U27" s="63" t="s">
        <v>284</v>
      </c>
      <c r="V27" s="63" t="s">
        <v>284</v>
      </c>
      <c r="W27" s="63" t="s">
        <v>284</v>
      </c>
      <c r="X27" s="63" t="s">
        <v>284</v>
      </c>
      <c r="Y27" s="63" t="s">
        <v>284</v>
      </c>
      <c r="Z27" s="63" t="s">
        <v>284</v>
      </c>
      <c r="AA27" s="63" t="s">
        <v>284</v>
      </c>
      <c r="AB27" s="63" t="s">
        <v>284</v>
      </c>
      <c r="AC27" s="63">
        <v>5739</v>
      </c>
      <c r="AD27" s="63" t="s">
        <v>284</v>
      </c>
      <c r="AE27" s="63" t="s">
        <v>284</v>
      </c>
      <c r="AF27" s="63" t="s">
        <v>284</v>
      </c>
      <c r="AG27" s="63" t="s">
        <v>284</v>
      </c>
      <c r="AH27" s="63" t="s">
        <v>284</v>
      </c>
      <c r="AI27" s="63">
        <v>1249.1320183075056</v>
      </c>
      <c r="AJ27" s="63" t="s">
        <v>284</v>
      </c>
      <c r="AK27" s="63" t="s">
        <v>284</v>
      </c>
      <c r="AL27" s="63" t="s">
        <v>284</v>
      </c>
      <c r="AM27" s="63" t="s">
        <v>284</v>
      </c>
      <c r="AN27" s="63" t="s">
        <v>284</v>
      </c>
      <c r="AO27" s="63" t="s">
        <v>284</v>
      </c>
      <c r="AP27" s="63" t="s">
        <v>284</v>
      </c>
      <c r="AQ27" s="63" t="s">
        <v>284</v>
      </c>
      <c r="AR27" s="63" t="s">
        <v>284</v>
      </c>
      <c r="AS27" s="63" t="s">
        <v>284</v>
      </c>
      <c r="AT27" s="63" t="s">
        <v>284</v>
      </c>
      <c r="AU27" s="63">
        <v>33.88201830750555</v>
      </c>
      <c r="AV27" s="63" t="s">
        <v>284</v>
      </c>
      <c r="AW27" s="63" t="s">
        <v>284</v>
      </c>
      <c r="AX27" s="63" t="s">
        <v>284</v>
      </c>
      <c r="AY27" s="63" t="s">
        <v>284</v>
      </c>
      <c r="AZ27" s="63" t="s">
        <v>284</v>
      </c>
      <c r="BA27" s="63">
        <v>0.418</v>
      </c>
      <c r="BB27" s="63" t="s">
        <v>284</v>
      </c>
      <c r="BC27" s="63" t="s">
        <v>284</v>
      </c>
      <c r="BD27" s="63" t="s">
        <v>284</v>
      </c>
      <c r="BE27" s="63" t="s">
        <v>284</v>
      </c>
      <c r="BF27" s="63" t="s">
        <v>284</v>
      </c>
      <c r="BG27" s="63">
        <v>1214.832</v>
      </c>
      <c r="BH27" s="63" t="s">
        <v>284</v>
      </c>
      <c r="BI27" s="63" t="s">
        <v>284</v>
      </c>
      <c r="BJ27" s="63" t="s">
        <v>284</v>
      </c>
      <c r="BK27" s="63">
        <v>9460</v>
      </c>
      <c r="BL27" s="63" t="s">
        <v>284</v>
      </c>
      <c r="BM27" s="63">
        <v>4354.239</v>
      </c>
      <c r="BN27" s="63" t="s">
        <v>284</v>
      </c>
      <c r="BO27" s="63" t="s">
        <v>284</v>
      </c>
      <c r="BP27" s="63" t="s">
        <v>284</v>
      </c>
      <c r="BQ27" s="63" t="s">
        <v>284</v>
      </c>
      <c r="BR27" s="63" t="s">
        <v>284</v>
      </c>
      <c r="BS27" s="63">
        <v>4035.312</v>
      </c>
      <c r="BT27" s="63" t="s">
        <v>284</v>
      </c>
      <c r="BU27" s="63" t="s">
        <v>284</v>
      </c>
      <c r="BV27" s="63" t="s">
        <v>284</v>
      </c>
      <c r="BW27" s="63" t="s">
        <v>284</v>
      </c>
      <c r="BX27" s="63" t="s">
        <v>284</v>
      </c>
      <c r="BY27" s="63">
        <v>318.927</v>
      </c>
      <c r="BZ27" s="63" t="s">
        <v>284</v>
      </c>
      <c r="CA27" s="63" t="s">
        <v>284</v>
      </c>
      <c r="CB27" s="63" t="s">
        <v>284</v>
      </c>
      <c r="CC27" s="63" t="s">
        <v>284</v>
      </c>
      <c r="CD27" s="63" t="s">
        <v>284</v>
      </c>
      <c r="CE27" s="63" t="s">
        <v>284</v>
      </c>
      <c r="CF27" s="63" t="s">
        <v>284</v>
      </c>
      <c r="CG27" s="63" t="s">
        <v>284</v>
      </c>
      <c r="CH27" s="63" t="s">
        <v>284</v>
      </c>
      <c r="CI27" s="63">
        <v>0</v>
      </c>
      <c r="CJ27" s="63" t="s">
        <v>284</v>
      </c>
      <c r="CK27" s="63">
        <v>0</v>
      </c>
      <c r="CL27" s="63" t="s">
        <v>284</v>
      </c>
      <c r="CM27" s="63" t="s">
        <v>284</v>
      </c>
      <c r="CN27" s="64">
        <v>0</v>
      </c>
    </row>
    <row r="28" spans="1:92" ht="12">
      <c r="A28" s="37" t="s">
        <v>425</v>
      </c>
      <c r="B28" s="21">
        <v>2000</v>
      </c>
      <c r="C28" s="67">
        <v>1263</v>
      </c>
      <c r="D28" s="67">
        <v>1199</v>
      </c>
      <c r="E28" s="63" t="s">
        <v>284</v>
      </c>
      <c r="F28" s="63" t="s">
        <v>284</v>
      </c>
      <c r="G28" s="63" t="s">
        <v>284</v>
      </c>
      <c r="H28" s="63" t="s">
        <v>284</v>
      </c>
      <c r="I28" s="63">
        <v>397</v>
      </c>
      <c r="J28" s="63">
        <v>384</v>
      </c>
      <c r="K28" s="63" t="s">
        <v>284</v>
      </c>
      <c r="L28" s="63" t="s">
        <v>284</v>
      </c>
      <c r="M28" s="63" t="s">
        <v>284</v>
      </c>
      <c r="N28" s="63" t="s">
        <v>284</v>
      </c>
      <c r="O28" s="63" t="s">
        <v>284</v>
      </c>
      <c r="P28" s="63" t="s">
        <v>284</v>
      </c>
      <c r="Q28" s="63" t="s">
        <v>284</v>
      </c>
      <c r="R28" s="63" t="s">
        <v>284</v>
      </c>
      <c r="S28" s="63" t="s">
        <v>284</v>
      </c>
      <c r="T28" s="63" t="s">
        <v>284</v>
      </c>
      <c r="U28" s="63" t="s">
        <v>284</v>
      </c>
      <c r="V28" s="63" t="s">
        <v>284</v>
      </c>
      <c r="W28" s="63" t="s">
        <v>284</v>
      </c>
      <c r="X28" s="63" t="s">
        <v>284</v>
      </c>
      <c r="Y28" s="63" t="s">
        <v>284</v>
      </c>
      <c r="Z28" s="63" t="s">
        <v>284</v>
      </c>
      <c r="AA28" s="63" t="s">
        <v>284</v>
      </c>
      <c r="AB28" s="63" t="s">
        <v>284</v>
      </c>
      <c r="AC28" s="63" t="s">
        <v>284</v>
      </c>
      <c r="AD28" s="63" t="s">
        <v>284</v>
      </c>
      <c r="AE28" s="63" t="s">
        <v>284</v>
      </c>
      <c r="AF28" s="63" t="s">
        <v>284</v>
      </c>
      <c r="AG28" s="63" t="s">
        <v>284</v>
      </c>
      <c r="AH28" s="63" t="s">
        <v>284</v>
      </c>
      <c r="AI28" s="63" t="s">
        <v>284</v>
      </c>
      <c r="AJ28" s="63" t="s">
        <v>284</v>
      </c>
      <c r="AK28" s="63" t="s">
        <v>284</v>
      </c>
      <c r="AL28" s="63" t="s">
        <v>284</v>
      </c>
      <c r="AM28" s="63" t="s">
        <v>284</v>
      </c>
      <c r="AN28" s="63" t="s">
        <v>284</v>
      </c>
      <c r="AO28" s="63" t="s">
        <v>284</v>
      </c>
      <c r="AP28" s="63" t="s">
        <v>284</v>
      </c>
      <c r="AQ28" s="63" t="s">
        <v>284</v>
      </c>
      <c r="AR28" s="63" t="s">
        <v>284</v>
      </c>
      <c r="AS28" s="63" t="s">
        <v>284</v>
      </c>
      <c r="AT28" s="63" t="s">
        <v>284</v>
      </c>
      <c r="AU28" s="63" t="s">
        <v>284</v>
      </c>
      <c r="AV28" s="63" t="s">
        <v>284</v>
      </c>
      <c r="AW28" s="63" t="s">
        <v>284</v>
      </c>
      <c r="AX28" s="63" t="s">
        <v>284</v>
      </c>
      <c r="AY28" s="63" t="s">
        <v>284</v>
      </c>
      <c r="AZ28" s="63" t="s">
        <v>284</v>
      </c>
      <c r="BA28" s="63" t="s">
        <v>284</v>
      </c>
      <c r="BB28" s="63" t="s">
        <v>284</v>
      </c>
      <c r="BC28" s="63" t="s">
        <v>284</v>
      </c>
      <c r="BD28" s="63" t="s">
        <v>284</v>
      </c>
      <c r="BE28" s="63" t="s">
        <v>284</v>
      </c>
      <c r="BF28" s="63" t="s">
        <v>284</v>
      </c>
      <c r="BG28" s="63" t="s">
        <v>284</v>
      </c>
      <c r="BH28" s="63" t="s">
        <v>284</v>
      </c>
      <c r="BI28" s="63" t="s">
        <v>284</v>
      </c>
      <c r="BJ28" s="63" t="s">
        <v>284</v>
      </c>
      <c r="BK28" s="63">
        <v>866</v>
      </c>
      <c r="BL28" s="63">
        <v>815</v>
      </c>
      <c r="BM28" s="63" t="s">
        <v>284</v>
      </c>
      <c r="BN28" s="63" t="s">
        <v>284</v>
      </c>
      <c r="BO28" s="63" t="s">
        <v>284</v>
      </c>
      <c r="BP28" s="63" t="s">
        <v>284</v>
      </c>
      <c r="BQ28" s="63" t="s">
        <v>284</v>
      </c>
      <c r="BR28" s="63">
        <v>9</v>
      </c>
      <c r="BS28" s="63" t="s">
        <v>284</v>
      </c>
      <c r="BT28" s="63" t="s">
        <v>284</v>
      </c>
      <c r="BU28" s="63" t="s">
        <v>284</v>
      </c>
      <c r="BV28" s="63" t="s">
        <v>284</v>
      </c>
      <c r="BW28" s="63" t="s">
        <v>284</v>
      </c>
      <c r="BX28" s="63">
        <v>51</v>
      </c>
      <c r="BY28" s="63" t="s">
        <v>284</v>
      </c>
      <c r="BZ28" s="63" t="s">
        <v>284</v>
      </c>
      <c r="CA28" s="63" t="s">
        <v>284</v>
      </c>
      <c r="CB28" s="63" t="s">
        <v>284</v>
      </c>
      <c r="CC28" s="63" t="s">
        <v>284</v>
      </c>
      <c r="CD28" s="63">
        <v>830</v>
      </c>
      <c r="CE28" s="63" t="s">
        <v>284</v>
      </c>
      <c r="CF28" s="63" t="s">
        <v>284</v>
      </c>
      <c r="CG28" s="63" t="s">
        <v>284</v>
      </c>
      <c r="CH28" s="63" t="s">
        <v>284</v>
      </c>
      <c r="CI28" s="63" t="s">
        <v>284</v>
      </c>
      <c r="CJ28" s="63" t="s">
        <v>284</v>
      </c>
      <c r="CK28" s="63" t="s">
        <v>284</v>
      </c>
      <c r="CL28" s="63" t="s">
        <v>284</v>
      </c>
      <c r="CM28" s="63" t="s">
        <v>284</v>
      </c>
      <c r="CN28" s="64" t="s">
        <v>284</v>
      </c>
    </row>
    <row r="29" spans="1:92" s="96" customFormat="1" ht="12">
      <c r="A29" s="37" t="s">
        <v>7</v>
      </c>
      <c r="B29" s="21">
        <v>2005</v>
      </c>
      <c r="C29" s="67">
        <v>2865</v>
      </c>
      <c r="D29" s="67">
        <v>2845</v>
      </c>
      <c r="E29" s="67">
        <v>2375</v>
      </c>
      <c r="F29" s="63" t="s">
        <v>284</v>
      </c>
      <c r="G29" s="63" t="s">
        <v>284</v>
      </c>
      <c r="H29" s="63" t="s">
        <v>284</v>
      </c>
      <c r="I29" s="63">
        <v>1882</v>
      </c>
      <c r="J29" s="63">
        <v>1862</v>
      </c>
      <c r="K29" s="63">
        <v>1489</v>
      </c>
      <c r="L29" s="63" t="s">
        <v>284</v>
      </c>
      <c r="M29" s="63" t="s">
        <v>284</v>
      </c>
      <c r="N29" s="63" t="s">
        <v>284</v>
      </c>
      <c r="O29" s="63">
        <v>1455</v>
      </c>
      <c r="P29" s="63">
        <v>1435</v>
      </c>
      <c r="Q29" s="63">
        <v>1141</v>
      </c>
      <c r="R29" s="63" t="s">
        <v>284</v>
      </c>
      <c r="S29" s="63" t="s">
        <v>284</v>
      </c>
      <c r="T29" s="63" t="s">
        <v>284</v>
      </c>
      <c r="U29" s="63" t="s">
        <v>284</v>
      </c>
      <c r="V29" s="63" t="s">
        <v>284</v>
      </c>
      <c r="W29" s="63" t="s">
        <v>284</v>
      </c>
      <c r="X29" s="63" t="s">
        <v>284</v>
      </c>
      <c r="Y29" s="63" t="s">
        <v>284</v>
      </c>
      <c r="Z29" s="63" t="s">
        <v>284</v>
      </c>
      <c r="AA29" s="63">
        <v>41</v>
      </c>
      <c r="AB29" s="63">
        <v>41</v>
      </c>
      <c r="AC29" s="63">
        <v>41</v>
      </c>
      <c r="AD29" s="63" t="s">
        <v>284</v>
      </c>
      <c r="AE29" s="63" t="s">
        <v>284</v>
      </c>
      <c r="AF29" s="63" t="s">
        <v>284</v>
      </c>
      <c r="AG29" s="63">
        <v>386</v>
      </c>
      <c r="AH29" s="63">
        <v>386</v>
      </c>
      <c r="AI29" s="63">
        <v>307</v>
      </c>
      <c r="AJ29" s="63" t="s">
        <v>284</v>
      </c>
      <c r="AK29" s="63" t="s">
        <v>284</v>
      </c>
      <c r="AL29" s="63" t="s">
        <v>284</v>
      </c>
      <c r="AM29" s="63" t="s">
        <v>284</v>
      </c>
      <c r="AN29" s="63" t="s">
        <v>284</v>
      </c>
      <c r="AO29" s="63" t="s">
        <v>284</v>
      </c>
      <c r="AP29" s="63" t="s">
        <v>284</v>
      </c>
      <c r="AQ29" s="63" t="s">
        <v>284</v>
      </c>
      <c r="AR29" s="63" t="s">
        <v>284</v>
      </c>
      <c r="AS29" s="63" t="s">
        <v>284</v>
      </c>
      <c r="AT29" s="63" t="s">
        <v>284</v>
      </c>
      <c r="AU29" s="63" t="s">
        <v>284</v>
      </c>
      <c r="AV29" s="63" t="s">
        <v>284</v>
      </c>
      <c r="AW29" s="63" t="s">
        <v>284</v>
      </c>
      <c r="AX29" s="63" t="s">
        <v>284</v>
      </c>
      <c r="AY29" s="63" t="s">
        <v>284</v>
      </c>
      <c r="AZ29" s="63" t="s">
        <v>284</v>
      </c>
      <c r="BA29" s="63" t="s">
        <v>284</v>
      </c>
      <c r="BB29" s="63" t="s">
        <v>284</v>
      </c>
      <c r="BC29" s="63" t="s">
        <v>284</v>
      </c>
      <c r="BD29" s="63" t="s">
        <v>284</v>
      </c>
      <c r="BE29" s="63" t="s">
        <v>284</v>
      </c>
      <c r="BF29" s="63" t="s">
        <v>284</v>
      </c>
      <c r="BG29" s="63" t="s">
        <v>284</v>
      </c>
      <c r="BH29" s="63" t="s">
        <v>284</v>
      </c>
      <c r="BI29" s="63" t="s">
        <v>284</v>
      </c>
      <c r="BJ29" s="63" t="s">
        <v>284</v>
      </c>
      <c r="BK29" s="63">
        <v>983</v>
      </c>
      <c r="BL29" s="63">
        <v>983</v>
      </c>
      <c r="BM29" s="63">
        <v>886</v>
      </c>
      <c r="BN29" s="63" t="s">
        <v>284</v>
      </c>
      <c r="BO29" s="63" t="s">
        <v>284</v>
      </c>
      <c r="BP29" s="63" t="s">
        <v>284</v>
      </c>
      <c r="BQ29" s="63">
        <v>903</v>
      </c>
      <c r="BR29" s="63">
        <v>903</v>
      </c>
      <c r="BS29" s="63">
        <v>822</v>
      </c>
      <c r="BT29" s="63" t="s">
        <v>284</v>
      </c>
      <c r="BU29" s="63" t="s">
        <v>284</v>
      </c>
      <c r="BV29" s="63" t="s">
        <v>284</v>
      </c>
      <c r="BW29" s="63">
        <v>80</v>
      </c>
      <c r="BX29" s="63">
        <v>80</v>
      </c>
      <c r="BY29" s="63">
        <v>64</v>
      </c>
      <c r="BZ29" s="63" t="s">
        <v>284</v>
      </c>
      <c r="CA29" s="63" t="s">
        <v>284</v>
      </c>
      <c r="CB29" s="63" t="s">
        <v>284</v>
      </c>
      <c r="CC29" s="63">
        <v>0</v>
      </c>
      <c r="CD29" s="63">
        <v>0</v>
      </c>
      <c r="CE29" s="63">
        <v>0</v>
      </c>
      <c r="CF29" s="63" t="s">
        <v>284</v>
      </c>
      <c r="CG29" s="63" t="s">
        <v>284</v>
      </c>
      <c r="CH29" s="63" t="s">
        <v>284</v>
      </c>
      <c r="CI29" s="63">
        <v>0</v>
      </c>
      <c r="CJ29" s="63">
        <v>0</v>
      </c>
      <c r="CK29" s="63">
        <v>0</v>
      </c>
      <c r="CL29" s="63" t="s">
        <v>284</v>
      </c>
      <c r="CM29" s="63" t="s">
        <v>284</v>
      </c>
      <c r="CN29" s="64" t="s">
        <v>284</v>
      </c>
    </row>
    <row r="32" spans="1:2" s="44" customFormat="1" ht="12">
      <c r="A32" s="106"/>
      <c r="B32" s="22"/>
    </row>
  </sheetData>
  <sheetProtection/>
  <mergeCells count="107">
    <mergeCell ref="CI2:CN2"/>
    <mergeCell ref="AY2:BD2"/>
    <mergeCell ref="BE2:BJ2"/>
    <mergeCell ref="BK2:BP2"/>
    <mergeCell ref="BQ2:BV2"/>
    <mergeCell ref="AA2:AF2"/>
    <mergeCell ref="AG2:AL2"/>
    <mergeCell ref="AM2:AR2"/>
    <mergeCell ref="AS2:AX2"/>
    <mergeCell ref="C3:E3"/>
    <mergeCell ref="F3:H3"/>
    <mergeCell ref="I3:K3"/>
    <mergeCell ref="L3:N3"/>
    <mergeCell ref="BW2:CB2"/>
    <mergeCell ref="CC2:CH2"/>
    <mergeCell ref="C2:H2"/>
    <mergeCell ref="I2:N2"/>
    <mergeCell ref="O2:T2"/>
    <mergeCell ref="U2:Z2"/>
    <mergeCell ref="AA3:AC3"/>
    <mergeCell ref="AD3:AF3"/>
    <mergeCell ref="AG3:AI3"/>
    <mergeCell ref="AJ3:AL3"/>
    <mergeCell ref="O3:Q3"/>
    <mergeCell ref="R3:T3"/>
    <mergeCell ref="U3:W3"/>
    <mergeCell ref="X3:Z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CI3:CK3"/>
    <mergeCell ref="CL3:CN3"/>
    <mergeCell ref="A3:A5"/>
    <mergeCell ref="BW3:BY3"/>
    <mergeCell ref="BZ3:CB3"/>
    <mergeCell ref="CC3:CE3"/>
    <mergeCell ref="CF3:CH3"/>
    <mergeCell ref="BK3:BM3"/>
    <mergeCell ref="BN3:BP3"/>
    <mergeCell ref="BQ3:BS3"/>
    <mergeCell ref="CG4:CH4"/>
    <mergeCell ref="BU4:BV4"/>
    <mergeCell ref="M4:N4"/>
    <mergeCell ref="Y4:Z4"/>
    <mergeCell ref="AK4:AL4"/>
    <mergeCell ref="AW4:AX4"/>
    <mergeCell ref="BI4:BJ4"/>
    <mergeCell ref="G4:H4"/>
    <mergeCell ref="I4:I5"/>
    <mergeCell ref="J4:K4"/>
    <mergeCell ref="L4:L5"/>
    <mergeCell ref="D4:E4"/>
    <mergeCell ref="C4:C5"/>
    <mergeCell ref="F4:F5"/>
    <mergeCell ref="O4:O5"/>
    <mergeCell ref="R4:R5"/>
    <mergeCell ref="U4:U5"/>
    <mergeCell ref="X4:X5"/>
    <mergeCell ref="P4:Q4"/>
    <mergeCell ref="S4:T4"/>
    <mergeCell ref="V4:W4"/>
    <mergeCell ref="AA4:AA5"/>
    <mergeCell ref="AD4:AD5"/>
    <mergeCell ref="AG4:AG5"/>
    <mergeCell ref="AJ4:AJ5"/>
    <mergeCell ref="AB4:AC4"/>
    <mergeCell ref="AE4:AF4"/>
    <mergeCell ref="AH4:AI4"/>
    <mergeCell ref="AM4:AM5"/>
    <mergeCell ref="AP4:AP5"/>
    <mergeCell ref="AS4:AS5"/>
    <mergeCell ref="AV4:AV5"/>
    <mergeCell ref="AN4:AO4"/>
    <mergeCell ref="AQ4:AR4"/>
    <mergeCell ref="AT4:AU4"/>
    <mergeCell ref="AY4:AY5"/>
    <mergeCell ref="BB4:BB5"/>
    <mergeCell ref="BE4:BE5"/>
    <mergeCell ref="BH4:BH5"/>
    <mergeCell ref="AZ4:BA4"/>
    <mergeCell ref="BC4:BD4"/>
    <mergeCell ref="BF4:BG4"/>
    <mergeCell ref="CA4:CB4"/>
    <mergeCell ref="BX4:BY4"/>
    <mergeCell ref="BK4:BK5"/>
    <mergeCell ref="BN4:BN5"/>
    <mergeCell ref="BQ4:BQ5"/>
    <mergeCell ref="BT4:BT5"/>
    <mergeCell ref="BO4:BP4"/>
    <mergeCell ref="BR4:BS4"/>
    <mergeCell ref="BL4:BM4"/>
    <mergeCell ref="B2:B6"/>
    <mergeCell ref="CI4:CI5"/>
    <mergeCell ref="CL4:CL5"/>
    <mergeCell ref="CM4:CN4"/>
    <mergeCell ref="CJ4:CK4"/>
    <mergeCell ref="BW4:BW5"/>
    <mergeCell ref="BZ4:BZ5"/>
    <mergeCell ref="CC4:CC5"/>
    <mergeCell ref="CF4:CF5"/>
    <mergeCell ref="CD4:CE4"/>
  </mergeCells>
  <conditionalFormatting sqref="X32">
    <cfRule type="cellIs" priority="1" dxfId="0" operator="equal" stopIfTrue="1">
      <formula>$Y$25</formula>
    </cfRule>
  </conditionalFormatting>
  <conditionalFormatting sqref="Y32">
    <cfRule type="cellIs" priority="2" dxfId="4" operator="equal" stopIfTrue="1">
      <formula>$Y$21</formula>
    </cfRule>
  </conditionalFormatting>
  <printOptions/>
  <pageMargins left="0.31496062992125984" right="0.31496062992125984" top="0.5905511811023623" bottom="0.5905511811023623" header="0.37" footer="0.5118110236220472"/>
  <pageSetup horizontalDpi="600" verticalDpi="600" orientation="landscape" paperSize="9" r:id="rId3"/>
  <headerFooter alignWithMargins="0">
    <oddHeader>&amp;LTable 1: Private ownership categories by area and management status (1000 ha)</oddHeader>
  </headerFooter>
  <colBreaks count="7" manualBreakCount="7">
    <brk id="14" max="65535" man="1"/>
    <brk id="26" min="1" max="29" man="1"/>
    <brk id="38" min="1" max="29" man="1"/>
    <brk id="50" min="1" max="29" man="1"/>
    <brk id="62" min="1" max="29" man="1"/>
    <brk id="74" min="1" max="29" man="1"/>
    <brk id="86" min="1" max="2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8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:V1"/>
    </sheetView>
  </sheetViews>
  <sheetFormatPr defaultColWidth="11.421875" defaultRowHeight="12.75"/>
  <cols>
    <col min="1" max="1" width="17.421875" style="106" customWidth="1"/>
    <col min="2" max="2" width="9.7109375" style="44" customWidth="1"/>
    <col min="3" max="3" width="11.7109375" style="44" customWidth="1"/>
    <col min="4" max="4" width="17.57421875" style="44" customWidth="1"/>
    <col min="5" max="22" width="11.7109375" style="44" customWidth="1"/>
    <col min="23" max="16384" width="11.421875" style="44" customWidth="1"/>
  </cols>
  <sheetData>
    <row r="1" spans="1:22" s="106" customFormat="1" ht="18.75" customHeight="1" thickBot="1">
      <c r="A1" s="142" t="s">
        <v>53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</row>
    <row r="2" spans="1:22" s="106" customFormat="1" ht="18" customHeight="1">
      <c r="A2" s="47" t="s">
        <v>96</v>
      </c>
      <c r="B2" s="144" t="s">
        <v>95</v>
      </c>
      <c r="C2" s="148" t="s">
        <v>57</v>
      </c>
      <c r="D2" s="148"/>
      <c r="E2" s="148" t="s">
        <v>58</v>
      </c>
      <c r="F2" s="148"/>
      <c r="G2" s="148" t="s">
        <v>59</v>
      </c>
      <c r="H2" s="148"/>
      <c r="I2" s="148" t="s">
        <v>60</v>
      </c>
      <c r="J2" s="148"/>
      <c r="K2" s="148" t="s">
        <v>61</v>
      </c>
      <c r="L2" s="148"/>
      <c r="M2" s="148" t="s">
        <v>62</v>
      </c>
      <c r="N2" s="148"/>
      <c r="O2" s="148" t="s">
        <v>63</v>
      </c>
      <c r="P2" s="148"/>
      <c r="Q2" s="148" t="s">
        <v>64</v>
      </c>
      <c r="R2" s="148"/>
      <c r="S2" s="148" t="s">
        <v>65</v>
      </c>
      <c r="T2" s="148"/>
      <c r="U2" s="148" t="s">
        <v>66</v>
      </c>
      <c r="V2" s="150"/>
    </row>
    <row r="3" spans="1:22" s="107" customFormat="1" ht="12.75" customHeight="1">
      <c r="A3" s="149" t="s">
        <v>417</v>
      </c>
      <c r="B3" s="145"/>
      <c r="C3" s="146" t="s">
        <v>54</v>
      </c>
      <c r="D3" s="146" t="s">
        <v>55</v>
      </c>
      <c r="E3" s="146" t="s">
        <v>54</v>
      </c>
      <c r="F3" s="146" t="s">
        <v>55</v>
      </c>
      <c r="G3" s="146" t="s">
        <v>54</v>
      </c>
      <c r="H3" s="146" t="s">
        <v>55</v>
      </c>
      <c r="I3" s="146" t="s">
        <v>54</v>
      </c>
      <c r="J3" s="146" t="s">
        <v>55</v>
      </c>
      <c r="K3" s="146" t="s">
        <v>54</v>
      </c>
      <c r="L3" s="146" t="s">
        <v>55</v>
      </c>
      <c r="M3" s="146" t="s">
        <v>54</v>
      </c>
      <c r="N3" s="146" t="s">
        <v>55</v>
      </c>
      <c r="O3" s="146" t="s">
        <v>54</v>
      </c>
      <c r="P3" s="146" t="s">
        <v>55</v>
      </c>
      <c r="Q3" s="146" t="s">
        <v>54</v>
      </c>
      <c r="R3" s="146" t="s">
        <v>55</v>
      </c>
      <c r="S3" s="146" t="s">
        <v>54</v>
      </c>
      <c r="T3" s="146" t="s">
        <v>55</v>
      </c>
      <c r="U3" s="146" t="s">
        <v>54</v>
      </c>
      <c r="V3" s="147" t="s">
        <v>55</v>
      </c>
    </row>
    <row r="4" spans="1:22" s="106" customFormat="1" ht="12.75" customHeight="1">
      <c r="A4" s="149"/>
      <c r="B4" s="145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7"/>
    </row>
    <row r="5" spans="1:22" s="106" customFormat="1" ht="12">
      <c r="A5" s="149"/>
      <c r="B5" s="145"/>
      <c r="C5" s="25" t="s">
        <v>56</v>
      </c>
      <c r="D5" s="146"/>
      <c r="E5" s="25" t="s">
        <v>56</v>
      </c>
      <c r="F5" s="146"/>
      <c r="G5" s="25" t="s">
        <v>56</v>
      </c>
      <c r="H5" s="146"/>
      <c r="I5" s="25" t="s">
        <v>56</v>
      </c>
      <c r="J5" s="146"/>
      <c r="K5" s="25" t="s">
        <v>56</v>
      </c>
      <c r="L5" s="146"/>
      <c r="M5" s="25" t="s">
        <v>56</v>
      </c>
      <c r="N5" s="146"/>
      <c r="O5" s="25" t="s">
        <v>56</v>
      </c>
      <c r="P5" s="146"/>
      <c r="Q5" s="25" t="s">
        <v>56</v>
      </c>
      <c r="R5" s="146"/>
      <c r="S5" s="25" t="s">
        <v>56</v>
      </c>
      <c r="T5" s="146"/>
      <c r="U5" s="25" t="s">
        <v>56</v>
      </c>
      <c r="V5" s="147"/>
    </row>
    <row r="6" spans="1:22" s="1" customFormat="1" ht="11.25">
      <c r="A6" s="50" t="s">
        <v>97</v>
      </c>
      <c r="B6" s="145"/>
      <c r="C6" s="45" t="s">
        <v>432</v>
      </c>
      <c r="D6" s="53" t="s">
        <v>431</v>
      </c>
      <c r="E6" s="45" t="s">
        <v>433</v>
      </c>
      <c r="F6" s="53" t="s">
        <v>434</v>
      </c>
      <c r="G6" s="45" t="s">
        <v>435</v>
      </c>
      <c r="H6" s="53" t="s">
        <v>436</v>
      </c>
      <c r="I6" s="45" t="s">
        <v>437</v>
      </c>
      <c r="J6" s="53" t="s">
        <v>438</v>
      </c>
      <c r="K6" s="45" t="s">
        <v>439</v>
      </c>
      <c r="L6" s="53" t="s">
        <v>440</v>
      </c>
      <c r="M6" s="45" t="s">
        <v>441</v>
      </c>
      <c r="N6" s="53" t="s">
        <v>442</v>
      </c>
      <c r="O6" s="45" t="s">
        <v>443</v>
      </c>
      <c r="P6" s="53" t="s">
        <v>444</v>
      </c>
      <c r="Q6" s="45" t="s">
        <v>72</v>
      </c>
      <c r="R6" s="53" t="s">
        <v>73</v>
      </c>
      <c r="S6" s="45" t="s">
        <v>74</v>
      </c>
      <c r="T6" s="53" t="s">
        <v>75</v>
      </c>
      <c r="U6" s="45" t="s">
        <v>76</v>
      </c>
      <c r="V6" s="54" t="s">
        <v>77</v>
      </c>
    </row>
    <row r="7" spans="1:22" s="106" customFormat="1" ht="12">
      <c r="A7" s="17" t="s">
        <v>426</v>
      </c>
      <c r="B7" s="21">
        <v>1999</v>
      </c>
      <c r="C7" s="38">
        <v>2332</v>
      </c>
      <c r="D7" s="38">
        <v>168819</v>
      </c>
      <c r="E7" s="38">
        <v>12</v>
      </c>
      <c r="F7" s="38">
        <v>24670</v>
      </c>
      <c r="G7" s="38">
        <v>35</v>
      </c>
      <c r="H7" s="38">
        <v>23636</v>
      </c>
      <c r="I7" s="38">
        <v>163</v>
      </c>
      <c r="J7" s="38">
        <v>47698</v>
      </c>
      <c r="K7" s="38">
        <v>244</v>
      </c>
      <c r="L7" s="38">
        <v>34209</v>
      </c>
      <c r="M7" s="38">
        <v>294</v>
      </c>
      <c r="N7" s="38">
        <v>21070</v>
      </c>
      <c r="O7" s="38">
        <v>362</v>
      </c>
      <c r="P7" s="38">
        <v>12048</v>
      </c>
      <c r="Q7" s="38">
        <v>194</v>
      </c>
      <c r="R7" s="38">
        <v>2811</v>
      </c>
      <c r="S7" s="38">
        <v>439</v>
      </c>
      <c r="T7" s="38">
        <v>2276</v>
      </c>
      <c r="U7" s="38">
        <v>589</v>
      </c>
      <c r="V7" s="39">
        <v>401</v>
      </c>
    </row>
    <row r="8" spans="1:22" ht="12">
      <c r="A8" s="17" t="s">
        <v>427</v>
      </c>
      <c r="B8" s="21">
        <v>2000</v>
      </c>
      <c r="C8" s="38">
        <v>393.935</v>
      </c>
      <c r="D8" s="38">
        <v>155110</v>
      </c>
      <c r="E8" s="38">
        <v>39</v>
      </c>
      <c r="F8" s="38">
        <v>108577</v>
      </c>
      <c r="G8" s="67">
        <v>47.72995889341273</v>
      </c>
      <c r="H8" s="67">
        <v>28202</v>
      </c>
      <c r="I8" s="67">
        <v>27.128446372095574</v>
      </c>
      <c r="J8" s="67">
        <v>7007</v>
      </c>
      <c r="K8" s="67">
        <v>36.37530730699622</v>
      </c>
      <c r="L8" s="67">
        <v>5214</v>
      </c>
      <c r="M8" s="67">
        <v>44.87834531622561</v>
      </c>
      <c r="N8" s="67">
        <v>3258</v>
      </c>
      <c r="O8" s="67">
        <v>52.02233756499621</v>
      </c>
      <c r="P8" s="67">
        <v>1647</v>
      </c>
      <c r="Q8" s="67">
        <v>53.333029691282746</v>
      </c>
      <c r="R8" s="67">
        <v>759</v>
      </c>
      <c r="S8" s="67">
        <v>71.4666713066097</v>
      </c>
      <c r="T8" s="67">
        <v>420</v>
      </c>
      <c r="U8" s="67">
        <v>22.0009035483812</v>
      </c>
      <c r="V8" s="83">
        <v>26</v>
      </c>
    </row>
    <row r="9" spans="1:22" ht="12">
      <c r="A9" s="17" t="s">
        <v>421</v>
      </c>
      <c r="B9" s="21">
        <v>2005</v>
      </c>
      <c r="C9" s="67" t="s">
        <v>283</v>
      </c>
      <c r="D9" s="67">
        <v>28</v>
      </c>
      <c r="E9" s="67">
        <v>0</v>
      </c>
      <c r="F9" s="67">
        <v>0</v>
      </c>
      <c r="G9" s="67">
        <v>0</v>
      </c>
      <c r="H9" s="67">
        <v>0</v>
      </c>
      <c r="I9" s="67">
        <v>0.01</v>
      </c>
      <c r="J9" s="67">
        <v>1</v>
      </c>
      <c r="K9" s="67">
        <v>0.02</v>
      </c>
      <c r="L9" s="67">
        <v>2</v>
      </c>
      <c r="M9" s="67">
        <v>0.02</v>
      </c>
      <c r="N9" s="67">
        <v>2</v>
      </c>
      <c r="O9" s="67">
        <v>0.06</v>
      </c>
      <c r="P9" s="67">
        <v>2</v>
      </c>
      <c r="Q9" s="67">
        <v>0.16</v>
      </c>
      <c r="R9" s="67">
        <v>2</v>
      </c>
      <c r="S9" s="67">
        <v>1.56</v>
      </c>
      <c r="T9" s="67">
        <v>6</v>
      </c>
      <c r="U9" s="67">
        <v>25.62</v>
      </c>
      <c r="V9" s="83">
        <v>13</v>
      </c>
    </row>
    <row r="10" spans="1:22" ht="12">
      <c r="A10" s="17" t="s">
        <v>428</v>
      </c>
      <c r="B10" s="21">
        <v>2005</v>
      </c>
      <c r="C10" s="67">
        <v>230.09</v>
      </c>
      <c r="D10" s="67" t="s">
        <v>284</v>
      </c>
      <c r="E10" s="67" t="s">
        <v>284</v>
      </c>
      <c r="F10" s="67" t="s">
        <v>284</v>
      </c>
      <c r="G10" s="67" t="s">
        <v>284</v>
      </c>
      <c r="H10" s="67" t="s">
        <v>284</v>
      </c>
      <c r="I10" s="67" t="s">
        <v>284</v>
      </c>
      <c r="J10" s="67" t="s">
        <v>284</v>
      </c>
      <c r="K10" s="67" t="s">
        <v>284</v>
      </c>
      <c r="L10" s="67" t="s">
        <v>284</v>
      </c>
      <c r="M10" s="67" t="s">
        <v>284</v>
      </c>
      <c r="N10" s="67" t="s">
        <v>284</v>
      </c>
      <c r="O10" s="67" t="s">
        <v>284</v>
      </c>
      <c r="P10" s="67" t="s">
        <v>284</v>
      </c>
      <c r="Q10" s="67" t="s">
        <v>284</v>
      </c>
      <c r="R10" s="67" t="s">
        <v>284</v>
      </c>
      <c r="S10" s="67" t="s">
        <v>284</v>
      </c>
      <c r="T10" s="67" t="s">
        <v>284</v>
      </c>
      <c r="U10" s="67" t="s">
        <v>284</v>
      </c>
      <c r="V10" s="83" t="s">
        <v>284</v>
      </c>
    </row>
    <row r="11" spans="1:22" ht="12">
      <c r="A11" s="17" t="s">
        <v>429</v>
      </c>
      <c r="B11" s="21" t="s">
        <v>305</v>
      </c>
      <c r="C11" s="38">
        <v>645</v>
      </c>
      <c r="D11" s="38">
        <v>224623</v>
      </c>
      <c r="E11" s="67" t="s">
        <v>286</v>
      </c>
      <c r="F11" s="67" t="s">
        <v>286</v>
      </c>
      <c r="G11" s="67" t="s">
        <v>286</v>
      </c>
      <c r="H11" s="67" t="s">
        <v>286</v>
      </c>
      <c r="I11" s="38">
        <v>59</v>
      </c>
      <c r="J11" s="38">
        <v>18024</v>
      </c>
      <c r="K11" s="38">
        <v>52</v>
      </c>
      <c r="L11" s="38">
        <v>7453</v>
      </c>
      <c r="M11" s="38">
        <v>17</v>
      </c>
      <c r="N11" s="38">
        <v>1173</v>
      </c>
      <c r="O11" s="38">
        <v>24</v>
      </c>
      <c r="P11" s="38">
        <v>689</v>
      </c>
      <c r="Q11" s="38">
        <v>13</v>
      </c>
      <c r="R11" s="38">
        <v>138</v>
      </c>
      <c r="S11" s="38">
        <v>161</v>
      </c>
      <c r="T11" s="38">
        <v>512</v>
      </c>
      <c r="U11" s="38">
        <v>167</v>
      </c>
      <c r="V11" s="39">
        <v>111</v>
      </c>
    </row>
    <row r="12" spans="1:22" ht="12">
      <c r="A12" s="17" t="s">
        <v>478</v>
      </c>
      <c r="B12" s="21">
        <v>2004</v>
      </c>
      <c r="C12" s="67">
        <v>10498</v>
      </c>
      <c r="D12" s="67">
        <v>443800</v>
      </c>
      <c r="E12" s="38" t="s">
        <v>284</v>
      </c>
      <c r="F12" s="67" t="s">
        <v>284</v>
      </c>
      <c r="G12" s="38" t="s">
        <v>284</v>
      </c>
      <c r="H12" s="38" t="s">
        <v>284</v>
      </c>
      <c r="I12" s="38" t="s">
        <v>284</v>
      </c>
      <c r="J12" s="38" t="s">
        <v>286</v>
      </c>
      <c r="K12" s="38" t="s">
        <v>284</v>
      </c>
      <c r="L12" s="67">
        <v>203300</v>
      </c>
      <c r="M12" s="38" t="s">
        <v>284</v>
      </c>
      <c r="N12" s="67">
        <v>84000</v>
      </c>
      <c r="O12" s="38" t="s">
        <v>284</v>
      </c>
      <c r="P12" s="67">
        <v>97800</v>
      </c>
      <c r="Q12" s="38" t="s">
        <v>284</v>
      </c>
      <c r="R12" s="67">
        <v>44000</v>
      </c>
      <c r="S12" s="38" t="s">
        <v>284</v>
      </c>
      <c r="T12" s="67">
        <v>14600</v>
      </c>
      <c r="U12" s="38" t="s">
        <v>284</v>
      </c>
      <c r="V12" s="83">
        <v>100</v>
      </c>
    </row>
    <row r="13" spans="1:22" ht="12">
      <c r="A13" s="17" t="s">
        <v>479</v>
      </c>
      <c r="B13" s="21">
        <v>2000</v>
      </c>
      <c r="C13" s="67">
        <v>13002</v>
      </c>
      <c r="D13" s="67">
        <v>3483000</v>
      </c>
      <c r="E13" s="67">
        <v>912</v>
      </c>
      <c r="F13" s="67">
        <v>2361000</v>
      </c>
      <c r="G13" s="67">
        <v>597</v>
      </c>
      <c r="H13" s="67">
        <v>348000</v>
      </c>
      <c r="I13" s="67">
        <v>1563</v>
      </c>
      <c r="J13" s="67">
        <v>410000</v>
      </c>
      <c r="K13" s="67">
        <v>1483</v>
      </c>
      <c r="L13" s="67">
        <v>175000</v>
      </c>
      <c r="M13" s="67">
        <v>1695</v>
      </c>
      <c r="N13" s="67">
        <v>103000</v>
      </c>
      <c r="O13" s="67">
        <v>2124</v>
      </c>
      <c r="P13" s="67">
        <v>56000</v>
      </c>
      <c r="Q13" s="67">
        <v>1570</v>
      </c>
      <c r="R13" s="67">
        <v>19000</v>
      </c>
      <c r="S13" s="67">
        <v>2308</v>
      </c>
      <c r="T13" s="67">
        <v>10000</v>
      </c>
      <c r="U13" s="67">
        <v>750</v>
      </c>
      <c r="V13" s="83">
        <v>1000</v>
      </c>
    </row>
    <row r="14" spans="1:22" ht="12">
      <c r="A14" s="17" t="s">
        <v>480</v>
      </c>
      <c r="B14" s="21">
        <v>2002</v>
      </c>
      <c r="C14" s="67">
        <v>4823.723</v>
      </c>
      <c r="D14" s="38" t="s">
        <v>284</v>
      </c>
      <c r="E14" s="38" t="s">
        <v>286</v>
      </c>
      <c r="F14" s="38" t="s">
        <v>284</v>
      </c>
      <c r="G14" s="38" t="s">
        <v>286</v>
      </c>
      <c r="H14" s="38" t="s">
        <v>284</v>
      </c>
      <c r="I14" s="38" t="s">
        <v>286</v>
      </c>
      <c r="J14" s="38" t="s">
        <v>284</v>
      </c>
      <c r="K14" s="38" t="s">
        <v>286</v>
      </c>
      <c r="L14" s="38" t="s">
        <v>284</v>
      </c>
      <c r="M14" s="67" t="s">
        <v>286</v>
      </c>
      <c r="N14" s="67" t="s">
        <v>286</v>
      </c>
      <c r="O14" s="38">
        <v>391.322</v>
      </c>
      <c r="P14" s="38" t="s">
        <v>286</v>
      </c>
      <c r="Q14" s="67">
        <v>272.647</v>
      </c>
      <c r="R14" s="67" t="s">
        <v>286</v>
      </c>
      <c r="S14" s="67">
        <v>569.083</v>
      </c>
      <c r="T14" s="38" t="s">
        <v>286</v>
      </c>
      <c r="U14" s="67">
        <v>830.846</v>
      </c>
      <c r="V14" s="83">
        <v>488</v>
      </c>
    </row>
    <row r="15" spans="1:22" ht="11.25" customHeight="1">
      <c r="A15" s="17" t="s">
        <v>481</v>
      </c>
      <c r="B15" s="21">
        <v>2005</v>
      </c>
      <c r="C15" s="67">
        <v>572.32</v>
      </c>
      <c r="D15" s="67">
        <v>28408</v>
      </c>
      <c r="E15" s="67">
        <v>2.32</v>
      </c>
      <c r="F15" s="67">
        <v>3598</v>
      </c>
      <c r="G15" s="67">
        <v>5.53</v>
      </c>
      <c r="H15" s="67">
        <v>3741</v>
      </c>
      <c r="I15" s="67">
        <v>21.52</v>
      </c>
      <c r="J15" s="67">
        <v>6541</v>
      </c>
      <c r="K15" s="67">
        <v>35.03</v>
      </c>
      <c r="L15" s="67">
        <v>4965</v>
      </c>
      <c r="M15" s="67">
        <v>53.82</v>
      </c>
      <c r="N15" s="67">
        <v>3863</v>
      </c>
      <c r="O15" s="67">
        <v>103.36</v>
      </c>
      <c r="P15" s="67">
        <v>3393</v>
      </c>
      <c r="Q15" s="67">
        <v>84.35</v>
      </c>
      <c r="R15" s="67">
        <v>1257</v>
      </c>
      <c r="S15" s="67">
        <v>179.63</v>
      </c>
      <c r="T15" s="67">
        <v>941</v>
      </c>
      <c r="U15" s="67">
        <v>86.76</v>
      </c>
      <c r="V15" s="83">
        <v>109</v>
      </c>
    </row>
    <row r="16" spans="1:22" ht="12">
      <c r="A16" s="17" t="s">
        <v>422</v>
      </c>
      <c r="B16" s="21">
        <v>2005</v>
      </c>
      <c r="C16" s="67" t="s">
        <v>284</v>
      </c>
      <c r="D16" s="67">
        <v>539</v>
      </c>
      <c r="E16" s="67" t="s">
        <v>284</v>
      </c>
      <c r="F16" s="67" t="s">
        <v>286</v>
      </c>
      <c r="G16" s="67" t="s">
        <v>284</v>
      </c>
      <c r="H16" s="67" t="s">
        <v>286</v>
      </c>
      <c r="I16" s="67" t="s">
        <v>284</v>
      </c>
      <c r="J16" s="67" t="s">
        <v>286</v>
      </c>
      <c r="K16" s="67" t="s">
        <v>284</v>
      </c>
      <c r="L16" s="67" t="s">
        <v>286</v>
      </c>
      <c r="M16" s="67" t="s">
        <v>284</v>
      </c>
      <c r="N16" s="67" t="s">
        <v>286</v>
      </c>
      <c r="O16" s="67" t="s">
        <v>284</v>
      </c>
      <c r="P16" s="67" t="s">
        <v>286</v>
      </c>
      <c r="Q16" s="67" t="s">
        <v>284</v>
      </c>
      <c r="R16" s="67" t="s">
        <v>286</v>
      </c>
      <c r="S16" s="67" t="s">
        <v>284</v>
      </c>
      <c r="T16" s="67">
        <v>41</v>
      </c>
      <c r="U16" s="67" t="s">
        <v>284</v>
      </c>
      <c r="V16" s="83">
        <v>1</v>
      </c>
    </row>
    <row r="17" spans="1:22" ht="12">
      <c r="A17" s="17" t="s">
        <v>202</v>
      </c>
      <c r="B17" s="21">
        <v>2005</v>
      </c>
      <c r="C17" s="67">
        <v>197.666</v>
      </c>
      <c r="D17" s="67">
        <v>20390</v>
      </c>
      <c r="E17" s="38" t="s">
        <v>286</v>
      </c>
      <c r="F17" s="67" t="s">
        <v>286</v>
      </c>
      <c r="G17" s="38" t="s">
        <v>286</v>
      </c>
      <c r="H17" s="67" t="s">
        <v>286</v>
      </c>
      <c r="I17" s="38" t="s">
        <v>286</v>
      </c>
      <c r="J17" s="67" t="s">
        <v>286</v>
      </c>
      <c r="K17" s="38" t="s">
        <v>286</v>
      </c>
      <c r="L17" s="67" t="s">
        <v>286</v>
      </c>
      <c r="M17" s="67">
        <v>59.572</v>
      </c>
      <c r="N17" s="67">
        <v>4264</v>
      </c>
      <c r="O17" s="67">
        <v>54.654</v>
      </c>
      <c r="P17" s="67">
        <v>1881</v>
      </c>
      <c r="Q17" s="67">
        <v>14.461</v>
      </c>
      <c r="R17" s="67">
        <v>220</v>
      </c>
      <c r="S17" s="67" t="s">
        <v>284</v>
      </c>
      <c r="T17" s="67" t="s">
        <v>284</v>
      </c>
      <c r="U17" s="38" t="s">
        <v>284</v>
      </c>
      <c r="V17" s="39" t="s">
        <v>284</v>
      </c>
    </row>
    <row r="18" spans="1:22" ht="12">
      <c r="A18" s="17" t="s">
        <v>203</v>
      </c>
      <c r="B18" s="21">
        <v>2005</v>
      </c>
      <c r="C18" s="67">
        <v>1330.666</v>
      </c>
      <c r="D18" s="67">
        <v>173233</v>
      </c>
      <c r="E18" s="67">
        <v>11.616</v>
      </c>
      <c r="F18" s="67">
        <v>28910</v>
      </c>
      <c r="G18" s="67">
        <v>73.504</v>
      </c>
      <c r="H18" s="67">
        <v>38784</v>
      </c>
      <c r="I18" s="67">
        <v>161.831</v>
      </c>
      <c r="J18" s="67">
        <v>37597</v>
      </c>
      <c r="K18" s="67">
        <v>250.142</v>
      </c>
      <c r="L18" s="67">
        <v>30792</v>
      </c>
      <c r="M18" s="67">
        <v>347.294</v>
      </c>
      <c r="N18" s="67">
        <v>23170</v>
      </c>
      <c r="O18" s="67">
        <v>384.889</v>
      </c>
      <c r="P18" s="67">
        <v>12586</v>
      </c>
      <c r="Q18" s="67">
        <v>81.709</v>
      </c>
      <c r="R18" s="67">
        <v>1266</v>
      </c>
      <c r="S18" s="67">
        <v>19.099</v>
      </c>
      <c r="T18" s="67">
        <v>127</v>
      </c>
      <c r="U18" s="67">
        <v>0.581</v>
      </c>
      <c r="V18" s="83">
        <v>1</v>
      </c>
    </row>
    <row r="19" spans="1:22" ht="12">
      <c r="A19" s="17" t="s">
        <v>1</v>
      </c>
      <c r="B19" s="21">
        <v>2005</v>
      </c>
      <c r="C19" s="67">
        <v>717</v>
      </c>
      <c r="D19" s="67">
        <v>213324</v>
      </c>
      <c r="E19" s="67" t="s">
        <v>284</v>
      </c>
      <c r="F19" s="67">
        <v>76765</v>
      </c>
      <c r="G19" s="67" t="s">
        <v>284</v>
      </c>
      <c r="H19" s="67">
        <v>70863</v>
      </c>
      <c r="I19" s="67" t="s">
        <v>284</v>
      </c>
      <c r="J19" s="67">
        <v>29113</v>
      </c>
      <c r="K19" s="67" t="s">
        <v>284</v>
      </c>
      <c r="L19" s="67">
        <v>23867</v>
      </c>
      <c r="M19" s="67" t="s">
        <v>284</v>
      </c>
      <c r="N19" s="67">
        <v>9257</v>
      </c>
      <c r="O19" s="67" t="s">
        <v>284</v>
      </c>
      <c r="P19" s="67">
        <v>2914</v>
      </c>
      <c r="Q19" s="67" t="s">
        <v>284</v>
      </c>
      <c r="R19" s="67">
        <v>392</v>
      </c>
      <c r="S19" s="67" t="s">
        <v>284</v>
      </c>
      <c r="T19" s="67">
        <v>142</v>
      </c>
      <c r="U19" s="67" t="s">
        <v>284</v>
      </c>
      <c r="V19" s="83">
        <v>11</v>
      </c>
    </row>
    <row r="20" spans="1:22" ht="12">
      <c r="A20" s="17" t="s">
        <v>2</v>
      </c>
      <c r="B20" s="21">
        <v>2005</v>
      </c>
      <c r="C20" s="38">
        <v>180</v>
      </c>
      <c r="D20" s="38">
        <v>29578</v>
      </c>
      <c r="E20" s="38" t="s">
        <v>286</v>
      </c>
      <c r="F20" s="67" t="s">
        <v>286</v>
      </c>
      <c r="G20" s="38" t="s">
        <v>286</v>
      </c>
      <c r="H20" s="67" t="s">
        <v>286</v>
      </c>
      <c r="I20" s="38" t="s">
        <v>286</v>
      </c>
      <c r="J20" s="67" t="s">
        <v>286</v>
      </c>
      <c r="K20" s="38">
        <v>4</v>
      </c>
      <c r="L20" s="38">
        <v>485</v>
      </c>
      <c r="M20" s="38">
        <v>6</v>
      </c>
      <c r="N20" s="38">
        <v>378</v>
      </c>
      <c r="O20" s="38">
        <v>9</v>
      </c>
      <c r="P20" s="38">
        <v>290</v>
      </c>
      <c r="Q20" s="38">
        <v>9</v>
      </c>
      <c r="R20" s="38">
        <v>130</v>
      </c>
      <c r="S20" s="38">
        <v>20</v>
      </c>
      <c r="T20" s="38">
        <v>103</v>
      </c>
      <c r="U20" s="38">
        <v>75</v>
      </c>
      <c r="V20" s="39">
        <v>30</v>
      </c>
    </row>
    <row r="21" spans="1:22" ht="12">
      <c r="A21" s="17" t="s">
        <v>423</v>
      </c>
      <c r="B21" s="21">
        <v>2005</v>
      </c>
      <c r="C21" s="38">
        <v>9141</v>
      </c>
      <c r="D21" s="38">
        <v>171079</v>
      </c>
      <c r="E21" s="38" t="s">
        <v>284</v>
      </c>
      <c r="F21" s="38" t="s">
        <v>284</v>
      </c>
      <c r="G21" s="38">
        <v>34</v>
      </c>
      <c r="H21" s="38">
        <v>30498</v>
      </c>
      <c r="I21" s="38">
        <v>72</v>
      </c>
      <c r="J21" s="38">
        <v>17505</v>
      </c>
      <c r="K21" s="38">
        <v>169</v>
      </c>
      <c r="L21" s="38">
        <v>21295</v>
      </c>
      <c r="M21" s="38">
        <v>381</v>
      </c>
      <c r="N21" s="38">
        <v>25398</v>
      </c>
      <c r="O21" s="38">
        <v>1147</v>
      </c>
      <c r="P21" s="38">
        <v>35538</v>
      </c>
      <c r="Q21" s="38">
        <v>1431</v>
      </c>
      <c r="R21" s="38">
        <v>20592</v>
      </c>
      <c r="S21" s="38">
        <v>3454</v>
      </c>
      <c r="T21" s="38">
        <v>18362</v>
      </c>
      <c r="U21" s="38">
        <v>2453</v>
      </c>
      <c r="V21" s="39">
        <v>1891</v>
      </c>
    </row>
    <row r="22" spans="1:22" ht="12">
      <c r="A22" s="17" t="s">
        <v>3</v>
      </c>
      <c r="B22" s="21">
        <v>2002</v>
      </c>
      <c r="C22" s="38">
        <v>1076</v>
      </c>
      <c r="D22" s="38">
        <v>838608</v>
      </c>
      <c r="E22" s="67">
        <v>208</v>
      </c>
      <c r="F22" s="67">
        <v>515747</v>
      </c>
      <c r="G22" s="67">
        <v>235</v>
      </c>
      <c r="H22" s="67">
        <v>173590</v>
      </c>
      <c r="I22" s="67">
        <v>344</v>
      </c>
      <c r="J22" s="67">
        <v>117404</v>
      </c>
      <c r="K22" s="67">
        <v>161</v>
      </c>
      <c r="L22" s="67">
        <v>24320</v>
      </c>
      <c r="M22" s="67">
        <v>77</v>
      </c>
      <c r="N22" s="67">
        <v>5870</v>
      </c>
      <c r="O22" s="67" t="s">
        <v>284</v>
      </c>
      <c r="P22" s="67" t="s">
        <v>284</v>
      </c>
      <c r="Q22" s="38" t="s">
        <v>284</v>
      </c>
      <c r="R22" s="38" t="s">
        <v>284</v>
      </c>
      <c r="S22" s="38" t="s">
        <v>284</v>
      </c>
      <c r="T22" s="38" t="s">
        <v>284</v>
      </c>
      <c r="U22" s="38" t="s">
        <v>284</v>
      </c>
      <c r="V22" s="39" t="s">
        <v>284</v>
      </c>
    </row>
    <row r="23" spans="1:22" ht="12">
      <c r="A23" s="17" t="s">
        <v>424</v>
      </c>
      <c r="B23" s="21">
        <v>2005</v>
      </c>
      <c r="C23" s="67">
        <v>1301</v>
      </c>
      <c r="D23" s="67" t="s">
        <v>286</v>
      </c>
      <c r="E23" s="67" t="s">
        <v>286</v>
      </c>
      <c r="F23" s="67" t="s">
        <v>286</v>
      </c>
      <c r="G23" s="67" t="s">
        <v>286</v>
      </c>
      <c r="H23" s="67" t="s">
        <v>286</v>
      </c>
      <c r="I23" s="67" t="s">
        <v>286</v>
      </c>
      <c r="J23" s="67" t="s">
        <v>286</v>
      </c>
      <c r="K23" s="67" t="s">
        <v>286</v>
      </c>
      <c r="L23" s="67" t="s">
        <v>286</v>
      </c>
      <c r="M23" s="67" t="s">
        <v>286</v>
      </c>
      <c r="N23" s="67" t="s">
        <v>286</v>
      </c>
      <c r="O23" s="67" t="s">
        <v>286</v>
      </c>
      <c r="P23" s="67" t="s">
        <v>286</v>
      </c>
      <c r="Q23" s="67" t="s">
        <v>286</v>
      </c>
      <c r="R23" s="67" t="s">
        <v>286</v>
      </c>
      <c r="S23" s="67" t="s">
        <v>286</v>
      </c>
      <c r="T23" s="67" t="s">
        <v>286</v>
      </c>
      <c r="U23" s="67">
        <v>613</v>
      </c>
      <c r="V23" s="83">
        <v>55</v>
      </c>
    </row>
    <row r="24" spans="1:22" ht="12">
      <c r="A24" s="17" t="s">
        <v>121</v>
      </c>
      <c r="B24" s="21">
        <v>2005</v>
      </c>
      <c r="C24" s="63">
        <v>1002</v>
      </c>
      <c r="D24" s="67">
        <v>500000</v>
      </c>
      <c r="E24" s="67" t="s">
        <v>284</v>
      </c>
      <c r="F24" s="67" t="s">
        <v>284</v>
      </c>
      <c r="G24" s="67" t="s">
        <v>284</v>
      </c>
      <c r="H24" s="67" t="s">
        <v>284</v>
      </c>
      <c r="I24" s="67" t="s">
        <v>284</v>
      </c>
      <c r="J24" s="67" t="s">
        <v>284</v>
      </c>
      <c r="K24" s="67" t="s">
        <v>284</v>
      </c>
      <c r="L24" s="67" t="s">
        <v>284</v>
      </c>
      <c r="M24" s="67" t="s">
        <v>284</v>
      </c>
      <c r="N24" s="67" t="s">
        <v>284</v>
      </c>
      <c r="O24" s="67" t="s">
        <v>284</v>
      </c>
      <c r="P24" s="67" t="s">
        <v>284</v>
      </c>
      <c r="Q24" s="67" t="s">
        <v>284</v>
      </c>
      <c r="R24" s="67" t="s">
        <v>284</v>
      </c>
      <c r="S24" s="67" t="s">
        <v>284</v>
      </c>
      <c r="T24" s="67" t="s">
        <v>284</v>
      </c>
      <c r="U24" s="67" t="s">
        <v>284</v>
      </c>
      <c r="V24" s="83" t="s">
        <v>284</v>
      </c>
    </row>
    <row r="25" spans="1:22" ht="12">
      <c r="A25" s="17" t="s">
        <v>4</v>
      </c>
      <c r="B25" s="21">
        <v>2005</v>
      </c>
      <c r="C25" s="67">
        <v>823.2</v>
      </c>
      <c r="D25" s="67">
        <v>14475</v>
      </c>
      <c r="E25" s="67">
        <v>1.3</v>
      </c>
      <c r="F25" s="67">
        <v>6512</v>
      </c>
      <c r="G25" s="67">
        <v>1.4</v>
      </c>
      <c r="H25" s="67">
        <v>1459</v>
      </c>
      <c r="I25" s="67">
        <v>3.8</v>
      </c>
      <c r="J25" s="67">
        <v>1594</v>
      </c>
      <c r="K25" s="67">
        <v>4.3</v>
      </c>
      <c r="L25" s="67">
        <v>824</v>
      </c>
      <c r="M25" s="67">
        <v>8.1</v>
      </c>
      <c r="N25" s="67">
        <v>750</v>
      </c>
      <c r="O25" s="67">
        <v>24.8</v>
      </c>
      <c r="P25" s="67">
        <v>966</v>
      </c>
      <c r="Q25" s="67">
        <v>43.8</v>
      </c>
      <c r="R25" s="67">
        <v>813</v>
      </c>
      <c r="S25" s="67">
        <v>216.9</v>
      </c>
      <c r="T25" s="67">
        <v>1306</v>
      </c>
      <c r="U25" s="67">
        <v>518.8</v>
      </c>
      <c r="V25" s="83">
        <v>251</v>
      </c>
    </row>
    <row r="26" spans="1:22" ht="12">
      <c r="A26" s="17" t="s">
        <v>5</v>
      </c>
      <c r="B26" s="21">
        <v>2000</v>
      </c>
      <c r="C26" s="38">
        <v>988</v>
      </c>
      <c r="D26" s="38">
        <v>320000</v>
      </c>
      <c r="E26" s="38">
        <v>140</v>
      </c>
      <c r="F26" s="38">
        <v>201600</v>
      </c>
      <c r="G26" s="38" t="s">
        <v>286</v>
      </c>
      <c r="H26" s="38" t="s">
        <v>286</v>
      </c>
      <c r="I26" s="38" t="s">
        <v>286</v>
      </c>
      <c r="J26" s="38" t="s">
        <v>286</v>
      </c>
      <c r="K26" s="38">
        <v>190</v>
      </c>
      <c r="L26" s="38">
        <v>19200</v>
      </c>
      <c r="M26" s="38" t="s">
        <v>286</v>
      </c>
      <c r="N26" s="38" t="s">
        <v>286</v>
      </c>
      <c r="O26" s="38" t="s">
        <v>286</v>
      </c>
      <c r="P26" s="38" t="s">
        <v>286</v>
      </c>
      <c r="Q26" s="38" t="s">
        <v>286</v>
      </c>
      <c r="R26" s="38" t="s">
        <v>286</v>
      </c>
      <c r="S26" s="38">
        <v>50</v>
      </c>
      <c r="T26" s="38">
        <v>320</v>
      </c>
      <c r="U26" s="38">
        <v>0</v>
      </c>
      <c r="V26" s="39">
        <v>0</v>
      </c>
    </row>
    <row r="27" spans="1:22" ht="12">
      <c r="A27" s="17" t="s">
        <v>6</v>
      </c>
      <c r="B27" s="21">
        <v>2005</v>
      </c>
      <c r="C27" s="67">
        <v>17916.198999999997</v>
      </c>
      <c r="D27" s="67">
        <v>268235</v>
      </c>
      <c r="E27" s="67" t="s">
        <v>284</v>
      </c>
      <c r="F27" s="67" t="s">
        <v>284</v>
      </c>
      <c r="G27" s="67" t="s">
        <v>286</v>
      </c>
      <c r="H27" s="67" t="s">
        <v>286</v>
      </c>
      <c r="I27" s="67" t="s">
        <v>286</v>
      </c>
      <c r="J27" s="67" t="s">
        <v>286</v>
      </c>
      <c r="K27" s="67" t="s">
        <v>286</v>
      </c>
      <c r="L27" s="67" t="s">
        <v>286</v>
      </c>
      <c r="M27" s="67">
        <v>659</v>
      </c>
      <c r="N27" s="67">
        <v>46883</v>
      </c>
      <c r="O27" s="67">
        <v>2102</v>
      </c>
      <c r="P27" s="67">
        <v>65191</v>
      </c>
      <c r="Q27" s="67">
        <v>2674</v>
      </c>
      <c r="R27" s="67">
        <v>38514</v>
      </c>
      <c r="S27" s="67" t="s">
        <v>286</v>
      </c>
      <c r="T27" s="67" t="s">
        <v>286</v>
      </c>
      <c r="U27" s="67" t="s">
        <v>285</v>
      </c>
      <c r="V27" s="83" t="s">
        <v>286</v>
      </c>
    </row>
    <row r="28" spans="1:22" ht="12">
      <c r="A28" s="17" t="s">
        <v>425</v>
      </c>
      <c r="B28" s="21">
        <v>2004</v>
      </c>
      <c r="C28" s="67">
        <v>333</v>
      </c>
      <c r="D28" s="67">
        <v>246415</v>
      </c>
      <c r="E28" s="67" t="s">
        <v>284</v>
      </c>
      <c r="F28" s="67" t="s">
        <v>284</v>
      </c>
      <c r="G28" s="67" t="s">
        <v>284</v>
      </c>
      <c r="H28" s="67" t="s">
        <v>284</v>
      </c>
      <c r="I28" s="67" t="s">
        <v>284</v>
      </c>
      <c r="J28" s="67" t="s">
        <v>284</v>
      </c>
      <c r="K28" s="67" t="s">
        <v>284</v>
      </c>
      <c r="L28" s="67" t="s">
        <v>284</v>
      </c>
      <c r="M28" s="67" t="s">
        <v>284</v>
      </c>
      <c r="N28" s="67" t="s">
        <v>284</v>
      </c>
      <c r="O28" s="67" t="s">
        <v>284</v>
      </c>
      <c r="P28" s="67" t="s">
        <v>284</v>
      </c>
      <c r="Q28" s="67" t="s">
        <v>284</v>
      </c>
      <c r="R28" s="67" t="s">
        <v>284</v>
      </c>
      <c r="S28" s="67" t="s">
        <v>284</v>
      </c>
      <c r="T28" s="67" t="s">
        <v>284</v>
      </c>
      <c r="U28" s="67" t="s">
        <v>284</v>
      </c>
      <c r="V28" s="83" t="s">
        <v>284</v>
      </c>
    </row>
    <row r="29" spans="1:22" ht="12">
      <c r="A29" s="17" t="s">
        <v>7</v>
      </c>
      <c r="B29" s="21">
        <v>2005</v>
      </c>
      <c r="C29" s="67">
        <v>1862</v>
      </c>
      <c r="D29" s="67">
        <v>106700</v>
      </c>
      <c r="E29" s="67">
        <v>13</v>
      </c>
      <c r="F29" s="67">
        <v>25800</v>
      </c>
      <c r="G29" s="67">
        <v>28</v>
      </c>
      <c r="H29" s="67">
        <v>18400</v>
      </c>
      <c r="I29" s="67">
        <v>71</v>
      </c>
      <c r="J29" s="67">
        <v>23100</v>
      </c>
      <c r="K29" s="67">
        <v>104</v>
      </c>
      <c r="L29" s="67">
        <v>15200</v>
      </c>
      <c r="M29" s="67">
        <v>129</v>
      </c>
      <c r="N29" s="67">
        <v>9400</v>
      </c>
      <c r="O29" s="67">
        <v>234</v>
      </c>
      <c r="P29" s="67">
        <v>7300</v>
      </c>
      <c r="Q29" s="67">
        <v>280</v>
      </c>
      <c r="R29" s="67">
        <v>3900</v>
      </c>
      <c r="S29" s="67">
        <v>581</v>
      </c>
      <c r="T29" s="67">
        <v>3100</v>
      </c>
      <c r="U29" s="67">
        <v>422</v>
      </c>
      <c r="V29" s="83">
        <v>500</v>
      </c>
    </row>
    <row r="30" ht="12">
      <c r="B30" s="22"/>
    </row>
    <row r="31" ht="12">
      <c r="B31" s="22"/>
    </row>
    <row r="33" ht="12">
      <c r="B33" s="22"/>
    </row>
    <row r="34" ht="12">
      <c r="B34" s="22"/>
    </row>
    <row r="35" ht="12">
      <c r="B35" s="22"/>
    </row>
    <row r="36" ht="12">
      <c r="B36" s="22"/>
    </row>
    <row r="37" ht="12">
      <c r="B37" s="22"/>
    </row>
    <row r="38" ht="12">
      <c r="B38" s="22"/>
    </row>
    <row r="39" ht="12">
      <c r="B39" s="22"/>
    </row>
    <row r="40" ht="12">
      <c r="B40" s="22"/>
    </row>
    <row r="41" ht="12">
      <c r="B41" s="22"/>
    </row>
    <row r="42" ht="12">
      <c r="B42" s="22"/>
    </row>
    <row r="43" ht="12">
      <c r="B43" s="22"/>
    </row>
    <row r="44" ht="12">
      <c r="B44" s="22"/>
    </row>
    <row r="45" ht="12">
      <c r="B45" s="22"/>
    </row>
    <row r="46" ht="12">
      <c r="B46" s="22"/>
    </row>
    <row r="47" ht="12">
      <c r="B47" s="22"/>
    </row>
    <row r="48" ht="12">
      <c r="B48" s="22"/>
    </row>
    <row r="49" ht="12">
      <c r="B49" s="22"/>
    </row>
    <row r="50" ht="12">
      <c r="B50" s="22"/>
    </row>
    <row r="51" ht="12">
      <c r="B51" s="22"/>
    </row>
    <row r="52" ht="12">
      <c r="B52" s="22"/>
    </row>
    <row r="53" ht="12">
      <c r="B53" s="22"/>
    </row>
    <row r="54" ht="12">
      <c r="B54" s="22"/>
    </row>
    <row r="55" ht="12">
      <c r="B55" s="22"/>
    </row>
    <row r="56" ht="12">
      <c r="B56" s="22"/>
    </row>
    <row r="57" ht="12">
      <c r="B57" s="22"/>
    </row>
    <row r="58" ht="12">
      <c r="B58" s="22"/>
    </row>
    <row r="59" ht="12">
      <c r="B59" s="22"/>
    </row>
    <row r="60" ht="12">
      <c r="B60" s="22"/>
    </row>
    <row r="61" ht="12">
      <c r="B61" s="22"/>
    </row>
    <row r="62" ht="12">
      <c r="B62" s="22"/>
    </row>
    <row r="63" ht="12">
      <c r="B63" s="22"/>
    </row>
    <row r="64" ht="12">
      <c r="B64" s="22"/>
    </row>
    <row r="65" ht="12">
      <c r="B65" s="22"/>
    </row>
    <row r="66" ht="12">
      <c r="B66" s="22"/>
    </row>
    <row r="67" ht="12">
      <c r="B67" s="22"/>
    </row>
    <row r="68" ht="12">
      <c r="B68" s="22"/>
    </row>
    <row r="69" ht="12">
      <c r="B69" s="22"/>
    </row>
    <row r="70" ht="12">
      <c r="B70" s="22"/>
    </row>
    <row r="71" ht="12">
      <c r="B71" s="22"/>
    </row>
    <row r="72" ht="12">
      <c r="B72" s="22"/>
    </row>
    <row r="73" ht="12">
      <c r="B73" s="22"/>
    </row>
    <row r="74" ht="12">
      <c r="B74" s="22"/>
    </row>
    <row r="75" ht="12">
      <c r="B75" s="22"/>
    </row>
    <row r="76" ht="12">
      <c r="B76" s="22"/>
    </row>
    <row r="77" ht="12">
      <c r="B77" s="22"/>
    </row>
    <row r="78" ht="12">
      <c r="B78" s="22"/>
    </row>
  </sheetData>
  <sheetProtection/>
  <mergeCells count="33">
    <mergeCell ref="I3:I4"/>
    <mergeCell ref="K2:L2"/>
    <mergeCell ref="M2:N2"/>
    <mergeCell ref="M3:M4"/>
    <mergeCell ref="N3:N5"/>
    <mergeCell ref="O3:O4"/>
    <mergeCell ref="U2:V2"/>
    <mergeCell ref="C3:C4"/>
    <mergeCell ref="D3:D5"/>
    <mergeCell ref="E3:E4"/>
    <mergeCell ref="F3:F5"/>
    <mergeCell ref="G3:G4"/>
    <mergeCell ref="H3:H5"/>
    <mergeCell ref="S3:S4"/>
    <mergeCell ref="T3:T5"/>
    <mergeCell ref="Q2:R2"/>
    <mergeCell ref="O2:P2"/>
    <mergeCell ref="P3:P5"/>
    <mergeCell ref="A3:A5"/>
    <mergeCell ref="C2:D2"/>
    <mergeCell ref="J3:J5"/>
    <mergeCell ref="K3:K4"/>
    <mergeCell ref="L3:L5"/>
    <mergeCell ref="A1:V1"/>
    <mergeCell ref="B2:B6"/>
    <mergeCell ref="U3:U4"/>
    <mergeCell ref="V3:V5"/>
    <mergeCell ref="E2:F2"/>
    <mergeCell ref="G2:H2"/>
    <mergeCell ref="I2:J2"/>
    <mergeCell ref="S2:T2"/>
    <mergeCell ref="Q3:Q4"/>
    <mergeCell ref="R3:R5"/>
  </mergeCells>
  <printOptions/>
  <pageMargins left="0.35433070866141736" right="0.35433070866141736" top="0.77" bottom="0.5905511811023623" header="0.5118110236220472" footer="0.5118110236220472"/>
  <pageSetup horizontalDpi="300" verticalDpi="300" orientation="landscape" paperSize="9" r:id="rId3"/>
  <headerFooter alignWithMargins="0">
    <oddHeader>&amp;LTable 2: Total area and total number of private forest holdings according to size of holding.</oddHeader>
  </headerFooter>
  <colBreaks count="2" manualBreakCount="2">
    <brk id="10" max="65535" man="1"/>
    <brk id="18" min="1" max="29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H28"/>
  <sheetViews>
    <sheetView zoomScaleSheetLayoutView="100" zoomScalePageLayoutView="0" workbookViewId="0" topLeftCell="A1">
      <pane ySplit="5" topLeftCell="A6" activePane="bottomLeft" state="frozen"/>
      <selection pane="topLeft" activeCell="A2" sqref="A2"/>
      <selection pane="bottomLeft" activeCell="A1" sqref="A1:G1"/>
    </sheetView>
  </sheetViews>
  <sheetFormatPr defaultColWidth="9.140625" defaultRowHeight="12.75"/>
  <cols>
    <col min="1" max="1" width="17.421875" style="106" customWidth="1"/>
    <col min="2" max="2" width="9.8515625" style="43" customWidth="1"/>
    <col min="3" max="3" width="11.421875" style="44" customWidth="1"/>
    <col min="4" max="7" width="9.421875" style="44" customWidth="1"/>
    <col min="8" max="8" width="9.140625" style="44" customWidth="1"/>
    <col min="9" max="9" width="8.8515625" style="44" customWidth="1"/>
    <col min="10" max="10" width="7.28125" style="44" customWidth="1"/>
    <col min="11" max="11" width="11.140625" style="44" customWidth="1"/>
    <col min="12" max="12" width="8.28125" style="44" customWidth="1"/>
    <col min="13" max="13" width="8.57421875" style="44" customWidth="1"/>
    <col min="14" max="14" width="8.421875" style="44" customWidth="1"/>
    <col min="15" max="15" width="9.421875" style="44" customWidth="1"/>
    <col min="16" max="16" width="7.57421875" style="44" customWidth="1"/>
    <col min="17" max="17" width="8.57421875" style="44" customWidth="1"/>
    <col min="18" max="18" width="7.7109375" style="44" customWidth="1"/>
    <col min="19" max="19" width="11.8515625" style="44" customWidth="1"/>
    <col min="20" max="20" width="8.140625" style="44" customWidth="1"/>
    <col min="21" max="21" width="9.421875" style="44" customWidth="1"/>
    <col min="22" max="22" width="8.57421875" style="44" customWidth="1"/>
    <col min="23" max="23" width="9.421875" style="44" customWidth="1"/>
    <col min="24" max="24" width="8.00390625" style="44" customWidth="1"/>
    <col min="25" max="25" width="8.8515625" style="44" customWidth="1"/>
    <col min="26" max="26" width="7.421875" style="44" customWidth="1"/>
    <col min="27" max="28" width="9.421875" style="44" customWidth="1"/>
    <col min="29" max="32" width="8.57421875" style="44" customWidth="1"/>
    <col min="33" max="33" width="7.8515625" style="44" customWidth="1"/>
    <col min="34" max="34" width="7.140625" style="44" customWidth="1"/>
    <col min="35" max="40" width="8.57421875" style="44" customWidth="1"/>
    <col min="41" max="41" width="8.140625" style="44" customWidth="1"/>
    <col min="42" max="42" width="7.140625" style="44" customWidth="1"/>
    <col min="43" max="43" width="11.28125" style="44" customWidth="1"/>
    <col min="44" max="48" width="8.8515625" style="44" customWidth="1"/>
    <col min="49" max="49" width="8.140625" style="44" customWidth="1"/>
    <col min="50" max="50" width="7.28125" style="44" customWidth="1"/>
    <col min="51" max="51" width="10.7109375" style="44" customWidth="1"/>
    <col min="52" max="54" width="8.8515625" style="44" customWidth="1"/>
    <col min="55" max="55" width="10.421875" style="44" customWidth="1"/>
    <col min="56" max="56" width="8.8515625" style="44" customWidth="1"/>
    <col min="57" max="57" width="8.140625" style="44" customWidth="1"/>
    <col min="58" max="58" width="7.140625" style="44" customWidth="1"/>
    <col min="59" max="59" width="9.7109375" style="44" customWidth="1"/>
    <col min="60" max="60" width="9.421875" style="44" customWidth="1"/>
    <col min="61" max="64" width="8.8515625" style="44" customWidth="1"/>
    <col min="65" max="65" width="8.140625" style="44" customWidth="1"/>
    <col min="66" max="66" width="7.00390625" style="44" customWidth="1"/>
    <col min="67" max="67" width="9.8515625" style="44" customWidth="1"/>
    <col min="68" max="72" width="8.8515625" style="44" customWidth="1"/>
    <col min="73" max="73" width="8.140625" style="44" customWidth="1"/>
    <col min="74" max="74" width="7.00390625" style="44" customWidth="1"/>
    <col min="75" max="75" width="9.57421875" style="44" customWidth="1"/>
    <col min="76" max="80" width="9.421875" style="44" customWidth="1"/>
    <col min="81" max="81" width="8.140625" style="44" customWidth="1"/>
    <col min="82" max="82" width="7.140625" style="44" customWidth="1"/>
    <col min="83" max="83" width="9.140625" style="106" customWidth="1"/>
    <col min="84" max="84" width="0" style="106" hidden="1" customWidth="1"/>
    <col min="85" max="85" width="9.8515625" style="106" hidden="1" customWidth="1"/>
    <col min="86" max="87" width="0" style="106" hidden="1" customWidth="1"/>
    <col min="88" max="16384" width="9.140625" style="106" customWidth="1"/>
  </cols>
  <sheetData>
    <row r="1" spans="1:82" ht="19.5" customHeight="1" thickBot="1">
      <c r="A1" s="151" t="s">
        <v>364</v>
      </c>
      <c r="B1" s="152"/>
      <c r="C1" s="152"/>
      <c r="D1" s="152"/>
      <c r="E1" s="152"/>
      <c r="F1" s="152"/>
      <c r="G1" s="152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</row>
    <row r="2" spans="1:82" ht="18" customHeight="1">
      <c r="A2" s="114" t="s">
        <v>96</v>
      </c>
      <c r="B2" s="153" t="s">
        <v>95</v>
      </c>
      <c r="C2" s="155" t="s">
        <v>78</v>
      </c>
      <c r="D2" s="155"/>
      <c r="E2" s="155"/>
      <c r="F2" s="155"/>
      <c r="G2" s="155"/>
      <c r="H2" s="155"/>
      <c r="I2" s="155"/>
      <c r="J2" s="155"/>
      <c r="K2" s="155" t="s">
        <v>79</v>
      </c>
      <c r="L2" s="155"/>
      <c r="M2" s="155"/>
      <c r="N2" s="155"/>
      <c r="O2" s="155"/>
      <c r="P2" s="155"/>
      <c r="Q2" s="155"/>
      <c r="R2" s="155"/>
      <c r="S2" s="155" t="s">
        <v>80</v>
      </c>
      <c r="T2" s="155"/>
      <c r="U2" s="155"/>
      <c r="V2" s="155"/>
      <c r="W2" s="155"/>
      <c r="X2" s="155"/>
      <c r="Y2" s="155"/>
      <c r="Z2" s="155"/>
      <c r="AA2" s="155" t="s">
        <v>81</v>
      </c>
      <c r="AB2" s="155"/>
      <c r="AC2" s="155"/>
      <c r="AD2" s="155"/>
      <c r="AE2" s="155"/>
      <c r="AF2" s="155"/>
      <c r="AG2" s="155"/>
      <c r="AH2" s="155"/>
      <c r="AI2" s="155" t="s">
        <v>82</v>
      </c>
      <c r="AJ2" s="155"/>
      <c r="AK2" s="155"/>
      <c r="AL2" s="155"/>
      <c r="AM2" s="155"/>
      <c r="AN2" s="155"/>
      <c r="AO2" s="155"/>
      <c r="AP2" s="155"/>
      <c r="AQ2" s="155" t="s">
        <v>90</v>
      </c>
      <c r="AR2" s="155"/>
      <c r="AS2" s="155"/>
      <c r="AT2" s="155"/>
      <c r="AU2" s="155"/>
      <c r="AV2" s="155"/>
      <c r="AW2" s="155"/>
      <c r="AX2" s="155"/>
      <c r="AY2" s="155" t="s">
        <v>83</v>
      </c>
      <c r="AZ2" s="155"/>
      <c r="BA2" s="155"/>
      <c r="BB2" s="155"/>
      <c r="BC2" s="155"/>
      <c r="BD2" s="155"/>
      <c r="BE2" s="155"/>
      <c r="BF2" s="155"/>
      <c r="BG2" s="155" t="s">
        <v>84</v>
      </c>
      <c r="BH2" s="155"/>
      <c r="BI2" s="155"/>
      <c r="BJ2" s="155"/>
      <c r="BK2" s="155"/>
      <c r="BL2" s="155"/>
      <c r="BM2" s="155"/>
      <c r="BN2" s="155"/>
      <c r="BO2" s="155" t="s">
        <v>416</v>
      </c>
      <c r="BP2" s="155"/>
      <c r="BQ2" s="155"/>
      <c r="BR2" s="155"/>
      <c r="BS2" s="155"/>
      <c r="BT2" s="155"/>
      <c r="BU2" s="155"/>
      <c r="BV2" s="155"/>
      <c r="BW2" s="155" t="s">
        <v>355</v>
      </c>
      <c r="BX2" s="155"/>
      <c r="BY2" s="155"/>
      <c r="BZ2" s="155"/>
      <c r="CA2" s="155"/>
      <c r="CB2" s="155"/>
      <c r="CC2" s="155"/>
      <c r="CD2" s="156"/>
    </row>
    <row r="3" spans="1:82" s="108" customFormat="1" ht="24">
      <c r="A3" s="157" t="s">
        <v>418</v>
      </c>
      <c r="B3" s="154"/>
      <c r="C3" s="154" t="s">
        <v>419</v>
      </c>
      <c r="D3" s="154"/>
      <c r="E3" s="154" t="s">
        <v>420</v>
      </c>
      <c r="F3" s="154"/>
      <c r="G3" s="154" t="s">
        <v>67</v>
      </c>
      <c r="H3" s="154"/>
      <c r="I3" s="115" t="s">
        <v>68</v>
      </c>
      <c r="J3" s="115" t="s">
        <v>69</v>
      </c>
      <c r="K3" s="154" t="s">
        <v>419</v>
      </c>
      <c r="L3" s="154"/>
      <c r="M3" s="154" t="s">
        <v>420</v>
      </c>
      <c r="N3" s="154"/>
      <c r="O3" s="154" t="s">
        <v>67</v>
      </c>
      <c r="P3" s="154"/>
      <c r="Q3" s="115" t="s">
        <v>68</v>
      </c>
      <c r="R3" s="115" t="s">
        <v>69</v>
      </c>
      <c r="S3" s="154" t="s">
        <v>419</v>
      </c>
      <c r="T3" s="154"/>
      <c r="U3" s="154" t="s">
        <v>420</v>
      </c>
      <c r="V3" s="154"/>
      <c r="W3" s="154" t="s">
        <v>67</v>
      </c>
      <c r="X3" s="154"/>
      <c r="Y3" s="115" t="s">
        <v>68</v>
      </c>
      <c r="Z3" s="115" t="s">
        <v>69</v>
      </c>
      <c r="AA3" s="154" t="s">
        <v>419</v>
      </c>
      <c r="AB3" s="154"/>
      <c r="AC3" s="154" t="s">
        <v>420</v>
      </c>
      <c r="AD3" s="154"/>
      <c r="AE3" s="154" t="s">
        <v>67</v>
      </c>
      <c r="AF3" s="154"/>
      <c r="AG3" s="115" t="s">
        <v>68</v>
      </c>
      <c r="AH3" s="115" t="s">
        <v>69</v>
      </c>
      <c r="AI3" s="154" t="s">
        <v>419</v>
      </c>
      <c r="AJ3" s="154"/>
      <c r="AK3" s="154" t="s">
        <v>420</v>
      </c>
      <c r="AL3" s="154"/>
      <c r="AM3" s="154" t="s">
        <v>67</v>
      </c>
      <c r="AN3" s="154"/>
      <c r="AO3" s="115" t="s">
        <v>68</v>
      </c>
      <c r="AP3" s="115" t="s">
        <v>69</v>
      </c>
      <c r="AQ3" s="154" t="s">
        <v>419</v>
      </c>
      <c r="AR3" s="154"/>
      <c r="AS3" s="154" t="s">
        <v>420</v>
      </c>
      <c r="AT3" s="154"/>
      <c r="AU3" s="154" t="s">
        <v>67</v>
      </c>
      <c r="AV3" s="154"/>
      <c r="AW3" s="115" t="s">
        <v>68</v>
      </c>
      <c r="AX3" s="115" t="s">
        <v>69</v>
      </c>
      <c r="AY3" s="154" t="s">
        <v>419</v>
      </c>
      <c r="AZ3" s="154"/>
      <c r="BA3" s="154" t="s">
        <v>420</v>
      </c>
      <c r="BB3" s="154"/>
      <c r="BC3" s="154" t="s">
        <v>67</v>
      </c>
      <c r="BD3" s="154"/>
      <c r="BE3" s="115" t="s">
        <v>68</v>
      </c>
      <c r="BF3" s="115" t="s">
        <v>69</v>
      </c>
      <c r="BG3" s="154" t="s">
        <v>419</v>
      </c>
      <c r="BH3" s="154"/>
      <c r="BI3" s="154" t="s">
        <v>420</v>
      </c>
      <c r="BJ3" s="154"/>
      <c r="BK3" s="154" t="s">
        <v>67</v>
      </c>
      <c r="BL3" s="154"/>
      <c r="BM3" s="115" t="s">
        <v>68</v>
      </c>
      <c r="BN3" s="115" t="s">
        <v>69</v>
      </c>
      <c r="BO3" s="154" t="s">
        <v>419</v>
      </c>
      <c r="BP3" s="154"/>
      <c r="BQ3" s="154" t="s">
        <v>420</v>
      </c>
      <c r="BR3" s="154"/>
      <c r="BS3" s="154" t="s">
        <v>67</v>
      </c>
      <c r="BT3" s="154"/>
      <c r="BU3" s="115" t="s">
        <v>68</v>
      </c>
      <c r="BV3" s="115" t="s">
        <v>69</v>
      </c>
      <c r="BW3" s="154" t="s">
        <v>419</v>
      </c>
      <c r="BX3" s="154"/>
      <c r="BY3" s="154" t="s">
        <v>420</v>
      </c>
      <c r="BZ3" s="154"/>
      <c r="CA3" s="154" t="s">
        <v>67</v>
      </c>
      <c r="CB3" s="154"/>
      <c r="CC3" s="115" t="s">
        <v>68</v>
      </c>
      <c r="CD3" s="116" t="s">
        <v>69</v>
      </c>
    </row>
    <row r="4" spans="1:82" ht="12.75" customHeight="1">
      <c r="A4" s="157"/>
      <c r="B4" s="154"/>
      <c r="C4" s="117" t="s">
        <v>321</v>
      </c>
      <c r="D4" s="117" t="s">
        <v>322</v>
      </c>
      <c r="E4" s="117" t="s">
        <v>321</v>
      </c>
      <c r="F4" s="117" t="s">
        <v>322</v>
      </c>
      <c r="G4" s="117" t="s">
        <v>321</v>
      </c>
      <c r="H4" s="117" t="s">
        <v>322</v>
      </c>
      <c r="I4" s="117" t="s">
        <v>521</v>
      </c>
      <c r="J4" s="117" t="s">
        <v>321</v>
      </c>
      <c r="K4" s="117" t="s">
        <v>321</v>
      </c>
      <c r="L4" s="117" t="s">
        <v>322</v>
      </c>
      <c r="M4" s="117" t="s">
        <v>321</v>
      </c>
      <c r="N4" s="117" t="s">
        <v>322</v>
      </c>
      <c r="O4" s="117" t="s">
        <v>321</v>
      </c>
      <c r="P4" s="117" t="s">
        <v>322</v>
      </c>
      <c r="Q4" s="117" t="s">
        <v>521</v>
      </c>
      <c r="R4" s="117" t="s">
        <v>321</v>
      </c>
      <c r="S4" s="117" t="s">
        <v>321</v>
      </c>
      <c r="T4" s="117" t="s">
        <v>322</v>
      </c>
      <c r="U4" s="117" t="s">
        <v>321</v>
      </c>
      <c r="V4" s="117" t="s">
        <v>322</v>
      </c>
      <c r="W4" s="117" t="s">
        <v>321</v>
      </c>
      <c r="X4" s="117" t="s">
        <v>322</v>
      </c>
      <c r="Y4" s="117" t="s">
        <v>521</v>
      </c>
      <c r="Z4" s="117" t="s">
        <v>321</v>
      </c>
      <c r="AA4" s="117" t="s">
        <v>321</v>
      </c>
      <c r="AB4" s="117" t="s">
        <v>322</v>
      </c>
      <c r="AC4" s="117" t="s">
        <v>321</v>
      </c>
      <c r="AD4" s="117" t="s">
        <v>322</v>
      </c>
      <c r="AE4" s="117" t="s">
        <v>321</v>
      </c>
      <c r="AF4" s="117" t="s">
        <v>322</v>
      </c>
      <c r="AG4" s="117" t="s">
        <v>521</v>
      </c>
      <c r="AH4" s="117" t="s">
        <v>321</v>
      </c>
      <c r="AI4" s="117" t="s">
        <v>321</v>
      </c>
      <c r="AJ4" s="117" t="s">
        <v>322</v>
      </c>
      <c r="AK4" s="117" t="s">
        <v>321</v>
      </c>
      <c r="AL4" s="117" t="s">
        <v>322</v>
      </c>
      <c r="AM4" s="117" t="s">
        <v>321</v>
      </c>
      <c r="AN4" s="117" t="s">
        <v>322</v>
      </c>
      <c r="AO4" s="117" t="s">
        <v>521</v>
      </c>
      <c r="AP4" s="117" t="s">
        <v>321</v>
      </c>
      <c r="AQ4" s="117" t="s">
        <v>321</v>
      </c>
      <c r="AR4" s="117" t="s">
        <v>322</v>
      </c>
      <c r="AS4" s="117" t="s">
        <v>321</v>
      </c>
      <c r="AT4" s="117" t="s">
        <v>322</v>
      </c>
      <c r="AU4" s="117" t="s">
        <v>321</v>
      </c>
      <c r="AV4" s="117" t="s">
        <v>322</v>
      </c>
      <c r="AW4" s="117" t="s">
        <v>521</v>
      </c>
      <c r="AX4" s="117" t="s">
        <v>321</v>
      </c>
      <c r="AY4" s="117" t="s">
        <v>321</v>
      </c>
      <c r="AZ4" s="117" t="s">
        <v>322</v>
      </c>
      <c r="BA4" s="117" t="s">
        <v>321</v>
      </c>
      <c r="BB4" s="117" t="s">
        <v>322</v>
      </c>
      <c r="BC4" s="117" t="s">
        <v>321</v>
      </c>
      <c r="BD4" s="117" t="s">
        <v>322</v>
      </c>
      <c r="BE4" s="117" t="s">
        <v>521</v>
      </c>
      <c r="BF4" s="117" t="s">
        <v>321</v>
      </c>
      <c r="BG4" s="117" t="s">
        <v>321</v>
      </c>
      <c r="BH4" s="117" t="s">
        <v>322</v>
      </c>
      <c r="BI4" s="117" t="s">
        <v>321</v>
      </c>
      <c r="BJ4" s="117" t="s">
        <v>322</v>
      </c>
      <c r="BK4" s="117" t="s">
        <v>321</v>
      </c>
      <c r="BL4" s="117" t="s">
        <v>322</v>
      </c>
      <c r="BM4" s="117" t="s">
        <v>521</v>
      </c>
      <c r="BN4" s="118" t="s">
        <v>520</v>
      </c>
      <c r="BO4" s="117" t="s">
        <v>321</v>
      </c>
      <c r="BP4" s="117" t="s">
        <v>322</v>
      </c>
      <c r="BQ4" s="117" t="s">
        <v>321</v>
      </c>
      <c r="BR4" s="117" t="s">
        <v>322</v>
      </c>
      <c r="BS4" s="117" t="s">
        <v>321</v>
      </c>
      <c r="BT4" s="117" t="s">
        <v>322</v>
      </c>
      <c r="BU4" s="117" t="s">
        <v>521</v>
      </c>
      <c r="BV4" s="118" t="s">
        <v>520</v>
      </c>
      <c r="BW4" s="117" t="s">
        <v>321</v>
      </c>
      <c r="BX4" s="117" t="s">
        <v>322</v>
      </c>
      <c r="BY4" s="117" t="s">
        <v>321</v>
      </c>
      <c r="BZ4" s="117" t="s">
        <v>322</v>
      </c>
      <c r="CA4" s="117" t="s">
        <v>321</v>
      </c>
      <c r="CB4" s="117" t="s">
        <v>322</v>
      </c>
      <c r="CC4" s="117" t="s">
        <v>521</v>
      </c>
      <c r="CD4" s="119" t="s">
        <v>520</v>
      </c>
    </row>
    <row r="5" spans="1:82" s="1" customFormat="1" ht="11.25">
      <c r="A5" s="120" t="s">
        <v>97</v>
      </c>
      <c r="B5" s="154"/>
      <c r="C5" s="121" t="s">
        <v>522</v>
      </c>
      <c r="D5" s="121" t="s">
        <v>523</v>
      </c>
      <c r="E5" s="121" t="s">
        <v>524</v>
      </c>
      <c r="F5" s="121" t="s">
        <v>525</v>
      </c>
      <c r="G5" s="121" t="s">
        <v>526</v>
      </c>
      <c r="H5" s="121" t="s">
        <v>527</v>
      </c>
      <c r="I5" s="121" t="s">
        <v>528</v>
      </c>
      <c r="J5" s="121" t="s">
        <v>529</v>
      </c>
      <c r="K5" s="121" t="s">
        <v>530</v>
      </c>
      <c r="L5" s="121" t="s">
        <v>531</v>
      </c>
      <c r="M5" s="121" t="s">
        <v>532</v>
      </c>
      <c r="N5" s="121" t="s">
        <v>533</v>
      </c>
      <c r="O5" s="121" t="s">
        <v>70</v>
      </c>
      <c r="P5" s="121" t="s">
        <v>71</v>
      </c>
      <c r="Q5" s="121" t="s">
        <v>204</v>
      </c>
      <c r="R5" s="121" t="s">
        <v>205</v>
      </c>
      <c r="S5" s="121" t="s">
        <v>206</v>
      </c>
      <c r="T5" s="121" t="s">
        <v>207</v>
      </c>
      <c r="U5" s="121" t="s">
        <v>208</v>
      </c>
      <c r="V5" s="121" t="s">
        <v>209</v>
      </c>
      <c r="W5" s="121" t="s">
        <v>210</v>
      </c>
      <c r="X5" s="121" t="s">
        <v>211</v>
      </c>
      <c r="Y5" s="121" t="s">
        <v>212</v>
      </c>
      <c r="Z5" s="121" t="s">
        <v>213</v>
      </c>
      <c r="AA5" s="121" t="s">
        <v>214</v>
      </c>
      <c r="AB5" s="121" t="s">
        <v>215</v>
      </c>
      <c r="AC5" s="121" t="s">
        <v>216</v>
      </c>
      <c r="AD5" s="121" t="s">
        <v>217</v>
      </c>
      <c r="AE5" s="121" t="s">
        <v>218</v>
      </c>
      <c r="AF5" s="121" t="s">
        <v>219</v>
      </c>
      <c r="AG5" s="121" t="s">
        <v>220</v>
      </c>
      <c r="AH5" s="121" t="s">
        <v>221</v>
      </c>
      <c r="AI5" s="121" t="s">
        <v>222</v>
      </c>
      <c r="AJ5" s="121" t="s">
        <v>223</v>
      </c>
      <c r="AK5" s="121" t="s">
        <v>224</v>
      </c>
      <c r="AL5" s="121" t="s">
        <v>85</v>
      </c>
      <c r="AM5" s="121" t="s">
        <v>86</v>
      </c>
      <c r="AN5" s="121" t="s">
        <v>87</v>
      </c>
      <c r="AO5" s="121" t="s">
        <v>88</v>
      </c>
      <c r="AP5" s="121" t="s">
        <v>89</v>
      </c>
      <c r="AQ5" s="121" t="s">
        <v>91</v>
      </c>
      <c r="AR5" s="121" t="s">
        <v>92</v>
      </c>
      <c r="AS5" s="121" t="s">
        <v>93</v>
      </c>
      <c r="AT5" s="121" t="s">
        <v>326</v>
      </c>
      <c r="AU5" s="121" t="s">
        <v>327</v>
      </c>
      <c r="AV5" s="121" t="s">
        <v>328</v>
      </c>
      <c r="AW5" s="121" t="s">
        <v>329</v>
      </c>
      <c r="AX5" s="121" t="s">
        <v>330</v>
      </c>
      <c r="AY5" s="121" t="s">
        <v>331</v>
      </c>
      <c r="AZ5" s="121" t="s">
        <v>332</v>
      </c>
      <c r="BA5" s="121" t="s">
        <v>333</v>
      </c>
      <c r="BB5" s="121" t="s">
        <v>334</v>
      </c>
      <c r="BC5" s="121" t="s">
        <v>335</v>
      </c>
      <c r="BD5" s="121" t="s">
        <v>336</v>
      </c>
      <c r="BE5" s="121" t="s">
        <v>337</v>
      </c>
      <c r="BF5" s="121" t="s">
        <v>338</v>
      </c>
      <c r="BG5" s="121" t="s">
        <v>339</v>
      </c>
      <c r="BH5" s="121" t="s">
        <v>340</v>
      </c>
      <c r="BI5" s="121" t="s">
        <v>341</v>
      </c>
      <c r="BJ5" s="121" t="s">
        <v>342</v>
      </c>
      <c r="BK5" s="121" t="s">
        <v>343</v>
      </c>
      <c r="BL5" s="121" t="s">
        <v>344</v>
      </c>
      <c r="BM5" s="121" t="s">
        <v>345</v>
      </c>
      <c r="BN5" s="121" t="s">
        <v>346</v>
      </c>
      <c r="BO5" s="121" t="s">
        <v>347</v>
      </c>
      <c r="BP5" s="121" t="s">
        <v>348</v>
      </c>
      <c r="BQ5" s="121" t="s">
        <v>349</v>
      </c>
      <c r="BR5" s="121" t="s">
        <v>350</v>
      </c>
      <c r="BS5" s="121" t="s">
        <v>351</v>
      </c>
      <c r="BT5" s="121" t="s">
        <v>352</v>
      </c>
      <c r="BU5" s="121" t="s">
        <v>353</v>
      </c>
      <c r="BV5" s="121" t="s">
        <v>354</v>
      </c>
      <c r="BW5" s="121" t="s">
        <v>356</v>
      </c>
      <c r="BX5" s="121" t="s">
        <v>357</v>
      </c>
      <c r="BY5" s="121" t="s">
        <v>358</v>
      </c>
      <c r="BZ5" s="121" t="s">
        <v>359</v>
      </c>
      <c r="CA5" s="121" t="s">
        <v>360</v>
      </c>
      <c r="CB5" s="121" t="s">
        <v>361</v>
      </c>
      <c r="CC5" s="121" t="s">
        <v>362</v>
      </c>
      <c r="CD5" s="122" t="s">
        <v>363</v>
      </c>
    </row>
    <row r="6" spans="1:86" ht="12">
      <c r="A6" s="17" t="s">
        <v>426</v>
      </c>
      <c r="B6" s="21">
        <v>2005</v>
      </c>
      <c r="C6" s="38">
        <v>1158618</v>
      </c>
      <c r="D6" s="38">
        <v>291</v>
      </c>
      <c r="E6" s="38">
        <v>31255</v>
      </c>
      <c r="F6" s="38">
        <v>9.3</v>
      </c>
      <c r="G6" s="38">
        <v>18797</v>
      </c>
      <c r="H6" s="38">
        <v>5.6</v>
      </c>
      <c r="I6" s="38">
        <v>3981</v>
      </c>
      <c r="J6" s="38">
        <v>25</v>
      </c>
      <c r="K6" s="38">
        <v>980503</v>
      </c>
      <c r="L6" s="38">
        <v>301</v>
      </c>
      <c r="M6" s="38">
        <v>27336</v>
      </c>
      <c r="N6" s="38">
        <v>9.7</v>
      </c>
      <c r="O6" s="38">
        <v>15673</v>
      </c>
      <c r="P6" s="38">
        <v>5.6</v>
      </c>
      <c r="Q6" s="38">
        <v>3258</v>
      </c>
      <c r="R6" s="38" t="s">
        <v>284</v>
      </c>
      <c r="S6" s="38" t="s">
        <v>284</v>
      </c>
      <c r="T6" s="38" t="s">
        <v>284</v>
      </c>
      <c r="U6" s="38" t="s">
        <v>284</v>
      </c>
      <c r="V6" s="38" t="s">
        <v>284</v>
      </c>
      <c r="W6" s="38" t="s">
        <v>284</v>
      </c>
      <c r="X6" s="38" t="s">
        <v>284</v>
      </c>
      <c r="Y6" s="38" t="s">
        <v>284</v>
      </c>
      <c r="Z6" s="38" t="s">
        <v>284</v>
      </c>
      <c r="AA6" s="38" t="s">
        <v>284</v>
      </c>
      <c r="AB6" s="38" t="s">
        <v>284</v>
      </c>
      <c r="AC6" s="38" t="s">
        <v>284</v>
      </c>
      <c r="AD6" s="38" t="s">
        <v>284</v>
      </c>
      <c r="AE6" s="38" t="s">
        <v>284</v>
      </c>
      <c r="AF6" s="38" t="s">
        <v>284</v>
      </c>
      <c r="AG6" s="38" t="s">
        <v>284</v>
      </c>
      <c r="AH6" s="38" t="s">
        <v>284</v>
      </c>
      <c r="AI6" s="38" t="s">
        <v>284</v>
      </c>
      <c r="AJ6" s="38" t="s">
        <v>284</v>
      </c>
      <c r="AK6" s="38" t="s">
        <v>284</v>
      </c>
      <c r="AL6" s="38" t="s">
        <v>284</v>
      </c>
      <c r="AM6" s="38" t="s">
        <v>284</v>
      </c>
      <c r="AN6" s="38" t="s">
        <v>284</v>
      </c>
      <c r="AO6" s="38" t="s">
        <v>284</v>
      </c>
      <c r="AP6" s="38" t="s">
        <v>284</v>
      </c>
      <c r="AQ6" s="38">
        <v>178115</v>
      </c>
      <c r="AR6" s="38">
        <v>246</v>
      </c>
      <c r="AS6" s="38">
        <v>3919</v>
      </c>
      <c r="AT6" s="38">
        <v>7.4</v>
      </c>
      <c r="AU6" s="38">
        <v>3124</v>
      </c>
      <c r="AV6" s="38">
        <v>5.9</v>
      </c>
      <c r="AW6" s="38">
        <v>723</v>
      </c>
      <c r="AX6" s="38" t="s">
        <v>284</v>
      </c>
      <c r="AY6" s="38">
        <v>148971</v>
      </c>
      <c r="AZ6" s="38">
        <v>251</v>
      </c>
      <c r="BA6" s="38">
        <v>3312</v>
      </c>
      <c r="BB6" s="38">
        <v>7.5</v>
      </c>
      <c r="BC6" s="38">
        <v>2683</v>
      </c>
      <c r="BD6" s="38">
        <v>6.1</v>
      </c>
      <c r="BE6" s="38">
        <v>593</v>
      </c>
      <c r="BF6" s="38" t="s">
        <v>284</v>
      </c>
      <c r="BG6" s="38" t="s">
        <v>284</v>
      </c>
      <c r="BH6" s="38" t="s">
        <v>284</v>
      </c>
      <c r="BI6" s="38" t="s">
        <v>284</v>
      </c>
      <c r="BJ6" s="38" t="s">
        <v>284</v>
      </c>
      <c r="BK6" s="38" t="s">
        <v>284</v>
      </c>
      <c r="BL6" s="38" t="s">
        <v>284</v>
      </c>
      <c r="BM6" s="38" t="s">
        <v>284</v>
      </c>
      <c r="BN6" s="38" t="s">
        <v>284</v>
      </c>
      <c r="BO6" s="38" t="s">
        <v>284</v>
      </c>
      <c r="BP6" s="38" t="s">
        <v>284</v>
      </c>
      <c r="BQ6" s="38" t="s">
        <v>284</v>
      </c>
      <c r="BR6" s="38" t="s">
        <v>284</v>
      </c>
      <c r="BS6" s="38" t="s">
        <v>284</v>
      </c>
      <c r="BT6" s="38" t="s">
        <v>284</v>
      </c>
      <c r="BU6" s="38" t="s">
        <v>284</v>
      </c>
      <c r="BV6" s="38" t="s">
        <v>284</v>
      </c>
      <c r="BW6" s="38">
        <v>0</v>
      </c>
      <c r="BX6" s="38">
        <v>0</v>
      </c>
      <c r="BY6" s="38">
        <v>0</v>
      </c>
      <c r="BZ6" s="38">
        <v>0</v>
      </c>
      <c r="CA6" s="38">
        <v>0</v>
      </c>
      <c r="CB6" s="38">
        <v>0</v>
      </c>
      <c r="CC6" s="38">
        <v>0</v>
      </c>
      <c r="CD6" s="39">
        <v>0</v>
      </c>
      <c r="CG6" s="109"/>
      <c r="CH6" s="44"/>
    </row>
    <row r="7" spans="1:86" s="43" customFormat="1" ht="12">
      <c r="A7" s="42" t="s">
        <v>427</v>
      </c>
      <c r="B7" s="21">
        <v>2005</v>
      </c>
      <c r="C7" s="84">
        <v>145514</v>
      </c>
      <c r="D7" s="84">
        <v>209.55930533813566</v>
      </c>
      <c r="E7" s="84">
        <v>5289</v>
      </c>
      <c r="F7" s="84">
        <v>7.616855875952826</v>
      </c>
      <c r="G7" s="63">
        <v>4475</v>
      </c>
      <c r="H7" s="63">
        <v>6.444588777630724</v>
      </c>
      <c r="I7" s="63">
        <v>254.959</v>
      </c>
      <c r="J7" s="63" t="s">
        <v>284</v>
      </c>
      <c r="K7" s="38">
        <v>80618</v>
      </c>
      <c r="L7" s="38">
        <v>204.64797491972027</v>
      </c>
      <c r="M7" s="38">
        <v>3244.161596239762</v>
      </c>
      <c r="N7" s="38">
        <v>8.235271291557646</v>
      </c>
      <c r="O7" s="38">
        <v>2549</v>
      </c>
      <c r="P7" s="38">
        <v>6.470610633733991</v>
      </c>
      <c r="Q7" s="38">
        <v>22.60299999999998</v>
      </c>
      <c r="R7" s="38" t="s">
        <v>284</v>
      </c>
      <c r="S7" s="38">
        <v>61761</v>
      </c>
      <c r="T7" s="38">
        <v>204.5066225165563</v>
      </c>
      <c r="U7" s="38" t="s">
        <v>284</v>
      </c>
      <c r="V7" s="38" t="s">
        <v>284</v>
      </c>
      <c r="W7" s="38">
        <v>1953.802030456853</v>
      </c>
      <c r="X7" s="38">
        <v>6.469543147208122</v>
      </c>
      <c r="Y7" s="38" t="s">
        <v>284</v>
      </c>
      <c r="Z7" s="38" t="s">
        <v>284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 t="s">
        <v>284</v>
      </c>
      <c r="AI7" s="38">
        <v>18857</v>
      </c>
      <c r="AJ7" s="38">
        <v>204.65618657987608</v>
      </c>
      <c r="AK7" s="38" t="s">
        <v>284</v>
      </c>
      <c r="AL7" s="38" t="s">
        <v>284</v>
      </c>
      <c r="AM7" s="38">
        <v>595.1979695431471</v>
      </c>
      <c r="AN7" s="38">
        <v>6.459720353544345</v>
      </c>
      <c r="AO7" s="38" t="s">
        <v>284</v>
      </c>
      <c r="AP7" s="38" t="s">
        <v>284</v>
      </c>
      <c r="AQ7" s="38">
        <v>64896</v>
      </c>
      <c r="AR7" s="38">
        <v>215.99888166259493</v>
      </c>
      <c r="AS7" s="38">
        <v>2044.8384037602382</v>
      </c>
      <c r="AT7" s="38">
        <v>6.806009744713652</v>
      </c>
      <c r="AU7" s="38">
        <v>1926</v>
      </c>
      <c r="AV7" s="38">
        <v>6.410469768277826</v>
      </c>
      <c r="AW7" s="38">
        <v>232.356</v>
      </c>
      <c r="AX7" s="38" t="s">
        <v>284</v>
      </c>
      <c r="AY7" s="38">
        <v>16953</v>
      </c>
      <c r="AZ7" s="38">
        <v>227.4072584963988</v>
      </c>
      <c r="BA7" s="38">
        <v>511.6087882369064</v>
      </c>
      <c r="BB7" s="38">
        <v>6.862711729818883</v>
      </c>
      <c r="BC7" s="38">
        <v>360</v>
      </c>
      <c r="BD7" s="38">
        <v>4.829033979750108</v>
      </c>
      <c r="BE7" s="38">
        <v>70.557</v>
      </c>
      <c r="BF7" s="38" t="s">
        <v>284</v>
      </c>
      <c r="BG7" s="38">
        <v>645</v>
      </c>
      <c r="BH7" s="38">
        <v>207.33973606565377</v>
      </c>
      <c r="BI7" s="38">
        <v>21.114171607324295</v>
      </c>
      <c r="BJ7" s="38">
        <v>6.787297315205488</v>
      </c>
      <c r="BK7" s="38">
        <v>10</v>
      </c>
      <c r="BL7" s="38">
        <v>3.2145695514054844</v>
      </c>
      <c r="BM7" s="38">
        <v>1.2749999999999773</v>
      </c>
      <c r="BN7" s="38" t="s">
        <v>284</v>
      </c>
      <c r="BO7" s="38">
        <v>47298</v>
      </c>
      <c r="BP7" s="38">
        <v>212.3023011941547</v>
      </c>
      <c r="BQ7" s="38">
        <v>1512.1154439160075</v>
      </c>
      <c r="BR7" s="38">
        <v>6.787297315205488</v>
      </c>
      <c r="BS7" s="38">
        <v>1556</v>
      </c>
      <c r="BT7" s="38">
        <v>6.984277996069701</v>
      </c>
      <c r="BU7" s="38">
        <v>160.524</v>
      </c>
      <c r="BV7" s="38" t="s">
        <v>284</v>
      </c>
      <c r="BW7" s="38">
        <v>0</v>
      </c>
      <c r="BX7" s="38">
        <v>0</v>
      </c>
      <c r="BY7" s="38">
        <v>0</v>
      </c>
      <c r="BZ7" s="38">
        <v>0</v>
      </c>
      <c r="CA7" s="38">
        <v>0</v>
      </c>
      <c r="CB7" s="38">
        <v>0</v>
      </c>
      <c r="CC7" s="38">
        <v>0</v>
      </c>
      <c r="CD7" s="39">
        <v>0</v>
      </c>
      <c r="CG7" s="40"/>
      <c r="CH7" s="44"/>
    </row>
    <row r="8" spans="1:86" ht="12">
      <c r="A8" s="17" t="s">
        <v>421</v>
      </c>
      <c r="B8" s="21">
        <v>2005</v>
      </c>
      <c r="C8" s="84">
        <v>590781</v>
      </c>
      <c r="D8" s="84">
        <v>162</v>
      </c>
      <c r="E8" s="84">
        <v>14120</v>
      </c>
      <c r="F8" s="84">
        <v>3.9</v>
      </c>
      <c r="G8" s="63">
        <v>5768</v>
      </c>
      <c r="H8" s="63">
        <v>2.29</v>
      </c>
      <c r="I8" s="63">
        <v>22</v>
      </c>
      <c r="J8" s="63">
        <v>37</v>
      </c>
      <c r="K8" s="84">
        <v>62137</v>
      </c>
      <c r="L8" s="84">
        <v>145</v>
      </c>
      <c r="M8" s="84">
        <v>1475</v>
      </c>
      <c r="N8" s="84">
        <v>3.6</v>
      </c>
      <c r="O8" s="63">
        <v>1146</v>
      </c>
      <c r="P8" s="63">
        <v>3.3</v>
      </c>
      <c r="Q8" s="63">
        <v>2</v>
      </c>
      <c r="R8" s="63" t="s">
        <v>284</v>
      </c>
      <c r="S8" s="84">
        <v>57207</v>
      </c>
      <c r="T8" s="84">
        <v>145</v>
      </c>
      <c r="U8" s="84">
        <v>1358</v>
      </c>
      <c r="V8" s="84">
        <v>3.6</v>
      </c>
      <c r="W8" s="63">
        <v>1130</v>
      </c>
      <c r="X8" s="63">
        <v>3.3</v>
      </c>
      <c r="Y8" s="63">
        <v>2</v>
      </c>
      <c r="Z8" s="63">
        <v>0</v>
      </c>
      <c r="AA8" s="84">
        <v>0</v>
      </c>
      <c r="AB8" s="84">
        <v>0</v>
      </c>
      <c r="AC8" s="84">
        <v>0</v>
      </c>
      <c r="AD8" s="84">
        <v>0</v>
      </c>
      <c r="AE8" s="63">
        <v>0</v>
      </c>
      <c r="AF8" s="63">
        <v>0</v>
      </c>
      <c r="AG8" s="63">
        <v>0</v>
      </c>
      <c r="AH8" s="63">
        <v>0</v>
      </c>
      <c r="AI8" s="84">
        <v>4930</v>
      </c>
      <c r="AJ8" s="84">
        <v>0</v>
      </c>
      <c r="AK8" s="84">
        <v>117</v>
      </c>
      <c r="AL8" s="84">
        <v>0</v>
      </c>
      <c r="AM8" s="63">
        <v>16</v>
      </c>
      <c r="AN8" s="63">
        <v>0</v>
      </c>
      <c r="AO8" s="63">
        <v>0</v>
      </c>
      <c r="AP8" s="63">
        <v>0</v>
      </c>
      <c r="AQ8" s="84">
        <v>528644</v>
      </c>
      <c r="AR8" s="84">
        <v>164</v>
      </c>
      <c r="AS8" s="84">
        <v>12645</v>
      </c>
      <c r="AT8" s="84">
        <v>4</v>
      </c>
      <c r="AU8" s="63">
        <v>4622</v>
      </c>
      <c r="AV8" s="63">
        <v>2.08</v>
      </c>
      <c r="AW8" s="63">
        <v>20</v>
      </c>
      <c r="AX8" s="63" t="s">
        <v>284</v>
      </c>
      <c r="AY8" s="84">
        <v>465574</v>
      </c>
      <c r="AZ8" s="84">
        <v>164</v>
      </c>
      <c r="BA8" s="84">
        <v>11148</v>
      </c>
      <c r="BB8" s="84">
        <v>4</v>
      </c>
      <c r="BC8" s="63">
        <v>4156</v>
      </c>
      <c r="BD8" s="63">
        <v>2.08</v>
      </c>
      <c r="BE8" s="63">
        <v>20</v>
      </c>
      <c r="BF8" s="63">
        <v>0</v>
      </c>
      <c r="BG8" s="84">
        <v>0</v>
      </c>
      <c r="BH8" s="84">
        <v>0</v>
      </c>
      <c r="BI8" s="84">
        <v>0</v>
      </c>
      <c r="BJ8" s="84">
        <v>0</v>
      </c>
      <c r="BK8" s="63">
        <v>0</v>
      </c>
      <c r="BL8" s="63">
        <v>0</v>
      </c>
      <c r="BM8" s="63">
        <v>0</v>
      </c>
      <c r="BN8" s="63">
        <v>0</v>
      </c>
      <c r="BO8" s="84">
        <v>63070</v>
      </c>
      <c r="BP8" s="84">
        <v>0</v>
      </c>
      <c r="BQ8" s="84">
        <v>1497</v>
      </c>
      <c r="BR8" s="84">
        <v>0</v>
      </c>
      <c r="BS8" s="63">
        <v>466</v>
      </c>
      <c r="BT8" s="63">
        <v>0</v>
      </c>
      <c r="BU8" s="63">
        <v>0</v>
      </c>
      <c r="BV8" s="63">
        <v>0</v>
      </c>
      <c r="BW8" s="84">
        <v>0</v>
      </c>
      <c r="BX8" s="84">
        <v>0</v>
      </c>
      <c r="BY8" s="84">
        <v>0</v>
      </c>
      <c r="BZ8" s="84">
        <v>0</v>
      </c>
      <c r="CA8" s="63">
        <v>0</v>
      </c>
      <c r="CB8" s="63">
        <v>0</v>
      </c>
      <c r="CC8" s="63">
        <v>0</v>
      </c>
      <c r="CD8" s="64">
        <v>0</v>
      </c>
      <c r="CG8" s="109"/>
      <c r="CH8" s="44"/>
    </row>
    <row r="9" spans="1:86" ht="12">
      <c r="A9" s="17" t="s">
        <v>428</v>
      </c>
      <c r="B9" s="21">
        <v>2005</v>
      </c>
      <c r="C9" s="84">
        <v>7848</v>
      </c>
      <c r="D9" s="84">
        <v>45</v>
      </c>
      <c r="E9" s="84" t="s">
        <v>285</v>
      </c>
      <c r="F9" s="84" t="s">
        <v>286</v>
      </c>
      <c r="G9" s="63" t="s">
        <v>285</v>
      </c>
      <c r="H9" s="63" t="s">
        <v>285</v>
      </c>
      <c r="I9" s="84">
        <v>0</v>
      </c>
      <c r="J9" s="63" t="s">
        <v>284</v>
      </c>
      <c r="K9" s="84">
        <v>3013.65</v>
      </c>
      <c r="L9" s="84">
        <v>45</v>
      </c>
      <c r="M9" s="84" t="s">
        <v>284</v>
      </c>
      <c r="N9" s="84" t="s">
        <v>284</v>
      </c>
      <c r="O9" s="84" t="s">
        <v>284</v>
      </c>
      <c r="P9" s="84" t="s">
        <v>284</v>
      </c>
      <c r="Q9" s="84">
        <v>0</v>
      </c>
      <c r="R9" s="63" t="s">
        <v>284</v>
      </c>
      <c r="S9" s="84" t="s">
        <v>284</v>
      </c>
      <c r="T9" s="84" t="s">
        <v>284</v>
      </c>
      <c r="U9" s="84" t="s">
        <v>284</v>
      </c>
      <c r="V9" s="84" t="s">
        <v>284</v>
      </c>
      <c r="W9" s="84" t="s">
        <v>284</v>
      </c>
      <c r="X9" s="84" t="s">
        <v>284</v>
      </c>
      <c r="Y9" s="84">
        <v>0</v>
      </c>
      <c r="Z9" s="63" t="s">
        <v>284</v>
      </c>
      <c r="AA9" s="84" t="s">
        <v>284</v>
      </c>
      <c r="AB9" s="84" t="s">
        <v>284</v>
      </c>
      <c r="AC9" s="84" t="s">
        <v>284</v>
      </c>
      <c r="AD9" s="84" t="s">
        <v>284</v>
      </c>
      <c r="AE9" s="84" t="s">
        <v>284</v>
      </c>
      <c r="AF9" s="84" t="s">
        <v>284</v>
      </c>
      <c r="AG9" s="84">
        <v>0</v>
      </c>
      <c r="AH9" s="63" t="s">
        <v>284</v>
      </c>
      <c r="AI9" s="84" t="s">
        <v>284</v>
      </c>
      <c r="AJ9" s="84" t="s">
        <v>284</v>
      </c>
      <c r="AK9" s="84" t="s">
        <v>284</v>
      </c>
      <c r="AL9" s="84" t="s">
        <v>284</v>
      </c>
      <c r="AM9" s="84" t="s">
        <v>284</v>
      </c>
      <c r="AN9" s="84" t="s">
        <v>284</v>
      </c>
      <c r="AO9" s="84">
        <v>0</v>
      </c>
      <c r="AP9" s="63" t="s">
        <v>284</v>
      </c>
      <c r="AQ9" s="84">
        <v>4834.35</v>
      </c>
      <c r="AR9" s="84">
        <v>45</v>
      </c>
      <c r="AS9" s="84">
        <v>40</v>
      </c>
      <c r="AT9" s="84">
        <v>0.927</v>
      </c>
      <c r="AU9" s="63">
        <v>5.5</v>
      </c>
      <c r="AV9" s="63">
        <v>0.127</v>
      </c>
      <c r="AW9" s="84">
        <v>0</v>
      </c>
      <c r="AX9" s="63" t="s">
        <v>286</v>
      </c>
      <c r="AY9" s="84">
        <v>4834.35</v>
      </c>
      <c r="AZ9" s="84">
        <v>45</v>
      </c>
      <c r="BA9" s="84">
        <v>40</v>
      </c>
      <c r="BB9" s="84">
        <v>0.927</v>
      </c>
      <c r="BC9" s="63">
        <v>5.5</v>
      </c>
      <c r="BD9" s="63">
        <v>0.127</v>
      </c>
      <c r="BE9" s="84">
        <v>0</v>
      </c>
      <c r="BF9" s="63" t="s">
        <v>286</v>
      </c>
      <c r="BG9" s="84">
        <v>0</v>
      </c>
      <c r="BH9" s="84">
        <v>0</v>
      </c>
      <c r="BI9" s="84">
        <v>0</v>
      </c>
      <c r="BJ9" s="84">
        <v>0</v>
      </c>
      <c r="BK9" s="84">
        <v>0</v>
      </c>
      <c r="BL9" s="84">
        <v>0</v>
      </c>
      <c r="BM9" s="84">
        <v>0</v>
      </c>
      <c r="BN9" s="84">
        <v>0</v>
      </c>
      <c r="BO9" s="84">
        <v>0</v>
      </c>
      <c r="BP9" s="84">
        <v>0</v>
      </c>
      <c r="BQ9" s="84">
        <v>0</v>
      </c>
      <c r="BR9" s="84">
        <v>0</v>
      </c>
      <c r="BS9" s="84">
        <v>0</v>
      </c>
      <c r="BT9" s="84">
        <v>0</v>
      </c>
      <c r="BU9" s="84">
        <v>0</v>
      </c>
      <c r="BV9" s="84">
        <v>0</v>
      </c>
      <c r="BW9" s="84">
        <v>0</v>
      </c>
      <c r="BX9" s="84">
        <v>0</v>
      </c>
      <c r="BY9" s="84">
        <v>0</v>
      </c>
      <c r="BZ9" s="84">
        <v>0</v>
      </c>
      <c r="CA9" s="84">
        <v>0</v>
      </c>
      <c r="CB9" s="84">
        <v>0</v>
      </c>
      <c r="CC9" s="84">
        <v>0</v>
      </c>
      <c r="CD9" s="85">
        <v>0</v>
      </c>
      <c r="CG9" s="109"/>
      <c r="CH9" s="44"/>
    </row>
    <row r="10" spans="1:86" ht="12">
      <c r="A10" s="17" t="s">
        <v>429</v>
      </c>
      <c r="B10" s="21">
        <v>2005</v>
      </c>
      <c r="C10" s="38">
        <v>734997</v>
      </c>
      <c r="D10" s="84">
        <v>277.7</v>
      </c>
      <c r="E10" s="38">
        <v>22700</v>
      </c>
      <c r="F10" s="38">
        <v>8.6</v>
      </c>
      <c r="G10" s="38">
        <v>17190</v>
      </c>
      <c r="H10" s="38">
        <v>6.5</v>
      </c>
      <c r="I10" s="38">
        <v>1970</v>
      </c>
      <c r="J10" s="38">
        <v>36</v>
      </c>
      <c r="K10" s="38">
        <v>179098</v>
      </c>
      <c r="L10" s="38">
        <v>277.7</v>
      </c>
      <c r="M10" s="38" t="s">
        <v>290</v>
      </c>
      <c r="N10" s="38" t="s">
        <v>290</v>
      </c>
      <c r="O10" s="38" t="s">
        <v>290</v>
      </c>
      <c r="P10" s="38" t="s">
        <v>290</v>
      </c>
      <c r="Q10" s="38">
        <v>163</v>
      </c>
      <c r="R10" s="38">
        <v>36</v>
      </c>
      <c r="S10" s="38">
        <v>170767</v>
      </c>
      <c r="T10" s="38">
        <v>277.7</v>
      </c>
      <c r="U10" s="38" t="s">
        <v>290</v>
      </c>
      <c r="V10" s="38" t="s">
        <v>290</v>
      </c>
      <c r="W10" s="38" t="s">
        <v>290</v>
      </c>
      <c r="X10" s="38" t="s">
        <v>290</v>
      </c>
      <c r="Y10" s="38">
        <v>133</v>
      </c>
      <c r="Z10" s="38" t="s">
        <v>290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 t="s">
        <v>290</v>
      </c>
      <c r="AI10" s="38">
        <v>8331</v>
      </c>
      <c r="AJ10" s="38">
        <v>277.7</v>
      </c>
      <c r="AK10" s="38" t="s">
        <v>290</v>
      </c>
      <c r="AL10" s="38" t="s">
        <v>290</v>
      </c>
      <c r="AM10" s="38" t="s">
        <v>290</v>
      </c>
      <c r="AN10" s="38" t="s">
        <v>290</v>
      </c>
      <c r="AO10" s="38">
        <v>30</v>
      </c>
      <c r="AP10" s="38" t="s">
        <v>290</v>
      </c>
      <c r="AQ10" s="38">
        <v>555899</v>
      </c>
      <c r="AR10" s="38">
        <v>277.7</v>
      </c>
      <c r="AS10" s="38" t="s">
        <v>290</v>
      </c>
      <c r="AT10" s="38" t="s">
        <v>290</v>
      </c>
      <c r="AU10" s="38" t="s">
        <v>290</v>
      </c>
      <c r="AV10" s="38" t="s">
        <v>290</v>
      </c>
      <c r="AW10" s="38">
        <v>1807</v>
      </c>
      <c r="AX10" s="38" t="s">
        <v>288</v>
      </c>
      <c r="AY10" s="38">
        <v>440710</v>
      </c>
      <c r="AZ10" s="38">
        <v>277.7</v>
      </c>
      <c r="BA10" s="38" t="s">
        <v>290</v>
      </c>
      <c r="BB10" s="38" t="s">
        <v>290</v>
      </c>
      <c r="BC10" s="38" t="s">
        <v>290</v>
      </c>
      <c r="BD10" s="38" t="s">
        <v>290</v>
      </c>
      <c r="BE10" s="38">
        <v>1587</v>
      </c>
      <c r="BF10" s="38" t="s">
        <v>288</v>
      </c>
      <c r="BG10" s="38">
        <v>1388</v>
      </c>
      <c r="BH10" s="38">
        <v>277.7</v>
      </c>
      <c r="BI10" s="38" t="s">
        <v>290</v>
      </c>
      <c r="BJ10" s="38" t="s">
        <v>290</v>
      </c>
      <c r="BK10" s="38" t="s">
        <v>290</v>
      </c>
      <c r="BL10" s="38" t="s">
        <v>290</v>
      </c>
      <c r="BM10" s="38" t="s">
        <v>289</v>
      </c>
      <c r="BN10" s="38">
        <v>0</v>
      </c>
      <c r="BO10" s="38">
        <v>113801</v>
      </c>
      <c r="BP10" s="38">
        <v>277.7</v>
      </c>
      <c r="BQ10" s="38" t="s">
        <v>290</v>
      </c>
      <c r="BR10" s="38" t="s">
        <v>290</v>
      </c>
      <c r="BS10" s="38" t="s">
        <v>290</v>
      </c>
      <c r="BT10" s="38" t="s">
        <v>290</v>
      </c>
      <c r="BU10" s="38" t="s">
        <v>291</v>
      </c>
      <c r="BV10" s="38">
        <v>0</v>
      </c>
      <c r="BW10" s="38">
        <v>0</v>
      </c>
      <c r="BX10" s="38">
        <v>0</v>
      </c>
      <c r="BY10" s="38">
        <v>0</v>
      </c>
      <c r="BZ10" s="38">
        <v>0</v>
      </c>
      <c r="CA10" s="38">
        <v>0</v>
      </c>
      <c r="CB10" s="38">
        <v>0</v>
      </c>
      <c r="CC10" s="38">
        <v>0</v>
      </c>
      <c r="CD10" s="39">
        <v>0</v>
      </c>
      <c r="CG10" s="109"/>
      <c r="CH10" s="44"/>
    </row>
    <row r="11" spans="1:86" ht="12">
      <c r="A11" s="17" t="s">
        <v>478</v>
      </c>
      <c r="B11" s="21">
        <v>2005</v>
      </c>
      <c r="C11" s="84">
        <v>2174977</v>
      </c>
      <c r="D11" s="84">
        <v>93</v>
      </c>
      <c r="E11" s="84">
        <v>97071</v>
      </c>
      <c r="F11" s="84">
        <v>4.164171421217451</v>
      </c>
      <c r="G11" s="63">
        <v>64570</v>
      </c>
      <c r="H11" s="63">
        <v>2.769936939642229</v>
      </c>
      <c r="I11" s="63">
        <v>22145</v>
      </c>
      <c r="J11" s="63">
        <v>0</v>
      </c>
      <c r="K11" s="84">
        <v>1664079</v>
      </c>
      <c r="L11" s="84">
        <v>106</v>
      </c>
      <c r="M11" s="84">
        <v>77616</v>
      </c>
      <c r="N11" s="84">
        <v>4.924248191853826</v>
      </c>
      <c r="O11" s="63">
        <v>57658</v>
      </c>
      <c r="P11" s="63">
        <v>3.658038320010151</v>
      </c>
      <c r="Q11" s="63">
        <v>14676</v>
      </c>
      <c r="R11" s="63">
        <v>0</v>
      </c>
      <c r="S11" s="84">
        <v>1396404</v>
      </c>
      <c r="T11" s="84">
        <v>107</v>
      </c>
      <c r="U11" s="84">
        <v>64463</v>
      </c>
      <c r="V11" s="84">
        <v>4.935911179173048</v>
      </c>
      <c r="W11" s="63">
        <v>52170</v>
      </c>
      <c r="X11" s="63">
        <v>3.9946401225114854</v>
      </c>
      <c r="Y11" s="63">
        <v>11974</v>
      </c>
      <c r="Z11" s="63">
        <v>0</v>
      </c>
      <c r="AA11" s="84">
        <v>181706</v>
      </c>
      <c r="AB11" s="84">
        <v>103</v>
      </c>
      <c r="AC11" s="84">
        <v>9547</v>
      </c>
      <c r="AD11" s="84">
        <v>5.3876975169300225</v>
      </c>
      <c r="AE11" s="63">
        <v>4200</v>
      </c>
      <c r="AF11" s="63">
        <v>2.37020316027088</v>
      </c>
      <c r="AG11" s="63">
        <v>1772</v>
      </c>
      <c r="AH11" s="63">
        <v>0</v>
      </c>
      <c r="AI11" s="84">
        <v>85969</v>
      </c>
      <c r="AJ11" s="84">
        <v>93</v>
      </c>
      <c r="AK11" s="84">
        <v>3606</v>
      </c>
      <c r="AL11" s="84">
        <v>3.8774193548387097</v>
      </c>
      <c r="AM11" s="63">
        <v>1288</v>
      </c>
      <c r="AN11" s="63">
        <v>1.3849462365591398</v>
      </c>
      <c r="AO11" s="63">
        <v>930</v>
      </c>
      <c r="AP11" s="63">
        <v>0</v>
      </c>
      <c r="AQ11" s="84">
        <v>510898</v>
      </c>
      <c r="AR11" s="84">
        <v>68</v>
      </c>
      <c r="AS11" s="84">
        <v>19455</v>
      </c>
      <c r="AT11" s="84">
        <v>2.5771625380845147</v>
      </c>
      <c r="AU11" s="63">
        <v>6912</v>
      </c>
      <c r="AV11" s="63">
        <v>0.9156179626440588</v>
      </c>
      <c r="AW11" s="63">
        <v>7469</v>
      </c>
      <c r="AX11" s="63">
        <v>0</v>
      </c>
      <c r="AY11" s="84">
        <v>442746</v>
      </c>
      <c r="AZ11" s="84">
        <v>63</v>
      </c>
      <c r="BA11" s="84">
        <v>16555</v>
      </c>
      <c r="BB11" s="84">
        <v>2.357926221335992</v>
      </c>
      <c r="BC11" s="63">
        <v>5560</v>
      </c>
      <c r="BD11" s="63">
        <v>0.7919099843327161</v>
      </c>
      <c r="BE11" s="63">
        <v>6941</v>
      </c>
      <c r="BF11" s="63">
        <v>0</v>
      </c>
      <c r="BG11" s="84">
        <v>0</v>
      </c>
      <c r="BH11" s="84">
        <v>0</v>
      </c>
      <c r="BI11" s="84">
        <v>0</v>
      </c>
      <c r="BJ11" s="84">
        <v>0</v>
      </c>
      <c r="BK11" s="63">
        <v>0</v>
      </c>
      <c r="BL11" s="63">
        <v>0</v>
      </c>
      <c r="BM11" s="63">
        <v>0</v>
      </c>
      <c r="BN11" s="63">
        <v>0</v>
      </c>
      <c r="BO11" s="84">
        <v>68153</v>
      </c>
      <c r="BP11" s="84">
        <v>129</v>
      </c>
      <c r="BQ11" s="84">
        <v>2899</v>
      </c>
      <c r="BR11" s="84">
        <v>5.490530303030303</v>
      </c>
      <c r="BS11" s="63">
        <v>1352</v>
      </c>
      <c r="BT11" s="63">
        <v>2.5606060606060606</v>
      </c>
      <c r="BU11" s="63">
        <v>528</v>
      </c>
      <c r="BV11" s="63">
        <v>0</v>
      </c>
      <c r="BW11" s="84">
        <v>0</v>
      </c>
      <c r="BX11" s="84">
        <v>0</v>
      </c>
      <c r="BY11" s="84">
        <v>0</v>
      </c>
      <c r="BZ11" s="84">
        <v>0</v>
      </c>
      <c r="CA11" s="63">
        <v>0</v>
      </c>
      <c r="CB11" s="63">
        <v>0</v>
      </c>
      <c r="CC11" s="63">
        <v>0</v>
      </c>
      <c r="CD11" s="64">
        <v>0</v>
      </c>
      <c r="CG11" s="109"/>
      <c r="CH11" s="44"/>
    </row>
    <row r="12" spans="1:86" ht="12">
      <c r="A12" s="17" t="s">
        <v>479</v>
      </c>
      <c r="B12" s="21">
        <v>2004</v>
      </c>
      <c r="C12" s="84">
        <v>2464762</v>
      </c>
      <c r="D12" s="84">
        <v>161</v>
      </c>
      <c r="E12" s="84">
        <v>107052</v>
      </c>
      <c r="F12" s="84">
        <v>7</v>
      </c>
      <c r="G12" s="63">
        <v>56623</v>
      </c>
      <c r="H12" s="63">
        <v>3.3</v>
      </c>
      <c r="I12" s="63">
        <v>3807</v>
      </c>
      <c r="J12" s="38" t="s">
        <v>286</v>
      </c>
      <c r="K12" s="84">
        <v>1687536</v>
      </c>
      <c r="L12" s="84">
        <v>149</v>
      </c>
      <c r="M12" s="84">
        <v>73295</v>
      </c>
      <c r="N12" s="84">
        <v>6.5</v>
      </c>
      <c r="O12" s="63">
        <v>41021</v>
      </c>
      <c r="P12" s="63">
        <v>3.15</v>
      </c>
      <c r="Q12" s="63">
        <v>1318</v>
      </c>
      <c r="R12" s="38" t="s">
        <v>286</v>
      </c>
      <c r="S12" s="38" t="s">
        <v>290</v>
      </c>
      <c r="T12" s="38" t="s">
        <v>290</v>
      </c>
      <c r="U12" s="38" t="s">
        <v>290</v>
      </c>
      <c r="V12" s="38" t="s">
        <v>290</v>
      </c>
      <c r="W12" s="63">
        <v>33486</v>
      </c>
      <c r="X12" s="63">
        <v>3.08</v>
      </c>
      <c r="Y12" s="38" t="s">
        <v>290</v>
      </c>
      <c r="Z12" s="38" t="s">
        <v>286</v>
      </c>
      <c r="AA12" s="38" t="s">
        <v>290</v>
      </c>
      <c r="AB12" s="38" t="s">
        <v>290</v>
      </c>
      <c r="AC12" s="38" t="s">
        <v>290</v>
      </c>
      <c r="AD12" s="38" t="s">
        <v>290</v>
      </c>
      <c r="AE12" s="63">
        <v>46</v>
      </c>
      <c r="AF12" s="63">
        <v>2.42</v>
      </c>
      <c r="AG12" s="38" t="s">
        <v>290</v>
      </c>
      <c r="AH12" s="38" t="s">
        <v>286</v>
      </c>
      <c r="AI12" s="38" t="s">
        <v>290</v>
      </c>
      <c r="AJ12" s="38" t="s">
        <v>290</v>
      </c>
      <c r="AK12" s="38" t="s">
        <v>290</v>
      </c>
      <c r="AL12" s="38" t="s">
        <v>290</v>
      </c>
      <c r="AM12" s="63">
        <v>7489</v>
      </c>
      <c r="AN12" s="63">
        <v>3.57</v>
      </c>
      <c r="AO12" s="38" t="s">
        <v>292</v>
      </c>
      <c r="AP12" s="38" t="s">
        <v>286</v>
      </c>
      <c r="AQ12" s="84">
        <v>777226</v>
      </c>
      <c r="AR12" s="84">
        <v>195</v>
      </c>
      <c r="AS12" s="84">
        <v>33757</v>
      </c>
      <c r="AT12" s="84">
        <v>8.5</v>
      </c>
      <c r="AU12" s="63">
        <v>15602</v>
      </c>
      <c r="AV12" s="63">
        <v>3.75</v>
      </c>
      <c r="AW12" s="63">
        <v>2489</v>
      </c>
      <c r="AX12" s="63">
        <v>0</v>
      </c>
      <c r="AY12" s="84">
        <v>298630</v>
      </c>
      <c r="AZ12" s="84">
        <v>203</v>
      </c>
      <c r="BA12" s="84">
        <v>12970</v>
      </c>
      <c r="BB12" s="84">
        <v>8.8</v>
      </c>
      <c r="BC12" s="63">
        <v>7162</v>
      </c>
      <c r="BD12" s="63">
        <v>4.66</v>
      </c>
      <c r="BE12" s="63">
        <v>1562</v>
      </c>
      <c r="BF12" s="63">
        <v>0</v>
      </c>
      <c r="BG12" s="84">
        <v>42631</v>
      </c>
      <c r="BH12" s="84">
        <v>190</v>
      </c>
      <c r="BI12" s="84">
        <v>1852</v>
      </c>
      <c r="BJ12" s="84">
        <v>8.3</v>
      </c>
      <c r="BK12" s="63">
        <v>752</v>
      </c>
      <c r="BL12" s="63">
        <v>3.21</v>
      </c>
      <c r="BM12" s="38" t="s">
        <v>286</v>
      </c>
      <c r="BN12" s="38">
        <v>0</v>
      </c>
      <c r="BO12" s="84">
        <v>435965</v>
      </c>
      <c r="BP12" s="84">
        <v>190</v>
      </c>
      <c r="BQ12" s="84">
        <v>18935</v>
      </c>
      <c r="BR12" s="84">
        <v>8.3</v>
      </c>
      <c r="BS12" s="63">
        <v>7688</v>
      </c>
      <c r="BT12" s="63">
        <v>3.21</v>
      </c>
      <c r="BU12" s="38" t="s">
        <v>286</v>
      </c>
      <c r="BV12" s="38">
        <v>0</v>
      </c>
      <c r="BW12" s="84">
        <v>0</v>
      </c>
      <c r="BX12" s="84">
        <v>0</v>
      </c>
      <c r="BY12" s="84">
        <v>0</v>
      </c>
      <c r="BZ12" s="84">
        <v>0</v>
      </c>
      <c r="CA12" s="63">
        <v>0</v>
      </c>
      <c r="CB12" s="63">
        <v>0</v>
      </c>
      <c r="CC12" s="63">
        <v>0</v>
      </c>
      <c r="CD12" s="64">
        <v>0</v>
      </c>
      <c r="CG12" s="109"/>
      <c r="CH12" s="44"/>
    </row>
    <row r="13" spans="1:86" ht="12">
      <c r="A13" s="17" t="s">
        <v>480</v>
      </c>
      <c r="B13" s="21">
        <v>2002</v>
      </c>
      <c r="C13" s="38">
        <v>3380601</v>
      </c>
      <c r="D13" s="38">
        <v>320</v>
      </c>
      <c r="E13" s="38" t="s">
        <v>290</v>
      </c>
      <c r="F13" s="38">
        <v>12.6</v>
      </c>
      <c r="G13" s="38" t="s">
        <v>290</v>
      </c>
      <c r="H13" s="38">
        <v>8.3</v>
      </c>
      <c r="I13" s="38">
        <v>7600</v>
      </c>
      <c r="J13" s="38" t="s">
        <v>290</v>
      </c>
      <c r="K13" s="38">
        <v>1577858</v>
      </c>
      <c r="L13" s="38">
        <v>338</v>
      </c>
      <c r="M13" s="38" t="s">
        <v>290</v>
      </c>
      <c r="N13" s="38">
        <v>13.13</v>
      </c>
      <c r="O13" s="38" t="s">
        <v>290</v>
      </c>
      <c r="P13" s="38">
        <v>7.4</v>
      </c>
      <c r="Q13" s="38" t="s">
        <v>290</v>
      </c>
      <c r="R13" s="38" t="s">
        <v>290</v>
      </c>
      <c r="S13" s="38" t="s">
        <v>290</v>
      </c>
      <c r="T13" s="38" t="s">
        <v>290</v>
      </c>
      <c r="U13" s="38" t="s">
        <v>290</v>
      </c>
      <c r="V13" s="38" t="s">
        <v>290</v>
      </c>
      <c r="W13" s="38" t="s">
        <v>290</v>
      </c>
      <c r="X13" s="38" t="s">
        <v>290</v>
      </c>
      <c r="Y13" s="38" t="s">
        <v>290</v>
      </c>
      <c r="Z13" s="38" t="s">
        <v>290</v>
      </c>
      <c r="AA13" s="38" t="s">
        <v>290</v>
      </c>
      <c r="AB13" s="38" t="s">
        <v>290</v>
      </c>
      <c r="AC13" s="38" t="s">
        <v>290</v>
      </c>
      <c r="AD13" s="38" t="s">
        <v>290</v>
      </c>
      <c r="AE13" s="38" t="s">
        <v>290</v>
      </c>
      <c r="AF13" s="38" t="s">
        <v>290</v>
      </c>
      <c r="AG13" s="38" t="s">
        <v>290</v>
      </c>
      <c r="AH13" s="38" t="s">
        <v>290</v>
      </c>
      <c r="AI13" s="38" t="s">
        <v>290</v>
      </c>
      <c r="AJ13" s="38" t="s">
        <v>290</v>
      </c>
      <c r="AK13" s="38" t="s">
        <v>290</v>
      </c>
      <c r="AL13" s="38" t="s">
        <v>290</v>
      </c>
      <c r="AM13" s="38" t="s">
        <v>290</v>
      </c>
      <c r="AN13" s="38" t="s">
        <v>290</v>
      </c>
      <c r="AO13" s="38" t="s">
        <v>290</v>
      </c>
      <c r="AP13" s="38" t="s">
        <v>290</v>
      </c>
      <c r="AQ13" s="38">
        <v>1701696</v>
      </c>
      <c r="AR13" s="38" t="s">
        <v>290</v>
      </c>
      <c r="AS13" s="38" t="s">
        <v>290</v>
      </c>
      <c r="AT13" s="38" t="s">
        <v>290</v>
      </c>
      <c r="AU13" s="38" t="s">
        <v>290</v>
      </c>
      <c r="AV13" s="38" t="s">
        <v>290</v>
      </c>
      <c r="AW13" s="38" t="s">
        <v>290</v>
      </c>
      <c r="AX13" s="38" t="s">
        <v>290</v>
      </c>
      <c r="AY13" s="38">
        <v>84722</v>
      </c>
      <c r="AZ13" s="38">
        <v>227</v>
      </c>
      <c r="BA13" s="38" t="s">
        <v>290</v>
      </c>
      <c r="BB13" s="38">
        <v>9.62</v>
      </c>
      <c r="BC13" s="38" t="s">
        <v>290</v>
      </c>
      <c r="BD13" s="38">
        <v>4.9</v>
      </c>
      <c r="BE13" s="38" t="s">
        <v>290</v>
      </c>
      <c r="BF13" s="38" t="s">
        <v>290</v>
      </c>
      <c r="BG13" s="38">
        <v>958412</v>
      </c>
      <c r="BH13" s="38">
        <v>311</v>
      </c>
      <c r="BI13" s="38" t="s">
        <v>290</v>
      </c>
      <c r="BJ13" s="38">
        <v>12.17</v>
      </c>
      <c r="BK13" s="38" t="s">
        <v>290</v>
      </c>
      <c r="BL13" s="38">
        <v>9.4</v>
      </c>
      <c r="BM13" s="38" t="s">
        <v>290</v>
      </c>
      <c r="BN13" s="38" t="s">
        <v>290</v>
      </c>
      <c r="BO13" s="38">
        <v>658562</v>
      </c>
      <c r="BP13" s="38">
        <v>319</v>
      </c>
      <c r="BQ13" s="38" t="s">
        <v>290</v>
      </c>
      <c r="BR13" s="38">
        <v>12.33</v>
      </c>
      <c r="BS13" s="38" t="s">
        <v>290</v>
      </c>
      <c r="BT13" s="38">
        <v>9.2</v>
      </c>
      <c r="BU13" s="38" t="s">
        <v>290</v>
      </c>
      <c r="BV13" s="38" t="s">
        <v>290</v>
      </c>
      <c r="BW13" s="38">
        <v>101047</v>
      </c>
      <c r="BX13" s="38">
        <v>263</v>
      </c>
      <c r="BY13" s="38" t="s">
        <v>290</v>
      </c>
      <c r="BZ13" s="38" t="s">
        <v>290</v>
      </c>
      <c r="CA13" s="38" t="s">
        <v>290</v>
      </c>
      <c r="CB13" s="38" t="s">
        <v>290</v>
      </c>
      <c r="CC13" s="38" t="s">
        <v>290</v>
      </c>
      <c r="CD13" s="39" t="s">
        <v>290</v>
      </c>
      <c r="CG13" s="109"/>
      <c r="CH13" s="44"/>
    </row>
    <row r="14" spans="1:86" ht="12">
      <c r="A14" s="17" t="s">
        <v>481</v>
      </c>
      <c r="B14" s="21">
        <v>2005</v>
      </c>
      <c r="C14" s="84">
        <v>341350.59</v>
      </c>
      <c r="D14" s="84">
        <v>172.11</v>
      </c>
      <c r="E14" s="84">
        <v>13660.07</v>
      </c>
      <c r="F14" s="84">
        <v>6.89</v>
      </c>
      <c r="G14" s="63">
        <v>7148.27</v>
      </c>
      <c r="H14" s="63">
        <v>43.33</v>
      </c>
      <c r="I14" s="63">
        <v>140</v>
      </c>
      <c r="J14" s="63">
        <v>100</v>
      </c>
      <c r="K14" s="84">
        <v>119253.11</v>
      </c>
      <c r="L14" s="84">
        <v>145.72</v>
      </c>
      <c r="M14" s="84">
        <v>5908.5</v>
      </c>
      <c r="N14" s="84">
        <v>7.22</v>
      </c>
      <c r="O14" s="63">
        <v>2382.01</v>
      </c>
      <c r="P14" s="63">
        <v>45.97</v>
      </c>
      <c r="Q14" s="63" t="s">
        <v>292</v>
      </c>
      <c r="R14" s="63" t="s">
        <v>292</v>
      </c>
      <c r="S14" s="84">
        <v>78307.42</v>
      </c>
      <c r="T14" s="84">
        <v>140.13</v>
      </c>
      <c r="U14" s="84">
        <v>4010.28</v>
      </c>
      <c r="V14" s="84">
        <v>7.18</v>
      </c>
      <c r="W14" s="63">
        <v>1413.39</v>
      </c>
      <c r="X14" s="63">
        <v>50.21</v>
      </c>
      <c r="Y14" s="63" t="s">
        <v>303</v>
      </c>
      <c r="Z14" s="63" t="s">
        <v>292</v>
      </c>
      <c r="AA14" s="84" t="s">
        <v>284</v>
      </c>
      <c r="AB14" s="84" t="s">
        <v>292</v>
      </c>
      <c r="AC14" s="84" t="s">
        <v>292</v>
      </c>
      <c r="AD14" s="84" t="s">
        <v>292</v>
      </c>
      <c r="AE14" s="84" t="s">
        <v>292</v>
      </c>
      <c r="AF14" s="84" t="s">
        <v>292</v>
      </c>
      <c r="AG14" s="84" t="s">
        <v>292</v>
      </c>
      <c r="AH14" s="63" t="s">
        <v>292</v>
      </c>
      <c r="AI14" s="84">
        <v>40945.69</v>
      </c>
      <c r="AJ14" s="84">
        <v>157.75</v>
      </c>
      <c r="AK14" s="84">
        <v>1898.22</v>
      </c>
      <c r="AL14" s="84">
        <v>7.31</v>
      </c>
      <c r="AM14" s="63">
        <v>968.62</v>
      </c>
      <c r="AN14" s="63">
        <v>40.92</v>
      </c>
      <c r="AO14" s="63" t="s">
        <v>292</v>
      </c>
      <c r="AP14" s="63" t="s">
        <v>292</v>
      </c>
      <c r="AQ14" s="84">
        <v>221841.84</v>
      </c>
      <c r="AR14" s="84">
        <v>190.81</v>
      </c>
      <c r="AS14" s="84">
        <v>7735.2</v>
      </c>
      <c r="AT14" s="84">
        <v>6.65</v>
      </c>
      <c r="AU14" s="63">
        <v>4762.42</v>
      </c>
      <c r="AV14" s="63">
        <v>42.12</v>
      </c>
      <c r="AW14" s="63">
        <v>140</v>
      </c>
      <c r="AX14" s="63" t="s">
        <v>292</v>
      </c>
      <c r="AY14" s="84">
        <v>220324.7</v>
      </c>
      <c r="AZ14" s="84">
        <v>191.54</v>
      </c>
      <c r="BA14" s="84">
        <v>7649.4</v>
      </c>
      <c r="BB14" s="84">
        <v>6.65</v>
      </c>
      <c r="BC14" s="63">
        <v>4740.46</v>
      </c>
      <c r="BD14" s="63">
        <v>42.21</v>
      </c>
      <c r="BE14" s="63">
        <v>140</v>
      </c>
      <c r="BF14" s="63" t="s">
        <v>292</v>
      </c>
      <c r="BG14" s="84">
        <v>0</v>
      </c>
      <c r="BH14" s="84">
        <v>0</v>
      </c>
      <c r="BI14" s="84">
        <v>0</v>
      </c>
      <c r="BJ14" s="84">
        <v>0</v>
      </c>
      <c r="BK14" s="63">
        <v>0</v>
      </c>
      <c r="BL14" s="63">
        <v>0</v>
      </c>
      <c r="BM14" s="63" t="s">
        <v>292</v>
      </c>
      <c r="BN14" s="63">
        <v>0</v>
      </c>
      <c r="BO14" s="84">
        <v>1517.14</v>
      </c>
      <c r="BP14" s="84">
        <v>122.79</v>
      </c>
      <c r="BQ14" s="84">
        <v>85.8</v>
      </c>
      <c r="BR14" s="84">
        <v>6.94</v>
      </c>
      <c r="BS14" s="63">
        <v>21.96</v>
      </c>
      <c r="BT14" s="63">
        <v>28.83</v>
      </c>
      <c r="BU14" s="63" t="s">
        <v>292</v>
      </c>
      <c r="BV14" s="63" t="s">
        <v>292</v>
      </c>
      <c r="BW14" s="84">
        <v>255.64</v>
      </c>
      <c r="BX14" s="84">
        <v>112.28</v>
      </c>
      <c r="BY14" s="84">
        <v>16.37</v>
      </c>
      <c r="BZ14" s="84">
        <v>7.19</v>
      </c>
      <c r="CA14" s="63">
        <v>3.84</v>
      </c>
      <c r="CB14" s="63">
        <v>40.51</v>
      </c>
      <c r="CC14" s="63" t="s">
        <v>292</v>
      </c>
      <c r="CD14" s="64" t="s">
        <v>292</v>
      </c>
      <c r="CG14" s="109"/>
      <c r="CH14" s="44"/>
    </row>
    <row r="15" spans="1:86" ht="12">
      <c r="A15" s="17" t="s">
        <v>422</v>
      </c>
      <c r="B15" s="21">
        <v>2004</v>
      </c>
      <c r="C15" s="84">
        <v>3953</v>
      </c>
      <c r="D15" s="84">
        <v>26</v>
      </c>
      <c r="E15" s="84">
        <v>67</v>
      </c>
      <c r="F15" s="84" t="s">
        <v>293</v>
      </c>
      <c r="G15" s="84">
        <v>0.5</v>
      </c>
      <c r="H15" s="84" t="s">
        <v>284</v>
      </c>
      <c r="I15" s="84" t="s">
        <v>284</v>
      </c>
      <c r="J15" s="84" t="s">
        <v>284</v>
      </c>
      <c r="K15" s="38">
        <v>3006</v>
      </c>
      <c r="L15" s="38">
        <v>31</v>
      </c>
      <c r="M15" s="38">
        <v>51</v>
      </c>
      <c r="N15" s="38" t="s">
        <v>293</v>
      </c>
      <c r="O15" s="38" t="s">
        <v>284</v>
      </c>
      <c r="P15" s="38" t="s">
        <v>284</v>
      </c>
      <c r="Q15" s="38" t="s">
        <v>284</v>
      </c>
      <c r="R15" s="84" t="s">
        <v>284</v>
      </c>
      <c r="S15" s="84" t="s">
        <v>284</v>
      </c>
      <c r="T15" s="84" t="s">
        <v>284</v>
      </c>
      <c r="U15" s="84" t="s">
        <v>284</v>
      </c>
      <c r="V15" s="84" t="s">
        <v>284</v>
      </c>
      <c r="W15" s="84" t="s">
        <v>284</v>
      </c>
      <c r="X15" s="84" t="s">
        <v>284</v>
      </c>
      <c r="Y15" s="84" t="s">
        <v>284</v>
      </c>
      <c r="Z15" s="84" t="s">
        <v>284</v>
      </c>
      <c r="AA15" s="84" t="s">
        <v>284</v>
      </c>
      <c r="AB15" s="84" t="s">
        <v>284</v>
      </c>
      <c r="AC15" s="84" t="s">
        <v>284</v>
      </c>
      <c r="AD15" s="84" t="s">
        <v>284</v>
      </c>
      <c r="AE15" s="84" t="s">
        <v>284</v>
      </c>
      <c r="AF15" s="84" t="s">
        <v>284</v>
      </c>
      <c r="AG15" s="84" t="s">
        <v>284</v>
      </c>
      <c r="AH15" s="84" t="s">
        <v>284</v>
      </c>
      <c r="AI15" s="84" t="s">
        <v>284</v>
      </c>
      <c r="AJ15" s="84" t="s">
        <v>284</v>
      </c>
      <c r="AK15" s="84" t="s">
        <v>284</v>
      </c>
      <c r="AL15" s="84" t="s">
        <v>284</v>
      </c>
      <c r="AM15" s="84" t="s">
        <v>284</v>
      </c>
      <c r="AN15" s="84" t="s">
        <v>284</v>
      </c>
      <c r="AO15" s="84" t="s">
        <v>284</v>
      </c>
      <c r="AP15" s="84" t="s">
        <v>284</v>
      </c>
      <c r="AQ15" s="84">
        <v>947</v>
      </c>
      <c r="AR15" s="84">
        <v>18</v>
      </c>
      <c r="AS15" s="84">
        <v>16</v>
      </c>
      <c r="AT15" s="84" t="s">
        <v>294</v>
      </c>
      <c r="AU15" s="63" t="s">
        <v>295</v>
      </c>
      <c r="AV15" s="84" t="s">
        <v>284</v>
      </c>
      <c r="AW15" s="84" t="s">
        <v>284</v>
      </c>
      <c r="AX15" s="84" t="s">
        <v>284</v>
      </c>
      <c r="AY15" s="84" t="s">
        <v>284</v>
      </c>
      <c r="AZ15" s="84" t="s">
        <v>284</v>
      </c>
      <c r="BA15" s="84" t="s">
        <v>284</v>
      </c>
      <c r="BB15" s="84" t="s">
        <v>284</v>
      </c>
      <c r="BC15" s="84" t="s">
        <v>284</v>
      </c>
      <c r="BD15" s="84" t="s">
        <v>284</v>
      </c>
      <c r="BE15" s="84" t="s">
        <v>284</v>
      </c>
      <c r="BF15" s="84" t="s">
        <v>284</v>
      </c>
      <c r="BG15" s="84" t="s">
        <v>284</v>
      </c>
      <c r="BH15" s="84" t="s">
        <v>284</v>
      </c>
      <c r="BI15" s="84" t="s">
        <v>284</v>
      </c>
      <c r="BJ15" s="84" t="s">
        <v>284</v>
      </c>
      <c r="BK15" s="84" t="s">
        <v>284</v>
      </c>
      <c r="BL15" s="84" t="s">
        <v>284</v>
      </c>
      <c r="BM15" s="84" t="s">
        <v>284</v>
      </c>
      <c r="BN15" s="84" t="s">
        <v>284</v>
      </c>
      <c r="BO15" s="84" t="s">
        <v>284</v>
      </c>
      <c r="BP15" s="84" t="s">
        <v>284</v>
      </c>
      <c r="BQ15" s="84" t="s">
        <v>284</v>
      </c>
      <c r="BR15" s="84" t="s">
        <v>284</v>
      </c>
      <c r="BS15" s="84" t="s">
        <v>284</v>
      </c>
      <c r="BT15" s="84" t="s">
        <v>284</v>
      </c>
      <c r="BU15" s="84" t="s">
        <v>284</v>
      </c>
      <c r="BV15" s="84" t="s">
        <v>284</v>
      </c>
      <c r="BW15" s="84" t="s">
        <v>284</v>
      </c>
      <c r="BX15" s="84" t="s">
        <v>284</v>
      </c>
      <c r="BY15" s="84" t="s">
        <v>284</v>
      </c>
      <c r="BZ15" s="84" t="s">
        <v>284</v>
      </c>
      <c r="CA15" s="84" t="s">
        <v>284</v>
      </c>
      <c r="CB15" s="84" t="s">
        <v>284</v>
      </c>
      <c r="CC15" s="84" t="s">
        <v>284</v>
      </c>
      <c r="CD15" s="85" t="s">
        <v>284</v>
      </c>
      <c r="CG15" s="109"/>
      <c r="CH15" s="44"/>
    </row>
    <row r="16" spans="1:86" ht="12">
      <c r="A16" s="17" t="s">
        <v>202</v>
      </c>
      <c r="B16" s="21">
        <v>2005</v>
      </c>
      <c r="C16" s="84">
        <v>65900</v>
      </c>
      <c r="D16" s="84">
        <v>92.9</v>
      </c>
      <c r="E16" s="84">
        <v>4680</v>
      </c>
      <c r="F16" s="84">
        <v>20.576</v>
      </c>
      <c r="G16" s="63">
        <v>2940</v>
      </c>
      <c r="H16" s="63">
        <v>4.15</v>
      </c>
      <c r="I16" s="63">
        <v>404</v>
      </c>
      <c r="J16" s="63">
        <v>0</v>
      </c>
      <c r="K16" s="84">
        <v>19600</v>
      </c>
      <c r="L16" s="84">
        <v>63.2</v>
      </c>
      <c r="M16" s="84">
        <v>800</v>
      </c>
      <c r="N16" s="84">
        <v>21.947</v>
      </c>
      <c r="O16" s="63">
        <v>190</v>
      </c>
      <c r="P16" s="63">
        <v>0.61</v>
      </c>
      <c r="Q16" s="63">
        <v>12</v>
      </c>
      <c r="R16" s="63">
        <v>0</v>
      </c>
      <c r="S16" s="84" t="s">
        <v>286</v>
      </c>
      <c r="T16" s="84" t="s">
        <v>286</v>
      </c>
      <c r="U16" s="84" t="s">
        <v>286</v>
      </c>
      <c r="V16" s="84" t="s">
        <v>286</v>
      </c>
      <c r="W16" s="63">
        <v>190</v>
      </c>
      <c r="X16" s="63">
        <v>0.61</v>
      </c>
      <c r="Y16" s="84" t="s">
        <v>286</v>
      </c>
      <c r="Z16" s="84" t="s">
        <v>286</v>
      </c>
      <c r="AA16" s="84">
        <v>0</v>
      </c>
      <c r="AB16" s="84">
        <v>0</v>
      </c>
      <c r="AC16" s="84">
        <v>0</v>
      </c>
      <c r="AD16" s="84">
        <v>0</v>
      </c>
      <c r="AE16" s="63" t="s">
        <v>311</v>
      </c>
      <c r="AF16" s="63" t="s">
        <v>311</v>
      </c>
      <c r="AG16" s="63">
        <v>0</v>
      </c>
      <c r="AH16" s="63">
        <v>0</v>
      </c>
      <c r="AI16" s="84">
        <v>0</v>
      </c>
      <c r="AJ16" s="84">
        <v>0</v>
      </c>
      <c r="AK16" s="84">
        <v>0</v>
      </c>
      <c r="AL16" s="84">
        <v>0</v>
      </c>
      <c r="AM16" s="63" t="s">
        <v>311</v>
      </c>
      <c r="AN16" s="63" t="s">
        <v>311</v>
      </c>
      <c r="AO16" s="63">
        <v>0</v>
      </c>
      <c r="AP16" s="63">
        <v>0</v>
      </c>
      <c r="AQ16" s="84">
        <v>46300</v>
      </c>
      <c r="AR16" s="84">
        <v>116.3</v>
      </c>
      <c r="AS16" s="84">
        <v>38500</v>
      </c>
      <c r="AT16" s="84">
        <v>7.9</v>
      </c>
      <c r="AU16" s="63">
        <v>276</v>
      </c>
      <c r="AV16" s="63">
        <v>6.95</v>
      </c>
      <c r="AW16" s="63">
        <v>392</v>
      </c>
      <c r="AX16" s="63">
        <v>0</v>
      </c>
      <c r="AY16" s="84">
        <v>46300</v>
      </c>
      <c r="AZ16" s="84" t="s">
        <v>286</v>
      </c>
      <c r="BA16" s="84">
        <v>38500</v>
      </c>
      <c r="BB16" s="84" t="s">
        <v>286</v>
      </c>
      <c r="BC16" s="63">
        <v>276</v>
      </c>
      <c r="BD16" s="63">
        <v>6.95</v>
      </c>
      <c r="BE16" s="84" t="s">
        <v>286</v>
      </c>
      <c r="BF16" s="84" t="s">
        <v>286</v>
      </c>
      <c r="BG16" s="84" t="s">
        <v>312</v>
      </c>
      <c r="BH16" s="84" t="s">
        <v>286</v>
      </c>
      <c r="BI16" s="84" t="s">
        <v>312</v>
      </c>
      <c r="BJ16" s="84" t="s">
        <v>286</v>
      </c>
      <c r="BK16" s="63" t="s">
        <v>311</v>
      </c>
      <c r="BL16" s="63" t="s">
        <v>311</v>
      </c>
      <c r="BM16" s="84" t="s">
        <v>286</v>
      </c>
      <c r="BN16" s="84" t="s">
        <v>286</v>
      </c>
      <c r="BO16" s="84" t="s">
        <v>312</v>
      </c>
      <c r="BP16" s="84" t="s">
        <v>286</v>
      </c>
      <c r="BQ16" s="84" t="s">
        <v>312</v>
      </c>
      <c r="BR16" s="84" t="s">
        <v>286</v>
      </c>
      <c r="BS16" s="63" t="s">
        <v>311</v>
      </c>
      <c r="BT16" s="63" t="s">
        <v>311</v>
      </c>
      <c r="BU16" s="84" t="s">
        <v>286</v>
      </c>
      <c r="BV16" s="84" t="s">
        <v>286</v>
      </c>
      <c r="BW16" s="84" t="s">
        <v>312</v>
      </c>
      <c r="BX16" s="84">
        <v>0</v>
      </c>
      <c r="BY16" s="84" t="s">
        <v>312</v>
      </c>
      <c r="BZ16" s="84">
        <v>0</v>
      </c>
      <c r="CA16" s="63" t="s">
        <v>311</v>
      </c>
      <c r="CB16" s="63" t="s">
        <v>311</v>
      </c>
      <c r="CC16" s="63">
        <v>0</v>
      </c>
      <c r="CD16" s="64">
        <v>0</v>
      </c>
      <c r="CG16" s="109"/>
      <c r="CH16" s="44"/>
    </row>
    <row r="17" spans="1:86" ht="12">
      <c r="A17" s="17" t="s">
        <v>203</v>
      </c>
      <c r="B17" s="21">
        <v>2005</v>
      </c>
      <c r="C17" s="84">
        <v>568996</v>
      </c>
      <c r="D17" s="84">
        <v>192.7</v>
      </c>
      <c r="E17" s="84">
        <v>16500</v>
      </c>
      <c r="F17" s="84">
        <v>5.6</v>
      </c>
      <c r="G17" s="63">
        <v>12843</v>
      </c>
      <c r="H17" s="63">
        <v>4.36</v>
      </c>
      <c r="I17" s="63">
        <v>1725.8</v>
      </c>
      <c r="J17" s="63">
        <v>18</v>
      </c>
      <c r="K17" s="84">
        <v>250959</v>
      </c>
      <c r="L17" s="84">
        <v>180.8</v>
      </c>
      <c r="M17" s="84" t="s">
        <v>284</v>
      </c>
      <c r="N17" s="84" t="s">
        <v>284</v>
      </c>
      <c r="O17" s="63">
        <v>7150</v>
      </c>
      <c r="P17" s="63">
        <v>5.23</v>
      </c>
      <c r="Q17" s="63">
        <v>43</v>
      </c>
      <c r="R17" s="63">
        <v>10.9</v>
      </c>
      <c r="S17" s="84" t="s">
        <v>284</v>
      </c>
      <c r="T17" s="84" t="s">
        <v>284</v>
      </c>
      <c r="U17" s="84" t="s">
        <v>284</v>
      </c>
      <c r="V17" s="84" t="s">
        <v>284</v>
      </c>
      <c r="W17" s="84" t="s">
        <v>284</v>
      </c>
      <c r="X17" s="84" t="s">
        <v>284</v>
      </c>
      <c r="Y17" s="84" t="s">
        <v>284</v>
      </c>
      <c r="Z17" s="84" t="s">
        <v>284</v>
      </c>
      <c r="AA17" s="84" t="s">
        <v>284</v>
      </c>
      <c r="AB17" s="84" t="s">
        <v>284</v>
      </c>
      <c r="AC17" s="84" t="s">
        <v>284</v>
      </c>
      <c r="AD17" s="84" t="s">
        <v>284</v>
      </c>
      <c r="AE17" s="84" t="s">
        <v>284</v>
      </c>
      <c r="AF17" s="84" t="s">
        <v>284</v>
      </c>
      <c r="AG17" s="84" t="s">
        <v>284</v>
      </c>
      <c r="AH17" s="84" t="s">
        <v>284</v>
      </c>
      <c r="AI17" s="84" t="s">
        <v>284</v>
      </c>
      <c r="AJ17" s="84" t="s">
        <v>284</v>
      </c>
      <c r="AK17" s="84" t="s">
        <v>284</v>
      </c>
      <c r="AL17" s="84" t="s">
        <v>284</v>
      </c>
      <c r="AM17" s="84" t="s">
        <v>284</v>
      </c>
      <c r="AN17" s="84" t="s">
        <v>284</v>
      </c>
      <c r="AO17" s="84" t="s">
        <v>284</v>
      </c>
      <c r="AP17" s="84" t="s">
        <v>284</v>
      </c>
      <c r="AQ17" s="84">
        <v>318037</v>
      </c>
      <c r="AR17" s="84">
        <v>203.6</v>
      </c>
      <c r="AS17" s="84" t="s">
        <v>284</v>
      </c>
      <c r="AT17" s="84" t="s">
        <v>284</v>
      </c>
      <c r="AU17" s="63">
        <v>5693</v>
      </c>
      <c r="AV17" s="63">
        <v>3.61</v>
      </c>
      <c r="AW17" s="63">
        <v>1682.8</v>
      </c>
      <c r="AX17" s="63" t="s">
        <v>284</v>
      </c>
      <c r="AY17" s="84">
        <v>303433</v>
      </c>
      <c r="AZ17" s="84">
        <v>204.8</v>
      </c>
      <c r="BA17" s="84" t="s">
        <v>284</v>
      </c>
      <c r="BB17" s="84" t="s">
        <v>284</v>
      </c>
      <c r="BC17" s="63">
        <v>5394</v>
      </c>
      <c r="BD17" s="63">
        <v>3.65</v>
      </c>
      <c r="BE17" s="63">
        <v>1626</v>
      </c>
      <c r="BF17" s="63">
        <v>7.3</v>
      </c>
      <c r="BG17" s="84">
        <v>14604</v>
      </c>
      <c r="BH17" s="84">
        <v>182.1</v>
      </c>
      <c r="BI17" s="84" t="s">
        <v>284</v>
      </c>
      <c r="BJ17" s="84" t="s">
        <v>284</v>
      </c>
      <c r="BK17" s="63">
        <v>299</v>
      </c>
      <c r="BL17" s="63">
        <v>2.99</v>
      </c>
      <c r="BM17" s="63">
        <v>56.8</v>
      </c>
      <c r="BN17" s="63" t="s">
        <v>284</v>
      </c>
      <c r="BO17" s="84">
        <v>0</v>
      </c>
      <c r="BP17" s="84">
        <v>0</v>
      </c>
      <c r="BQ17" s="84">
        <v>0</v>
      </c>
      <c r="BR17" s="84">
        <v>0</v>
      </c>
      <c r="BS17" s="63">
        <v>0</v>
      </c>
      <c r="BT17" s="63">
        <v>0</v>
      </c>
      <c r="BU17" s="63">
        <v>0</v>
      </c>
      <c r="BV17" s="63">
        <v>0</v>
      </c>
      <c r="BW17" s="84" t="s">
        <v>284</v>
      </c>
      <c r="BX17" s="84" t="s">
        <v>284</v>
      </c>
      <c r="BY17" s="84" t="s">
        <v>284</v>
      </c>
      <c r="BZ17" s="84" t="s">
        <v>284</v>
      </c>
      <c r="CA17" s="84">
        <v>0</v>
      </c>
      <c r="CB17" s="84">
        <v>0</v>
      </c>
      <c r="CC17" s="84">
        <v>0</v>
      </c>
      <c r="CD17" s="85" t="s">
        <v>284</v>
      </c>
      <c r="CG17" s="109"/>
      <c r="CH17" s="44"/>
    </row>
    <row r="18" spans="1:86" ht="11.25" customHeight="1">
      <c r="A18" s="17" t="s">
        <v>1</v>
      </c>
      <c r="B18" s="21">
        <v>2005</v>
      </c>
      <c r="C18" s="84">
        <v>401114</v>
      </c>
      <c r="D18" s="84">
        <v>199</v>
      </c>
      <c r="E18" s="84">
        <v>13057</v>
      </c>
      <c r="F18" s="84">
        <v>6.5</v>
      </c>
      <c r="G18" s="63">
        <v>7178</v>
      </c>
      <c r="H18" s="63">
        <v>3.9</v>
      </c>
      <c r="I18" s="63">
        <v>1002</v>
      </c>
      <c r="J18" s="63">
        <v>17</v>
      </c>
      <c r="K18" s="84">
        <v>139861</v>
      </c>
      <c r="L18" s="84">
        <v>195</v>
      </c>
      <c r="M18" s="84" t="s">
        <v>284</v>
      </c>
      <c r="N18" s="84" t="s">
        <v>284</v>
      </c>
      <c r="O18" s="63">
        <v>3031</v>
      </c>
      <c r="P18" s="63" t="s">
        <v>286</v>
      </c>
      <c r="Q18" s="63">
        <v>2</v>
      </c>
      <c r="R18" s="63">
        <v>14</v>
      </c>
      <c r="S18" s="84" t="s">
        <v>286</v>
      </c>
      <c r="T18" s="84" t="s">
        <v>286</v>
      </c>
      <c r="U18" s="84" t="s">
        <v>286</v>
      </c>
      <c r="V18" s="84" t="s">
        <v>286</v>
      </c>
      <c r="W18" s="84" t="s">
        <v>286</v>
      </c>
      <c r="X18" s="84" t="s">
        <v>286</v>
      </c>
      <c r="Y18" s="84" t="s">
        <v>286</v>
      </c>
      <c r="Z18" s="84" t="s">
        <v>286</v>
      </c>
      <c r="AA18" s="84" t="s">
        <v>286</v>
      </c>
      <c r="AB18" s="84" t="s">
        <v>286</v>
      </c>
      <c r="AC18" s="84" t="s">
        <v>286</v>
      </c>
      <c r="AD18" s="84" t="s">
        <v>286</v>
      </c>
      <c r="AE18" s="84" t="s">
        <v>286</v>
      </c>
      <c r="AF18" s="84" t="s">
        <v>286</v>
      </c>
      <c r="AG18" s="84" t="s">
        <v>286</v>
      </c>
      <c r="AH18" s="84" t="s">
        <v>286</v>
      </c>
      <c r="AI18" s="84" t="s">
        <v>286</v>
      </c>
      <c r="AJ18" s="84" t="s">
        <v>286</v>
      </c>
      <c r="AK18" s="84" t="s">
        <v>286</v>
      </c>
      <c r="AL18" s="84" t="s">
        <v>286</v>
      </c>
      <c r="AM18" s="84" t="s">
        <v>286</v>
      </c>
      <c r="AN18" s="84" t="s">
        <v>286</v>
      </c>
      <c r="AO18" s="84" t="s">
        <v>286</v>
      </c>
      <c r="AP18" s="84" t="s">
        <v>286</v>
      </c>
      <c r="AQ18" s="84">
        <v>261253</v>
      </c>
      <c r="AR18" s="84">
        <v>201</v>
      </c>
      <c r="AS18" s="84" t="s">
        <v>284</v>
      </c>
      <c r="AT18" s="84" t="s">
        <v>284</v>
      </c>
      <c r="AU18" s="63">
        <v>4147</v>
      </c>
      <c r="AV18" s="63" t="s">
        <v>286</v>
      </c>
      <c r="AW18" s="63">
        <v>1000</v>
      </c>
      <c r="AX18" s="63">
        <v>3</v>
      </c>
      <c r="AY18" s="84">
        <v>197333</v>
      </c>
      <c r="AZ18" s="84">
        <v>201</v>
      </c>
      <c r="BA18" s="84">
        <v>6033</v>
      </c>
      <c r="BB18" s="84">
        <v>6.2</v>
      </c>
      <c r="BC18" s="63">
        <v>4147</v>
      </c>
      <c r="BD18" s="63">
        <v>4.8</v>
      </c>
      <c r="BE18" s="63">
        <v>1000</v>
      </c>
      <c r="BF18" s="63" t="s">
        <v>286</v>
      </c>
      <c r="BG18" s="63" t="s">
        <v>286</v>
      </c>
      <c r="BH18" s="63" t="s">
        <v>286</v>
      </c>
      <c r="BI18" s="63" t="s">
        <v>286</v>
      </c>
      <c r="BJ18" s="63" t="s">
        <v>286</v>
      </c>
      <c r="BK18" s="63" t="s">
        <v>286</v>
      </c>
      <c r="BL18" s="63" t="s">
        <v>286</v>
      </c>
      <c r="BM18" s="63" t="s">
        <v>286</v>
      </c>
      <c r="BN18" s="63" t="s">
        <v>286</v>
      </c>
      <c r="BO18" s="63" t="s">
        <v>286</v>
      </c>
      <c r="BP18" s="63" t="s">
        <v>286</v>
      </c>
      <c r="BQ18" s="63" t="s">
        <v>286</v>
      </c>
      <c r="BR18" s="63" t="s">
        <v>286</v>
      </c>
      <c r="BS18" s="63" t="s">
        <v>286</v>
      </c>
      <c r="BT18" s="63" t="s">
        <v>286</v>
      </c>
      <c r="BU18" s="63" t="s">
        <v>286</v>
      </c>
      <c r="BV18" s="63" t="s">
        <v>286</v>
      </c>
      <c r="BW18" s="63" t="s">
        <v>286</v>
      </c>
      <c r="BX18" s="63" t="s">
        <v>286</v>
      </c>
      <c r="BY18" s="63" t="s">
        <v>286</v>
      </c>
      <c r="BZ18" s="63" t="s">
        <v>286</v>
      </c>
      <c r="CA18" s="63" t="s">
        <v>286</v>
      </c>
      <c r="CB18" s="63" t="s">
        <v>286</v>
      </c>
      <c r="CC18" s="63" t="s">
        <v>286</v>
      </c>
      <c r="CD18" s="39" t="s">
        <v>286</v>
      </c>
      <c r="CE18" s="110"/>
      <c r="CG18" s="109"/>
      <c r="CH18" s="44"/>
    </row>
    <row r="19" spans="1:86" ht="12">
      <c r="A19" s="17" t="s">
        <v>2</v>
      </c>
      <c r="B19" s="21" t="s">
        <v>306</v>
      </c>
      <c r="C19" s="38">
        <v>58637</v>
      </c>
      <c r="D19" s="38">
        <v>198</v>
      </c>
      <c r="E19" s="38">
        <v>2230</v>
      </c>
      <c r="F19" s="38">
        <v>7.4</v>
      </c>
      <c r="G19" s="38">
        <v>1270</v>
      </c>
      <c r="H19" s="38">
        <v>4.2</v>
      </c>
      <c r="I19" s="38">
        <v>136</v>
      </c>
      <c r="J19" s="38">
        <v>0</v>
      </c>
      <c r="K19" s="38">
        <v>30210</v>
      </c>
      <c r="L19" s="38">
        <v>209</v>
      </c>
      <c r="M19" s="38" t="s">
        <v>284</v>
      </c>
      <c r="N19" s="38" t="s">
        <v>284</v>
      </c>
      <c r="O19" s="38" t="s">
        <v>284</v>
      </c>
      <c r="P19" s="38" t="s">
        <v>284</v>
      </c>
      <c r="Q19" s="38">
        <v>31</v>
      </c>
      <c r="R19" s="38">
        <v>0</v>
      </c>
      <c r="S19" s="38" t="s">
        <v>284</v>
      </c>
      <c r="T19" s="38" t="s">
        <v>284</v>
      </c>
      <c r="U19" s="38" t="s">
        <v>284</v>
      </c>
      <c r="V19" s="38" t="s">
        <v>284</v>
      </c>
      <c r="W19" s="38" t="s">
        <v>284</v>
      </c>
      <c r="X19" s="38" t="s">
        <v>284</v>
      </c>
      <c r="Y19" s="38" t="s">
        <v>284</v>
      </c>
      <c r="Z19" s="38">
        <v>0</v>
      </c>
      <c r="AA19" s="38" t="s">
        <v>284</v>
      </c>
      <c r="AB19" s="38" t="s">
        <v>284</v>
      </c>
      <c r="AC19" s="38" t="s">
        <v>284</v>
      </c>
      <c r="AD19" s="38" t="s">
        <v>284</v>
      </c>
      <c r="AE19" s="38" t="s">
        <v>284</v>
      </c>
      <c r="AF19" s="38" t="s">
        <v>284</v>
      </c>
      <c r="AG19" s="38" t="s">
        <v>284</v>
      </c>
      <c r="AH19" s="38">
        <v>0</v>
      </c>
      <c r="AI19" s="38" t="s">
        <v>284</v>
      </c>
      <c r="AJ19" s="38" t="s">
        <v>284</v>
      </c>
      <c r="AK19" s="38" t="s">
        <v>284</v>
      </c>
      <c r="AL19" s="38" t="s">
        <v>284</v>
      </c>
      <c r="AM19" s="38" t="s">
        <v>284</v>
      </c>
      <c r="AN19" s="38" t="s">
        <v>284</v>
      </c>
      <c r="AO19" s="38" t="s">
        <v>284</v>
      </c>
      <c r="AP19" s="38">
        <v>0</v>
      </c>
      <c r="AQ19" s="38">
        <v>28427</v>
      </c>
      <c r="AR19" s="38">
        <v>187</v>
      </c>
      <c r="AS19" s="38" t="s">
        <v>284</v>
      </c>
      <c r="AT19" s="38" t="s">
        <v>284</v>
      </c>
      <c r="AU19" s="38" t="s">
        <v>284</v>
      </c>
      <c r="AV19" s="38" t="s">
        <v>284</v>
      </c>
      <c r="AW19" s="38">
        <v>105</v>
      </c>
      <c r="AX19" s="38">
        <v>0</v>
      </c>
      <c r="AY19" s="38">
        <v>20146</v>
      </c>
      <c r="AZ19" s="38">
        <v>187</v>
      </c>
      <c r="BA19" s="38" t="s">
        <v>284</v>
      </c>
      <c r="BB19" s="38" t="s">
        <v>284</v>
      </c>
      <c r="BC19" s="38" t="s">
        <v>284</v>
      </c>
      <c r="BD19" s="38" t="s">
        <v>284</v>
      </c>
      <c r="BE19" s="38">
        <v>101</v>
      </c>
      <c r="BF19" s="38">
        <v>0</v>
      </c>
      <c r="BG19" s="38">
        <v>264</v>
      </c>
      <c r="BH19" s="38">
        <v>188</v>
      </c>
      <c r="BI19" s="38" t="s">
        <v>284</v>
      </c>
      <c r="BJ19" s="38" t="s">
        <v>284</v>
      </c>
      <c r="BK19" s="38" t="s">
        <v>284</v>
      </c>
      <c r="BL19" s="38" t="s">
        <v>284</v>
      </c>
      <c r="BM19" s="38">
        <v>0</v>
      </c>
      <c r="BN19" s="38">
        <v>0</v>
      </c>
      <c r="BO19" s="38">
        <v>8017</v>
      </c>
      <c r="BP19" s="38">
        <v>187</v>
      </c>
      <c r="BQ19" s="38" t="s">
        <v>284</v>
      </c>
      <c r="BR19" s="38" t="s">
        <v>284</v>
      </c>
      <c r="BS19" s="38" t="s">
        <v>284</v>
      </c>
      <c r="BT19" s="38" t="s">
        <v>284</v>
      </c>
      <c r="BU19" s="38">
        <v>4</v>
      </c>
      <c r="BV19" s="38">
        <v>0</v>
      </c>
      <c r="BW19" s="38">
        <v>0</v>
      </c>
      <c r="BX19" s="38">
        <v>0</v>
      </c>
      <c r="BY19" s="38" t="s">
        <v>284</v>
      </c>
      <c r="BZ19" s="38" t="s">
        <v>284</v>
      </c>
      <c r="CA19" s="38" t="s">
        <v>284</v>
      </c>
      <c r="CB19" s="38" t="s">
        <v>284</v>
      </c>
      <c r="CC19" s="38">
        <v>0</v>
      </c>
      <c r="CD19" s="39">
        <v>0</v>
      </c>
      <c r="CG19" s="109"/>
      <c r="CH19" s="44"/>
    </row>
    <row r="20" spans="1:86" ht="12">
      <c r="A20" s="17" t="s">
        <v>423</v>
      </c>
      <c r="B20" s="21">
        <v>2005</v>
      </c>
      <c r="C20" s="38">
        <v>895021</v>
      </c>
      <c r="D20" s="38" t="s">
        <v>284</v>
      </c>
      <c r="E20" s="38">
        <v>29620</v>
      </c>
      <c r="F20" s="38" t="s">
        <v>284</v>
      </c>
      <c r="G20" s="38">
        <v>11119</v>
      </c>
      <c r="H20" s="38" t="s">
        <v>284</v>
      </c>
      <c r="I20" s="38" t="s">
        <v>284</v>
      </c>
      <c r="J20" s="38" t="s">
        <v>284</v>
      </c>
      <c r="K20" s="38" t="s">
        <v>284</v>
      </c>
      <c r="L20" s="38" t="s">
        <v>284</v>
      </c>
      <c r="M20" s="38" t="s">
        <v>284</v>
      </c>
      <c r="N20" s="38" t="s">
        <v>284</v>
      </c>
      <c r="O20" s="38" t="s">
        <v>284</v>
      </c>
      <c r="P20" s="38" t="s">
        <v>284</v>
      </c>
      <c r="Q20" s="38" t="s">
        <v>284</v>
      </c>
      <c r="R20" s="38" t="s">
        <v>284</v>
      </c>
      <c r="S20" s="38" t="s">
        <v>284</v>
      </c>
      <c r="T20" s="38" t="s">
        <v>284</v>
      </c>
      <c r="U20" s="38" t="s">
        <v>284</v>
      </c>
      <c r="V20" s="38" t="s">
        <v>284</v>
      </c>
      <c r="W20" s="38" t="s">
        <v>284</v>
      </c>
      <c r="X20" s="38" t="s">
        <v>284</v>
      </c>
      <c r="Y20" s="38" t="s">
        <v>284</v>
      </c>
      <c r="Z20" s="38" t="s">
        <v>284</v>
      </c>
      <c r="AA20" s="38" t="s">
        <v>284</v>
      </c>
      <c r="AB20" s="38" t="s">
        <v>284</v>
      </c>
      <c r="AC20" s="38" t="s">
        <v>284</v>
      </c>
      <c r="AD20" s="38" t="s">
        <v>284</v>
      </c>
      <c r="AE20" s="38" t="s">
        <v>284</v>
      </c>
      <c r="AF20" s="38" t="s">
        <v>284</v>
      </c>
      <c r="AG20" s="38" t="s">
        <v>284</v>
      </c>
      <c r="AH20" s="38" t="s">
        <v>284</v>
      </c>
      <c r="AI20" s="38" t="s">
        <v>284</v>
      </c>
      <c r="AJ20" s="38" t="s">
        <v>284</v>
      </c>
      <c r="AK20" s="38" t="s">
        <v>284</v>
      </c>
      <c r="AL20" s="38" t="s">
        <v>284</v>
      </c>
      <c r="AM20" s="38" t="s">
        <v>284</v>
      </c>
      <c r="AN20" s="38" t="s">
        <v>284</v>
      </c>
      <c r="AO20" s="38" t="s">
        <v>284</v>
      </c>
      <c r="AP20" s="38" t="s">
        <v>284</v>
      </c>
      <c r="AQ20" s="38" t="s">
        <v>284</v>
      </c>
      <c r="AR20" s="38" t="s">
        <v>284</v>
      </c>
      <c r="AS20" s="38" t="s">
        <v>284</v>
      </c>
      <c r="AT20" s="38" t="s">
        <v>284</v>
      </c>
      <c r="AU20" s="38" t="s">
        <v>284</v>
      </c>
      <c r="AV20" s="38" t="s">
        <v>284</v>
      </c>
      <c r="AW20" s="38" t="s">
        <v>284</v>
      </c>
      <c r="AX20" s="38" t="s">
        <v>284</v>
      </c>
      <c r="AY20" s="38" t="s">
        <v>284</v>
      </c>
      <c r="AZ20" s="38" t="s">
        <v>284</v>
      </c>
      <c r="BA20" s="38" t="s">
        <v>284</v>
      </c>
      <c r="BB20" s="38" t="s">
        <v>284</v>
      </c>
      <c r="BC20" s="38" t="s">
        <v>284</v>
      </c>
      <c r="BD20" s="38" t="s">
        <v>284</v>
      </c>
      <c r="BE20" s="38" t="s">
        <v>284</v>
      </c>
      <c r="BF20" s="38" t="s">
        <v>284</v>
      </c>
      <c r="BG20" s="38" t="s">
        <v>284</v>
      </c>
      <c r="BH20" s="38" t="s">
        <v>284</v>
      </c>
      <c r="BI20" s="38" t="s">
        <v>284</v>
      </c>
      <c r="BJ20" s="38" t="s">
        <v>284</v>
      </c>
      <c r="BK20" s="38" t="s">
        <v>284</v>
      </c>
      <c r="BL20" s="38" t="s">
        <v>284</v>
      </c>
      <c r="BM20" s="38" t="s">
        <v>284</v>
      </c>
      <c r="BN20" s="38" t="s">
        <v>284</v>
      </c>
      <c r="BO20" s="38" t="s">
        <v>284</v>
      </c>
      <c r="BP20" s="38" t="s">
        <v>284</v>
      </c>
      <c r="BQ20" s="38" t="s">
        <v>284</v>
      </c>
      <c r="BR20" s="38" t="s">
        <v>284</v>
      </c>
      <c r="BS20" s="38" t="s">
        <v>284</v>
      </c>
      <c r="BT20" s="38" t="s">
        <v>284</v>
      </c>
      <c r="BU20" s="38" t="s">
        <v>284</v>
      </c>
      <c r="BV20" s="38" t="s">
        <v>284</v>
      </c>
      <c r="BW20" s="38" t="s">
        <v>284</v>
      </c>
      <c r="BX20" s="38" t="s">
        <v>284</v>
      </c>
      <c r="BY20" s="38" t="s">
        <v>284</v>
      </c>
      <c r="BZ20" s="38" t="s">
        <v>284</v>
      </c>
      <c r="CA20" s="38" t="s">
        <v>284</v>
      </c>
      <c r="CB20" s="38" t="s">
        <v>284</v>
      </c>
      <c r="CC20" s="38" t="s">
        <v>284</v>
      </c>
      <c r="CD20" s="39" t="s">
        <v>284</v>
      </c>
      <c r="CG20" s="109"/>
      <c r="CH20" s="44"/>
    </row>
    <row r="21" spans="1:86" ht="12">
      <c r="A21" s="17" t="s">
        <v>3</v>
      </c>
      <c r="B21" s="21">
        <v>2004</v>
      </c>
      <c r="C21" s="84">
        <v>1897622</v>
      </c>
      <c r="D21" s="84">
        <v>206</v>
      </c>
      <c r="E21" s="84">
        <v>67595</v>
      </c>
      <c r="F21" s="84">
        <v>7.3</v>
      </c>
      <c r="G21" s="63">
        <v>31945</v>
      </c>
      <c r="H21" s="63">
        <v>3.3</v>
      </c>
      <c r="I21" s="63">
        <v>6787</v>
      </c>
      <c r="J21" s="63" t="s">
        <v>284</v>
      </c>
      <c r="K21" s="84">
        <v>188714</v>
      </c>
      <c r="L21" s="84">
        <v>118</v>
      </c>
      <c r="M21" s="84" t="s">
        <v>284</v>
      </c>
      <c r="N21" s="84" t="s">
        <v>284</v>
      </c>
      <c r="O21" s="63">
        <v>1124</v>
      </c>
      <c r="P21" s="63">
        <v>0.71</v>
      </c>
      <c r="Q21" s="63">
        <v>0</v>
      </c>
      <c r="R21" s="63" t="s">
        <v>284</v>
      </c>
      <c r="S21" s="84" t="s">
        <v>284</v>
      </c>
      <c r="T21" s="84" t="s">
        <v>284</v>
      </c>
      <c r="U21" s="84" t="s">
        <v>284</v>
      </c>
      <c r="V21" s="84" t="s">
        <v>284</v>
      </c>
      <c r="W21" s="63">
        <v>1124</v>
      </c>
      <c r="X21" s="63">
        <v>0.71</v>
      </c>
      <c r="Y21" s="63">
        <v>0</v>
      </c>
      <c r="Z21" s="63" t="s">
        <v>284</v>
      </c>
      <c r="AA21" s="84">
        <v>0</v>
      </c>
      <c r="AB21" s="84">
        <v>0</v>
      </c>
      <c r="AC21" s="84">
        <v>0</v>
      </c>
      <c r="AD21" s="84">
        <v>0</v>
      </c>
      <c r="AE21" s="63">
        <v>0</v>
      </c>
      <c r="AF21" s="63">
        <v>0</v>
      </c>
      <c r="AG21" s="63">
        <v>0</v>
      </c>
      <c r="AH21" s="63">
        <v>0</v>
      </c>
      <c r="AI21" s="84" t="s">
        <v>284</v>
      </c>
      <c r="AJ21" s="84" t="s">
        <v>284</v>
      </c>
      <c r="AK21" s="84" t="s">
        <v>284</v>
      </c>
      <c r="AL21" s="84" t="s">
        <v>284</v>
      </c>
      <c r="AM21" s="63" t="s">
        <v>284</v>
      </c>
      <c r="AN21" s="63" t="s">
        <v>284</v>
      </c>
      <c r="AO21" s="63" t="s">
        <v>284</v>
      </c>
      <c r="AP21" s="63" t="s">
        <v>284</v>
      </c>
      <c r="AQ21" s="84" t="s">
        <v>286</v>
      </c>
      <c r="AR21" s="84" t="s">
        <v>285</v>
      </c>
      <c r="AS21" s="84" t="s">
        <v>285</v>
      </c>
      <c r="AT21" s="84" t="s">
        <v>285</v>
      </c>
      <c r="AU21" s="63">
        <v>30801</v>
      </c>
      <c r="AV21" s="63">
        <v>3.86</v>
      </c>
      <c r="AW21" s="63">
        <v>6787</v>
      </c>
      <c r="AX21" s="63" t="s">
        <v>284</v>
      </c>
      <c r="AY21" s="84">
        <v>1555405</v>
      </c>
      <c r="AZ21" s="84">
        <v>211</v>
      </c>
      <c r="BA21" s="84" t="s">
        <v>285</v>
      </c>
      <c r="BB21" s="84" t="s">
        <v>285</v>
      </c>
      <c r="BC21" s="63">
        <v>30672</v>
      </c>
      <c r="BD21" s="63">
        <v>4</v>
      </c>
      <c r="BE21" s="63">
        <v>6787</v>
      </c>
      <c r="BF21" s="63" t="s">
        <v>284</v>
      </c>
      <c r="BG21" s="84">
        <v>0</v>
      </c>
      <c r="BH21" s="84">
        <v>0</v>
      </c>
      <c r="BI21" s="84">
        <v>0</v>
      </c>
      <c r="BJ21" s="84">
        <v>0</v>
      </c>
      <c r="BK21" s="63">
        <v>0</v>
      </c>
      <c r="BL21" s="63">
        <v>0</v>
      </c>
      <c r="BM21" s="63">
        <v>0</v>
      </c>
      <c r="BN21" s="63">
        <v>0</v>
      </c>
      <c r="BO21" s="84" t="s">
        <v>284</v>
      </c>
      <c r="BP21" s="84" t="s">
        <v>284</v>
      </c>
      <c r="BQ21" s="84" t="s">
        <v>284</v>
      </c>
      <c r="BR21" s="84" t="s">
        <v>284</v>
      </c>
      <c r="BS21" s="63" t="s">
        <v>313</v>
      </c>
      <c r="BT21" s="63">
        <v>1.77</v>
      </c>
      <c r="BU21" s="63">
        <v>0</v>
      </c>
      <c r="BV21" s="63" t="s">
        <v>297</v>
      </c>
      <c r="BW21" s="84">
        <v>0</v>
      </c>
      <c r="BX21" s="84">
        <v>0</v>
      </c>
      <c r="BY21" s="84">
        <v>0</v>
      </c>
      <c r="BZ21" s="84">
        <v>0</v>
      </c>
      <c r="CA21" s="63">
        <v>0</v>
      </c>
      <c r="CB21" s="63">
        <v>0</v>
      </c>
      <c r="CC21" s="63">
        <v>0</v>
      </c>
      <c r="CD21" s="64">
        <v>0</v>
      </c>
      <c r="CG21" s="109"/>
      <c r="CH21" s="44"/>
    </row>
    <row r="22" spans="1:86" ht="12">
      <c r="A22" s="17" t="s">
        <v>424</v>
      </c>
      <c r="B22" s="21">
        <v>2005</v>
      </c>
      <c r="C22" s="84">
        <v>1341400</v>
      </c>
      <c r="D22" s="84">
        <v>218</v>
      </c>
      <c r="E22" s="84">
        <v>34905</v>
      </c>
      <c r="F22" s="84">
        <v>5.6</v>
      </c>
      <c r="G22" s="63">
        <v>15671</v>
      </c>
      <c r="H22" s="63">
        <v>0.19</v>
      </c>
      <c r="I22" s="63">
        <v>1124</v>
      </c>
      <c r="J22" s="63">
        <v>475.894</v>
      </c>
      <c r="K22" s="84" t="s">
        <v>292</v>
      </c>
      <c r="L22" s="84" t="s">
        <v>292</v>
      </c>
      <c r="M22" s="84" t="s">
        <v>292</v>
      </c>
      <c r="N22" s="84" t="s">
        <v>292</v>
      </c>
      <c r="O22" s="63">
        <v>3195</v>
      </c>
      <c r="P22" s="84" t="s">
        <v>292</v>
      </c>
      <c r="Q22" s="63">
        <v>17</v>
      </c>
      <c r="R22" s="63">
        <v>467.828</v>
      </c>
      <c r="S22" s="84" t="s">
        <v>292</v>
      </c>
      <c r="T22" s="84" t="s">
        <v>292</v>
      </c>
      <c r="U22" s="84" t="s">
        <v>292</v>
      </c>
      <c r="V22" s="84" t="s">
        <v>292</v>
      </c>
      <c r="W22" s="63">
        <v>1392</v>
      </c>
      <c r="X22" s="84" t="s">
        <v>292</v>
      </c>
      <c r="Y22" s="63">
        <v>0</v>
      </c>
      <c r="Z22" s="63">
        <v>467.392</v>
      </c>
      <c r="AA22" s="84" t="s">
        <v>292</v>
      </c>
      <c r="AB22" s="84" t="s">
        <v>292</v>
      </c>
      <c r="AC22" s="84" t="s">
        <v>292</v>
      </c>
      <c r="AD22" s="84" t="s">
        <v>292</v>
      </c>
      <c r="AE22" s="63">
        <v>0</v>
      </c>
      <c r="AF22" s="84" t="s">
        <v>292</v>
      </c>
      <c r="AG22" s="63">
        <v>0</v>
      </c>
      <c r="AH22" s="63">
        <v>0</v>
      </c>
      <c r="AI22" s="84" t="s">
        <v>292</v>
      </c>
      <c r="AJ22" s="84" t="s">
        <v>292</v>
      </c>
      <c r="AK22" s="84" t="s">
        <v>292</v>
      </c>
      <c r="AL22" s="84" t="s">
        <v>292</v>
      </c>
      <c r="AM22" s="63">
        <v>1803</v>
      </c>
      <c r="AN22" s="84" t="s">
        <v>292</v>
      </c>
      <c r="AO22" s="63">
        <v>17</v>
      </c>
      <c r="AP22" s="63">
        <v>0.436</v>
      </c>
      <c r="AQ22" s="84" t="s">
        <v>292</v>
      </c>
      <c r="AR22" s="84" t="s">
        <v>292</v>
      </c>
      <c r="AS22" s="84" t="s">
        <v>292</v>
      </c>
      <c r="AT22" s="84" t="s">
        <v>292</v>
      </c>
      <c r="AU22" s="63">
        <v>12476</v>
      </c>
      <c r="AV22" s="84" t="s">
        <v>292</v>
      </c>
      <c r="AW22" s="63">
        <v>1107</v>
      </c>
      <c r="AX22" s="63">
        <v>8.066</v>
      </c>
      <c r="AY22" s="84" t="s">
        <v>292</v>
      </c>
      <c r="AZ22" s="84" t="s">
        <v>292</v>
      </c>
      <c r="BA22" s="84" t="s">
        <v>292</v>
      </c>
      <c r="BB22" s="84" t="s">
        <v>292</v>
      </c>
      <c r="BC22" s="63">
        <v>10373</v>
      </c>
      <c r="BD22" s="84" t="s">
        <v>292</v>
      </c>
      <c r="BE22" s="63">
        <v>1107</v>
      </c>
      <c r="BF22" s="63">
        <v>0.654</v>
      </c>
      <c r="BG22" s="84" t="s">
        <v>292</v>
      </c>
      <c r="BH22" s="84" t="s">
        <v>292</v>
      </c>
      <c r="BI22" s="84" t="s">
        <v>292</v>
      </c>
      <c r="BJ22" s="84" t="s">
        <v>292</v>
      </c>
      <c r="BK22" s="63">
        <v>0</v>
      </c>
      <c r="BL22" s="84" t="s">
        <v>292</v>
      </c>
      <c r="BM22" s="63">
        <v>0</v>
      </c>
      <c r="BN22" s="63">
        <v>0</v>
      </c>
      <c r="BO22" s="84" t="s">
        <v>292</v>
      </c>
      <c r="BP22" s="84" t="s">
        <v>292</v>
      </c>
      <c r="BQ22" s="84" t="s">
        <v>292</v>
      </c>
      <c r="BR22" s="84" t="s">
        <v>292</v>
      </c>
      <c r="BS22" s="63">
        <v>2103</v>
      </c>
      <c r="BT22" s="84" t="s">
        <v>292</v>
      </c>
      <c r="BU22" s="63">
        <v>0</v>
      </c>
      <c r="BV22" s="63">
        <v>7.412</v>
      </c>
      <c r="BW22" s="84" t="s">
        <v>292</v>
      </c>
      <c r="BX22" s="84" t="s">
        <v>292</v>
      </c>
      <c r="BY22" s="84" t="s">
        <v>292</v>
      </c>
      <c r="BZ22" s="84" t="s">
        <v>292</v>
      </c>
      <c r="CA22" s="63">
        <v>0</v>
      </c>
      <c r="CB22" s="84" t="s">
        <v>292</v>
      </c>
      <c r="CC22" s="63">
        <v>0</v>
      </c>
      <c r="CD22" s="64">
        <v>0</v>
      </c>
      <c r="CG22" s="109"/>
      <c r="CH22" s="44"/>
    </row>
    <row r="23" spans="1:86" ht="12">
      <c r="A23" s="17" t="s">
        <v>121</v>
      </c>
      <c r="B23" s="21">
        <v>2005</v>
      </c>
      <c r="C23" s="86">
        <v>266396</v>
      </c>
      <c r="D23" s="87">
        <v>122</v>
      </c>
      <c r="E23" s="87">
        <v>6385</v>
      </c>
      <c r="F23" s="88">
        <v>2.9</v>
      </c>
      <c r="G23" s="81">
        <v>2816</v>
      </c>
      <c r="H23" s="81">
        <v>1.55</v>
      </c>
      <c r="I23" s="81">
        <v>0</v>
      </c>
      <c r="J23" s="63" t="s">
        <v>285</v>
      </c>
      <c r="K23" s="86">
        <v>107177</v>
      </c>
      <c r="L23" s="87">
        <v>90</v>
      </c>
      <c r="M23" s="87">
        <v>2236</v>
      </c>
      <c r="N23" s="88">
        <v>1.9</v>
      </c>
      <c r="O23" s="81">
        <v>860</v>
      </c>
      <c r="P23" s="81">
        <v>0.72</v>
      </c>
      <c r="Q23" s="81">
        <v>0</v>
      </c>
      <c r="R23" s="63" t="s">
        <v>285</v>
      </c>
      <c r="S23" s="86">
        <v>107177</v>
      </c>
      <c r="T23" s="87">
        <v>90</v>
      </c>
      <c r="U23" s="87">
        <v>2236</v>
      </c>
      <c r="V23" s="88">
        <v>1.9</v>
      </c>
      <c r="W23" s="81">
        <v>860</v>
      </c>
      <c r="X23" s="81">
        <v>0.72</v>
      </c>
      <c r="Y23" s="81">
        <v>0</v>
      </c>
      <c r="Z23" s="63" t="s">
        <v>285</v>
      </c>
      <c r="AA23" s="86">
        <v>0</v>
      </c>
      <c r="AB23" s="87">
        <v>0</v>
      </c>
      <c r="AC23" s="87">
        <v>0</v>
      </c>
      <c r="AD23" s="87">
        <v>0</v>
      </c>
      <c r="AE23" s="87">
        <v>0</v>
      </c>
      <c r="AF23" s="87">
        <v>0</v>
      </c>
      <c r="AG23" s="81">
        <v>0</v>
      </c>
      <c r="AH23" s="63">
        <v>0</v>
      </c>
      <c r="AI23" s="86">
        <v>0</v>
      </c>
      <c r="AJ23" s="87">
        <v>0</v>
      </c>
      <c r="AK23" s="87">
        <v>0</v>
      </c>
      <c r="AL23" s="87">
        <v>0</v>
      </c>
      <c r="AM23" s="87">
        <v>0</v>
      </c>
      <c r="AN23" s="87">
        <v>0</v>
      </c>
      <c r="AO23" s="81">
        <v>0</v>
      </c>
      <c r="AP23" s="63">
        <v>0</v>
      </c>
      <c r="AQ23" s="86">
        <v>159218</v>
      </c>
      <c r="AR23" s="87">
        <v>159</v>
      </c>
      <c r="AS23" s="87">
        <v>4148</v>
      </c>
      <c r="AT23" s="88">
        <v>4.2</v>
      </c>
      <c r="AU23" s="81">
        <v>1956</v>
      </c>
      <c r="AV23" s="81">
        <v>1.96</v>
      </c>
      <c r="AW23" s="81">
        <v>0</v>
      </c>
      <c r="AX23" s="63">
        <v>12</v>
      </c>
      <c r="AY23" s="86">
        <v>159218</v>
      </c>
      <c r="AZ23" s="87">
        <v>159</v>
      </c>
      <c r="BA23" s="87">
        <v>4148</v>
      </c>
      <c r="BB23" s="88">
        <v>4.2</v>
      </c>
      <c r="BC23" s="81">
        <v>1956</v>
      </c>
      <c r="BD23" s="81">
        <v>1.96</v>
      </c>
      <c r="BE23" s="81">
        <v>0</v>
      </c>
      <c r="BF23" s="63">
        <v>12</v>
      </c>
      <c r="BG23" s="84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1">
        <v>0</v>
      </c>
      <c r="BN23" s="84">
        <v>0</v>
      </c>
      <c r="BO23" s="84">
        <v>0</v>
      </c>
      <c r="BP23" s="88">
        <v>0</v>
      </c>
      <c r="BQ23" s="88">
        <v>0</v>
      </c>
      <c r="BR23" s="88">
        <v>0</v>
      </c>
      <c r="BS23" s="88">
        <v>0</v>
      </c>
      <c r="BT23" s="88">
        <v>0</v>
      </c>
      <c r="BU23" s="81">
        <v>0</v>
      </c>
      <c r="BV23" s="84">
        <v>0</v>
      </c>
      <c r="BW23" s="84">
        <v>0</v>
      </c>
      <c r="BX23" s="88">
        <v>0</v>
      </c>
      <c r="BY23" s="88">
        <v>0</v>
      </c>
      <c r="BZ23" s="88">
        <v>0</v>
      </c>
      <c r="CA23" s="88">
        <v>0</v>
      </c>
      <c r="CB23" s="88">
        <v>0</v>
      </c>
      <c r="CC23" s="81">
        <v>0</v>
      </c>
      <c r="CD23" s="89">
        <v>0</v>
      </c>
      <c r="CG23" s="109"/>
      <c r="CH23" s="44"/>
    </row>
    <row r="24" spans="1:86" ht="12.75">
      <c r="A24" s="17" t="s">
        <v>4</v>
      </c>
      <c r="B24" s="21" t="s">
        <v>299</v>
      </c>
      <c r="C24" s="84">
        <v>494689</v>
      </c>
      <c r="D24" s="84">
        <v>256</v>
      </c>
      <c r="E24" s="84">
        <v>11980</v>
      </c>
      <c r="F24" s="84">
        <v>6.2</v>
      </c>
      <c r="G24" s="63">
        <v>8961.9</v>
      </c>
      <c r="H24" s="63">
        <v>4.6</v>
      </c>
      <c r="I24" s="63">
        <v>234.7</v>
      </c>
      <c r="J24" s="63">
        <v>6.28</v>
      </c>
      <c r="K24" s="84">
        <v>201369</v>
      </c>
      <c r="L24" s="84">
        <v>245</v>
      </c>
      <c r="M24" s="84">
        <v>5050</v>
      </c>
      <c r="N24" s="84">
        <v>6.1</v>
      </c>
      <c r="O24" s="63">
        <v>3493.91</v>
      </c>
      <c r="P24" s="63">
        <v>4.2</v>
      </c>
      <c r="Q24" s="63">
        <v>21.2</v>
      </c>
      <c r="R24" s="63">
        <v>4.3</v>
      </c>
      <c r="S24" s="84">
        <v>67564</v>
      </c>
      <c r="T24" s="84">
        <v>246</v>
      </c>
      <c r="U24" s="84">
        <v>1670</v>
      </c>
      <c r="V24" s="84">
        <v>6.1</v>
      </c>
      <c r="W24" s="63">
        <v>1261.33</v>
      </c>
      <c r="X24" s="63">
        <v>4.6</v>
      </c>
      <c r="Y24" s="63">
        <v>0</v>
      </c>
      <c r="Z24" s="63">
        <v>2.15</v>
      </c>
      <c r="AA24" s="84">
        <v>0</v>
      </c>
      <c r="AB24" s="84">
        <v>0</v>
      </c>
      <c r="AC24" s="84">
        <v>0</v>
      </c>
      <c r="AD24" s="84">
        <v>0</v>
      </c>
      <c r="AE24" s="63">
        <v>0</v>
      </c>
      <c r="AF24" s="63">
        <v>0</v>
      </c>
      <c r="AG24" s="63">
        <v>0</v>
      </c>
      <c r="AH24" s="63">
        <v>0</v>
      </c>
      <c r="AI24" s="93">
        <v>133805</v>
      </c>
      <c r="AJ24" s="84">
        <v>244</v>
      </c>
      <c r="AK24" s="84">
        <v>3380</v>
      </c>
      <c r="AL24" s="84">
        <v>6.2</v>
      </c>
      <c r="AM24" s="63">
        <v>2232.58</v>
      </c>
      <c r="AN24" s="63">
        <v>4.1</v>
      </c>
      <c r="AO24" s="63">
        <v>21.2</v>
      </c>
      <c r="AP24" s="63">
        <v>2.15</v>
      </c>
      <c r="AQ24" s="84">
        <v>268065</v>
      </c>
      <c r="AR24" s="84">
        <v>269</v>
      </c>
      <c r="AS24" s="84">
        <v>6243</v>
      </c>
      <c r="AT24" s="84">
        <v>6.3</v>
      </c>
      <c r="AU24" s="63">
        <v>5058.2</v>
      </c>
      <c r="AV24" s="63">
        <v>5.1</v>
      </c>
      <c r="AW24" s="63">
        <v>213.5</v>
      </c>
      <c r="AX24" s="63">
        <v>1.98</v>
      </c>
      <c r="AY24" s="84">
        <v>216194</v>
      </c>
      <c r="AZ24" s="84">
        <v>268</v>
      </c>
      <c r="BA24" s="84">
        <v>5042</v>
      </c>
      <c r="BB24" s="84">
        <v>6.2</v>
      </c>
      <c r="BC24" s="63">
        <v>4067.5</v>
      </c>
      <c r="BD24" s="63">
        <v>5</v>
      </c>
      <c r="BE24" s="63">
        <v>187.5</v>
      </c>
      <c r="BF24" s="63">
        <v>0.83</v>
      </c>
      <c r="BG24" s="84">
        <v>0</v>
      </c>
      <c r="BH24" s="84">
        <v>0</v>
      </c>
      <c r="BI24" s="84">
        <v>0</v>
      </c>
      <c r="BJ24" s="84">
        <v>0</v>
      </c>
      <c r="BK24" s="63">
        <v>0</v>
      </c>
      <c r="BL24" s="63">
        <v>0</v>
      </c>
      <c r="BM24" s="63">
        <v>0</v>
      </c>
      <c r="BN24" s="63">
        <v>0</v>
      </c>
      <c r="BO24" s="84">
        <v>51871</v>
      </c>
      <c r="BP24" s="84">
        <v>276</v>
      </c>
      <c r="BQ24" s="84">
        <v>1201</v>
      </c>
      <c r="BR24" s="84">
        <v>6.4</v>
      </c>
      <c r="BS24" s="63">
        <v>990.7</v>
      </c>
      <c r="BT24" s="63">
        <v>5.3</v>
      </c>
      <c r="BU24" s="63">
        <v>26</v>
      </c>
      <c r="BV24" s="63">
        <v>1.15</v>
      </c>
      <c r="BW24" s="84">
        <v>25255</v>
      </c>
      <c r="BX24" s="84">
        <v>224</v>
      </c>
      <c r="BY24" s="84">
        <v>687</v>
      </c>
      <c r="BZ24" s="84">
        <v>6.1</v>
      </c>
      <c r="CA24" s="63">
        <v>409.79</v>
      </c>
      <c r="CB24" s="63">
        <v>3.6</v>
      </c>
      <c r="CC24" s="63">
        <v>0</v>
      </c>
      <c r="CD24" s="64" t="s">
        <v>286</v>
      </c>
      <c r="CG24" s="109"/>
      <c r="CH24" s="44"/>
    </row>
    <row r="25" spans="1:86" ht="12">
      <c r="A25" s="17" t="s">
        <v>5</v>
      </c>
      <c r="B25" s="21" t="s">
        <v>300</v>
      </c>
      <c r="C25" s="38">
        <v>359860</v>
      </c>
      <c r="D25" s="38">
        <v>275</v>
      </c>
      <c r="E25" s="38">
        <v>8486</v>
      </c>
      <c r="F25" s="38">
        <v>6.5</v>
      </c>
      <c r="G25" s="38">
        <v>3236</v>
      </c>
      <c r="H25" s="38">
        <v>2.47</v>
      </c>
      <c r="I25" s="38">
        <v>0</v>
      </c>
      <c r="J25" s="38">
        <v>35</v>
      </c>
      <c r="K25" s="38">
        <v>265368</v>
      </c>
      <c r="L25" s="38">
        <v>269</v>
      </c>
      <c r="M25" s="38">
        <v>6405</v>
      </c>
      <c r="N25" s="38">
        <v>6.5</v>
      </c>
      <c r="O25" s="38">
        <v>1976</v>
      </c>
      <c r="P25" s="38">
        <v>2</v>
      </c>
      <c r="Q25" s="38">
        <v>0</v>
      </c>
      <c r="R25" s="38">
        <v>35</v>
      </c>
      <c r="S25" s="84" t="s">
        <v>286</v>
      </c>
      <c r="T25" s="84" t="s">
        <v>286</v>
      </c>
      <c r="U25" s="84" t="s">
        <v>286</v>
      </c>
      <c r="V25" s="84" t="s">
        <v>286</v>
      </c>
      <c r="W25" s="84" t="s">
        <v>286</v>
      </c>
      <c r="X25" s="84" t="s">
        <v>286</v>
      </c>
      <c r="Y25" s="84" t="s">
        <v>286</v>
      </c>
      <c r="Z25" s="84" t="s">
        <v>286</v>
      </c>
      <c r="AA25" s="84" t="s">
        <v>286</v>
      </c>
      <c r="AB25" s="84" t="s">
        <v>286</v>
      </c>
      <c r="AC25" s="84" t="s">
        <v>286</v>
      </c>
      <c r="AD25" s="84" t="s">
        <v>286</v>
      </c>
      <c r="AE25" s="84" t="s">
        <v>286</v>
      </c>
      <c r="AF25" s="84" t="s">
        <v>286</v>
      </c>
      <c r="AG25" s="84" t="s">
        <v>286</v>
      </c>
      <c r="AH25" s="84" t="s">
        <v>286</v>
      </c>
      <c r="AI25" s="84" t="s">
        <v>286</v>
      </c>
      <c r="AJ25" s="84" t="s">
        <v>286</v>
      </c>
      <c r="AK25" s="84" t="s">
        <v>286</v>
      </c>
      <c r="AL25" s="84" t="s">
        <v>286</v>
      </c>
      <c r="AM25" s="84" t="s">
        <v>286</v>
      </c>
      <c r="AN25" s="84" t="s">
        <v>286</v>
      </c>
      <c r="AO25" s="84" t="s">
        <v>286</v>
      </c>
      <c r="AP25" s="84" t="s">
        <v>286</v>
      </c>
      <c r="AQ25" s="38">
        <v>94492</v>
      </c>
      <c r="AR25" s="38">
        <v>295</v>
      </c>
      <c r="AS25" s="38">
        <v>2081</v>
      </c>
      <c r="AT25" s="38">
        <v>6.5</v>
      </c>
      <c r="AU25" s="38">
        <v>1260</v>
      </c>
      <c r="AV25" s="38">
        <v>3.94</v>
      </c>
      <c r="AW25" s="38">
        <v>0</v>
      </c>
      <c r="AX25" s="38">
        <v>0</v>
      </c>
      <c r="AY25" s="84" t="s">
        <v>286</v>
      </c>
      <c r="AZ25" s="84" t="s">
        <v>286</v>
      </c>
      <c r="BA25" s="84" t="s">
        <v>286</v>
      </c>
      <c r="BB25" s="84" t="s">
        <v>286</v>
      </c>
      <c r="BC25" s="84" t="s">
        <v>286</v>
      </c>
      <c r="BD25" s="84" t="s">
        <v>286</v>
      </c>
      <c r="BE25" s="84" t="s">
        <v>286</v>
      </c>
      <c r="BF25" s="84" t="s">
        <v>286</v>
      </c>
      <c r="BG25" s="84" t="s">
        <v>286</v>
      </c>
      <c r="BH25" s="84" t="s">
        <v>286</v>
      </c>
      <c r="BI25" s="84" t="s">
        <v>286</v>
      </c>
      <c r="BJ25" s="84" t="s">
        <v>286</v>
      </c>
      <c r="BK25" s="84" t="s">
        <v>286</v>
      </c>
      <c r="BL25" s="84" t="s">
        <v>286</v>
      </c>
      <c r="BM25" s="84" t="s">
        <v>286</v>
      </c>
      <c r="BN25" s="84" t="s">
        <v>286</v>
      </c>
      <c r="BO25" s="84" t="s">
        <v>286</v>
      </c>
      <c r="BP25" s="84" t="s">
        <v>286</v>
      </c>
      <c r="BQ25" s="84" t="s">
        <v>286</v>
      </c>
      <c r="BR25" s="84" t="s">
        <v>286</v>
      </c>
      <c r="BS25" s="84" t="s">
        <v>286</v>
      </c>
      <c r="BT25" s="84" t="s">
        <v>286</v>
      </c>
      <c r="BU25" s="84" t="s">
        <v>286</v>
      </c>
      <c r="BV25" s="84" t="s">
        <v>286</v>
      </c>
      <c r="BW25" s="38">
        <v>0</v>
      </c>
      <c r="BX25" s="38">
        <v>0</v>
      </c>
      <c r="BY25" s="38">
        <v>0</v>
      </c>
      <c r="BZ25" s="38">
        <v>0</v>
      </c>
      <c r="CA25" s="38">
        <v>0</v>
      </c>
      <c r="CB25" s="38">
        <v>0</v>
      </c>
      <c r="CC25" s="38">
        <v>0</v>
      </c>
      <c r="CD25" s="39">
        <v>0</v>
      </c>
      <c r="CG25" s="109"/>
      <c r="CH25" s="44"/>
    </row>
    <row r="26" spans="1:86" ht="12">
      <c r="A26" s="17" t="s">
        <v>6</v>
      </c>
      <c r="B26" s="21" t="s">
        <v>518</v>
      </c>
      <c r="C26" s="84">
        <v>2940222.3318194756</v>
      </c>
      <c r="D26" s="84">
        <v>128</v>
      </c>
      <c r="E26" s="84">
        <v>102238.75</v>
      </c>
      <c r="F26" s="84">
        <v>4.45</v>
      </c>
      <c r="G26" s="63">
        <v>81200</v>
      </c>
      <c r="H26" s="63">
        <v>3.5342763873775844</v>
      </c>
      <c r="I26" s="63">
        <v>12142.551</v>
      </c>
      <c r="J26" s="63" t="s">
        <v>284</v>
      </c>
      <c r="K26" s="84">
        <v>2478770.446819476</v>
      </c>
      <c r="L26" s="84">
        <v>133.1159912502878</v>
      </c>
      <c r="M26" s="84" t="s">
        <v>284</v>
      </c>
      <c r="N26" s="84" t="s">
        <v>284</v>
      </c>
      <c r="O26" s="63">
        <v>72576</v>
      </c>
      <c r="P26" s="63">
        <v>3.8975074087142696</v>
      </c>
      <c r="Q26" s="63" t="s">
        <v>284</v>
      </c>
      <c r="R26" s="63" t="s">
        <v>284</v>
      </c>
      <c r="S26" s="84">
        <v>1698418</v>
      </c>
      <c r="T26" s="84">
        <v>146</v>
      </c>
      <c r="U26" s="84" t="s">
        <v>284</v>
      </c>
      <c r="V26" s="84" t="s">
        <v>284</v>
      </c>
      <c r="W26" s="63">
        <v>48860</v>
      </c>
      <c r="X26" s="63">
        <v>4.200120347287888</v>
      </c>
      <c r="Y26" s="63" t="s">
        <v>284</v>
      </c>
      <c r="Z26" s="63" t="s">
        <v>284</v>
      </c>
      <c r="AA26" s="84">
        <v>614073</v>
      </c>
      <c r="AB26" s="84">
        <v>107</v>
      </c>
      <c r="AC26" s="84" t="s">
        <v>284</v>
      </c>
      <c r="AD26" s="84" t="s">
        <v>284</v>
      </c>
      <c r="AE26" s="63">
        <v>23716</v>
      </c>
      <c r="AF26" s="63">
        <v>4.1324272521345184</v>
      </c>
      <c r="AG26" s="63" t="s">
        <v>284</v>
      </c>
      <c r="AH26" s="63" t="s">
        <v>284</v>
      </c>
      <c r="AI26" s="84" t="s">
        <v>284</v>
      </c>
      <c r="AJ26" s="84" t="s">
        <v>284</v>
      </c>
      <c r="AK26" s="84" t="s">
        <v>284</v>
      </c>
      <c r="AL26" s="84" t="s">
        <v>284</v>
      </c>
      <c r="AM26" s="63" t="s">
        <v>284</v>
      </c>
      <c r="AN26" s="63" t="s">
        <v>284</v>
      </c>
      <c r="AO26" s="63" t="s">
        <v>284</v>
      </c>
      <c r="AP26" s="63" t="s">
        <v>284</v>
      </c>
      <c r="AQ26" s="84">
        <v>461451.885</v>
      </c>
      <c r="AR26" s="84">
        <v>105.9776197402118</v>
      </c>
      <c r="AS26" s="84" t="s">
        <v>284</v>
      </c>
      <c r="AT26" s="84" t="s">
        <v>284</v>
      </c>
      <c r="AU26" s="63">
        <v>8624</v>
      </c>
      <c r="AV26" s="63" t="s">
        <v>284</v>
      </c>
      <c r="AW26" s="63" t="s">
        <v>284</v>
      </c>
      <c r="AX26" s="63" t="s">
        <v>284</v>
      </c>
      <c r="AY26" s="84">
        <v>419672.448</v>
      </c>
      <c r="AZ26" s="84">
        <v>104</v>
      </c>
      <c r="BA26" s="84" t="s">
        <v>284</v>
      </c>
      <c r="BB26" s="84" t="s">
        <v>284</v>
      </c>
      <c r="BC26" s="63">
        <v>3753</v>
      </c>
      <c r="BD26" s="63" t="s">
        <v>284</v>
      </c>
      <c r="BE26" s="63" t="s">
        <v>284</v>
      </c>
      <c r="BF26" s="63" t="s">
        <v>284</v>
      </c>
      <c r="BG26" s="84">
        <v>41779.437000000005</v>
      </c>
      <c r="BH26" s="84">
        <v>131</v>
      </c>
      <c r="BI26" s="84" t="s">
        <v>284</v>
      </c>
      <c r="BJ26" s="84" t="s">
        <v>284</v>
      </c>
      <c r="BK26" s="63">
        <v>4871</v>
      </c>
      <c r="BL26" s="63" t="s">
        <v>284</v>
      </c>
      <c r="BM26" s="63" t="s">
        <v>284</v>
      </c>
      <c r="BN26" s="63" t="s">
        <v>284</v>
      </c>
      <c r="BO26" s="84" t="s">
        <v>284</v>
      </c>
      <c r="BP26" s="84" t="s">
        <v>284</v>
      </c>
      <c r="BQ26" s="84" t="s">
        <v>284</v>
      </c>
      <c r="BR26" s="84" t="s">
        <v>284</v>
      </c>
      <c r="BS26" s="63" t="s">
        <v>284</v>
      </c>
      <c r="BT26" s="63" t="s">
        <v>284</v>
      </c>
      <c r="BU26" s="63" t="s">
        <v>284</v>
      </c>
      <c r="BV26" s="63" t="s">
        <v>284</v>
      </c>
      <c r="BW26" s="84" t="s">
        <v>284</v>
      </c>
      <c r="BX26" s="84" t="s">
        <v>284</v>
      </c>
      <c r="BY26" s="84" t="s">
        <v>284</v>
      </c>
      <c r="BZ26" s="84" t="s">
        <v>284</v>
      </c>
      <c r="CA26" s="63" t="s">
        <v>284</v>
      </c>
      <c r="CB26" s="63" t="s">
        <v>284</v>
      </c>
      <c r="CC26" s="63" t="s">
        <v>284</v>
      </c>
      <c r="CD26" s="64" t="s">
        <v>284</v>
      </c>
      <c r="CG26" s="109"/>
      <c r="CH26" s="44"/>
    </row>
    <row r="27" spans="1:86" ht="12">
      <c r="A27" s="17" t="s">
        <v>425</v>
      </c>
      <c r="B27" s="21" t="s">
        <v>430</v>
      </c>
      <c r="C27" s="84">
        <v>403507</v>
      </c>
      <c r="D27" s="84">
        <v>354</v>
      </c>
      <c r="E27" s="84">
        <v>99171</v>
      </c>
      <c r="F27" s="84">
        <v>9.2</v>
      </c>
      <c r="G27" s="63">
        <v>5439</v>
      </c>
      <c r="H27" s="63">
        <v>6.7</v>
      </c>
      <c r="I27" s="63">
        <v>598.4</v>
      </c>
      <c r="J27" s="63">
        <v>0</v>
      </c>
      <c r="K27" s="84">
        <v>150702</v>
      </c>
      <c r="L27" s="84">
        <v>411</v>
      </c>
      <c r="M27" s="84">
        <v>38833</v>
      </c>
      <c r="N27" s="84">
        <v>10.9</v>
      </c>
      <c r="O27" s="63">
        <v>1878</v>
      </c>
      <c r="P27" s="63">
        <v>6.8</v>
      </c>
      <c r="Q27" s="84" t="s">
        <v>284</v>
      </c>
      <c r="R27" s="84">
        <v>0</v>
      </c>
      <c r="S27" s="84" t="s">
        <v>284</v>
      </c>
      <c r="T27" s="84" t="s">
        <v>284</v>
      </c>
      <c r="U27" s="84" t="s">
        <v>284</v>
      </c>
      <c r="V27" s="84" t="s">
        <v>284</v>
      </c>
      <c r="W27" s="84" t="s">
        <v>284</v>
      </c>
      <c r="X27" s="84" t="s">
        <v>284</v>
      </c>
      <c r="Y27" s="84" t="s">
        <v>284</v>
      </c>
      <c r="Z27" s="84" t="s">
        <v>284</v>
      </c>
      <c r="AA27" s="84" t="s">
        <v>284</v>
      </c>
      <c r="AB27" s="84" t="s">
        <v>284</v>
      </c>
      <c r="AC27" s="84" t="s">
        <v>284</v>
      </c>
      <c r="AD27" s="84" t="s">
        <v>284</v>
      </c>
      <c r="AE27" s="84" t="s">
        <v>284</v>
      </c>
      <c r="AF27" s="84" t="s">
        <v>284</v>
      </c>
      <c r="AG27" s="84" t="s">
        <v>284</v>
      </c>
      <c r="AH27" s="84" t="s">
        <v>284</v>
      </c>
      <c r="AI27" s="84" t="s">
        <v>284</v>
      </c>
      <c r="AJ27" s="84" t="s">
        <v>284</v>
      </c>
      <c r="AK27" s="84" t="s">
        <v>284</v>
      </c>
      <c r="AL27" s="84" t="s">
        <v>284</v>
      </c>
      <c r="AM27" s="84" t="s">
        <v>284</v>
      </c>
      <c r="AN27" s="84" t="s">
        <v>284</v>
      </c>
      <c r="AO27" s="84" t="s">
        <v>284</v>
      </c>
      <c r="AP27" s="84" t="s">
        <v>284</v>
      </c>
      <c r="AQ27" s="84">
        <v>252805</v>
      </c>
      <c r="AR27" s="84">
        <v>327</v>
      </c>
      <c r="AS27" s="84">
        <v>60338</v>
      </c>
      <c r="AT27" s="84">
        <v>8.3</v>
      </c>
      <c r="AU27" s="63">
        <v>3561</v>
      </c>
      <c r="AV27" s="63">
        <v>6.6</v>
      </c>
      <c r="AW27" s="84" t="s">
        <v>284</v>
      </c>
      <c r="AX27" s="63">
        <v>0</v>
      </c>
      <c r="AY27" s="84" t="s">
        <v>284</v>
      </c>
      <c r="AZ27" s="84" t="s">
        <v>284</v>
      </c>
      <c r="BA27" s="84" t="s">
        <v>284</v>
      </c>
      <c r="BB27" s="84" t="s">
        <v>284</v>
      </c>
      <c r="BC27" s="84" t="s">
        <v>284</v>
      </c>
      <c r="BD27" s="84" t="s">
        <v>284</v>
      </c>
      <c r="BE27" s="84" t="s">
        <v>284</v>
      </c>
      <c r="BF27" s="84" t="s">
        <v>284</v>
      </c>
      <c r="BG27" s="84" t="s">
        <v>284</v>
      </c>
      <c r="BH27" s="84" t="s">
        <v>284</v>
      </c>
      <c r="BI27" s="84" t="s">
        <v>284</v>
      </c>
      <c r="BJ27" s="84" t="s">
        <v>284</v>
      </c>
      <c r="BK27" s="84" t="s">
        <v>284</v>
      </c>
      <c r="BL27" s="84" t="s">
        <v>284</v>
      </c>
      <c r="BM27" s="84" t="s">
        <v>284</v>
      </c>
      <c r="BN27" s="84" t="s">
        <v>284</v>
      </c>
      <c r="BO27" s="84" t="s">
        <v>284</v>
      </c>
      <c r="BP27" s="84" t="s">
        <v>284</v>
      </c>
      <c r="BQ27" s="84" t="s">
        <v>284</v>
      </c>
      <c r="BR27" s="84" t="s">
        <v>284</v>
      </c>
      <c r="BS27" s="84" t="s">
        <v>284</v>
      </c>
      <c r="BT27" s="84" t="s">
        <v>284</v>
      </c>
      <c r="BU27" s="84" t="s">
        <v>284</v>
      </c>
      <c r="BV27" s="84" t="s">
        <v>284</v>
      </c>
      <c r="BW27" s="84" t="s">
        <v>284</v>
      </c>
      <c r="BX27" s="84" t="s">
        <v>284</v>
      </c>
      <c r="BY27" s="84" t="s">
        <v>284</v>
      </c>
      <c r="BZ27" s="84" t="s">
        <v>284</v>
      </c>
      <c r="CA27" s="84" t="s">
        <v>284</v>
      </c>
      <c r="CB27" s="84" t="s">
        <v>284</v>
      </c>
      <c r="CC27" s="84" t="s">
        <v>284</v>
      </c>
      <c r="CD27" s="85" t="s">
        <v>284</v>
      </c>
      <c r="CG27" s="109"/>
      <c r="CH27" s="44"/>
    </row>
    <row r="28" spans="1:86" ht="12">
      <c r="A28" s="17" t="s">
        <v>7</v>
      </c>
      <c r="B28" s="21">
        <v>2005</v>
      </c>
      <c r="C28" s="84">
        <v>341000</v>
      </c>
      <c r="D28" s="84">
        <v>119</v>
      </c>
      <c r="E28" s="84">
        <v>20700</v>
      </c>
      <c r="F28" s="84">
        <v>7.2</v>
      </c>
      <c r="G28" s="63">
        <v>9900</v>
      </c>
      <c r="H28" s="63">
        <v>3.5</v>
      </c>
      <c r="I28" s="63">
        <v>1238</v>
      </c>
      <c r="J28" s="63" t="s">
        <v>284</v>
      </c>
      <c r="K28" s="84">
        <v>228200</v>
      </c>
      <c r="L28" s="84">
        <v>121</v>
      </c>
      <c r="M28" s="84">
        <v>10200</v>
      </c>
      <c r="N28" s="84">
        <v>5.4</v>
      </c>
      <c r="O28" s="63">
        <v>4500</v>
      </c>
      <c r="P28" s="63">
        <v>2.4</v>
      </c>
      <c r="Q28" s="63">
        <v>365</v>
      </c>
      <c r="R28" s="63" t="s">
        <v>284</v>
      </c>
      <c r="S28" s="84" t="s">
        <v>284</v>
      </c>
      <c r="T28" s="84" t="s">
        <v>284</v>
      </c>
      <c r="U28" s="84" t="s">
        <v>284</v>
      </c>
      <c r="V28" s="84" t="s">
        <v>284</v>
      </c>
      <c r="W28" s="84" t="s">
        <v>284</v>
      </c>
      <c r="X28" s="84" t="s">
        <v>284</v>
      </c>
      <c r="Y28" s="84" t="s">
        <v>284</v>
      </c>
      <c r="Z28" s="84" t="s">
        <v>284</v>
      </c>
      <c r="AA28" s="84" t="s">
        <v>284</v>
      </c>
      <c r="AB28" s="84" t="s">
        <v>284</v>
      </c>
      <c r="AC28" s="84" t="s">
        <v>284</v>
      </c>
      <c r="AD28" s="84" t="s">
        <v>284</v>
      </c>
      <c r="AE28" s="84" t="s">
        <v>284</v>
      </c>
      <c r="AF28" s="84" t="s">
        <v>284</v>
      </c>
      <c r="AG28" s="84" t="s">
        <v>284</v>
      </c>
      <c r="AH28" s="84" t="s">
        <v>284</v>
      </c>
      <c r="AI28" s="84" t="s">
        <v>284</v>
      </c>
      <c r="AJ28" s="84" t="s">
        <v>284</v>
      </c>
      <c r="AK28" s="84" t="s">
        <v>284</v>
      </c>
      <c r="AL28" s="84" t="s">
        <v>284</v>
      </c>
      <c r="AM28" s="84" t="s">
        <v>284</v>
      </c>
      <c r="AN28" s="84" t="s">
        <v>284</v>
      </c>
      <c r="AO28" s="84" t="s">
        <v>284</v>
      </c>
      <c r="AP28" s="84" t="s">
        <v>284</v>
      </c>
      <c r="AQ28" s="84">
        <v>112800</v>
      </c>
      <c r="AR28" s="84">
        <v>115</v>
      </c>
      <c r="AS28" s="84">
        <v>10500</v>
      </c>
      <c r="AT28" s="84">
        <v>10.7</v>
      </c>
      <c r="AU28" s="63">
        <v>5400</v>
      </c>
      <c r="AV28" s="63">
        <v>5.5</v>
      </c>
      <c r="AW28" s="63">
        <v>873</v>
      </c>
      <c r="AX28" s="63" t="s">
        <v>284</v>
      </c>
      <c r="AY28" s="84">
        <v>103600</v>
      </c>
      <c r="AZ28" s="84">
        <v>11.5</v>
      </c>
      <c r="BA28" s="84">
        <v>10000</v>
      </c>
      <c r="BB28" s="84">
        <v>11.1</v>
      </c>
      <c r="BC28" s="63">
        <v>5200</v>
      </c>
      <c r="BD28" s="63">
        <v>3.8</v>
      </c>
      <c r="BE28" s="63">
        <v>873</v>
      </c>
      <c r="BF28" s="63" t="s">
        <v>284</v>
      </c>
      <c r="BG28" s="84">
        <v>9200</v>
      </c>
      <c r="BH28" s="84">
        <v>11.5</v>
      </c>
      <c r="BI28" s="84">
        <v>500</v>
      </c>
      <c r="BJ28" s="84">
        <v>6.2</v>
      </c>
      <c r="BK28" s="63">
        <v>200</v>
      </c>
      <c r="BL28" s="63">
        <v>2.5</v>
      </c>
      <c r="BM28" s="63">
        <v>0</v>
      </c>
      <c r="BN28" s="63" t="s">
        <v>284</v>
      </c>
      <c r="BO28" s="84">
        <v>0</v>
      </c>
      <c r="BP28" s="84">
        <v>0</v>
      </c>
      <c r="BQ28" s="84">
        <v>0</v>
      </c>
      <c r="BR28" s="84">
        <v>0</v>
      </c>
      <c r="BS28" s="63">
        <v>0</v>
      </c>
      <c r="BT28" s="63">
        <v>0</v>
      </c>
      <c r="BU28" s="63">
        <v>0</v>
      </c>
      <c r="BV28" s="63" t="s">
        <v>284</v>
      </c>
      <c r="BW28" s="84">
        <v>0</v>
      </c>
      <c r="BX28" s="84">
        <v>0</v>
      </c>
      <c r="BY28" s="84">
        <v>0</v>
      </c>
      <c r="BZ28" s="84">
        <v>0</v>
      </c>
      <c r="CA28" s="63">
        <v>0</v>
      </c>
      <c r="CB28" s="63">
        <v>0</v>
      </c>
      <c r="CC28" s="63">
        <v>0</v>
      </c>
      <c r="CD28" s="64" t="s">
        <v>284</v>
      </c>
      <c r="CG28" s="109"/>
      <c r="CH28" s="44"/>
    </row>
  </sheetData>
  <sheetProtection/>
  <mergeCells count="43">
    <mergeCell ref="BK3:BL3"/>
    <mergeCell ref="BC3:BD3"/>
    <mergeCell ref="A3:A4"/>
    <mergeCell ref="C3:D3"/>
    <mergeCell ref="G3:H3"/>
    <mergeCell ref="BA3:BB3"/>
    <mergeCell ref="AQ3:AR3"/>
    <mergeCell ref="AS3:AT3"/>
    <mergeCell ref="AM3:AN3"/>
    <mergeCell ref="C2:J2"/>
    <mergeCell ref="K3:L3"/>
    <mergeCell ref="M3:N3"/>
    <mergeCell ref="O3:P3"/>
    <mergeCell ref="BG3:BH3"/>
    <mergeCell ref="BI3:BJ3"/>
    <mergeCell ref="BO2:BV2"/>
    <mergeCell ref="BW2:CD2"/>
    <mergeCell ref="BO3:BP3"/>
    <mergeCell ref="BQ3:BR3"/>
    <mergeCell ref="BS3:BT3"/>
    <mergeCell ref="BW3:BX3"/>
    <mergeCell ref="BY3:BZ3"/>
    <mergeCell ref="CA3:CB3"/>
    <mergeCell ref="BG2:BN2"/>
    <mergeCell ref="S2:Z2"/>
    <mergeCell ref="AA2:AH2"/>
    <mergeCell ref="S3:T3"/>
    <mergeCell ref="U3:V3"/>
    <mergeCell ref="W3:X3"/>
    <mergeCell ref="AA3:AB3"/>
    <mergeCell ref="AU3:AV3"/>
    <mergeCell ref="AY3:AZ3"/>
    <mergeCell ref="AC3:AD3"/>
    <mergeCell ref="A1:G1"/>
    <mergeCell ref="B2:B5"/>
    <mergeCell ref="AQ2:AX2"/>
    <mergeCell ref="AY2:BF2"/>
    <mergeCell ref="AE3:AF3"/>
    <mergeCell ref="K2:R2"/>
    <mergeCell ref="E3:F3"/>
    <mergeCell ref="AI3:AJ3"/>
    <mergeCell ref="AK3:AL3"/>
    <mergeCell ref="AI2:AP2"/>
  </mergeCells>
  <conditionalFormatting sqref="CG8:CG14 CG16:CG19 CG21:CG22 CG24:CG39">
    <cfRule type="cellIs" priority="1" dxfId="0" operator="equal" stopIfTrue="1">
      <formula>$CH$24</formula>
    </cfRule>
  </conditionalFormatting>
  <conditionalFormatting sqref="CH7:CH14 CH16:CH19 CH21:CH22 CH24:CH47">
    <cfRule type="cellIs" priority="2" dxfId="4" operator="equal" stopIfTrue="1">
      <formula>$CH$14</formula>
    </cfRule>
  </conditionalFormatting>
  <printOptions/>
  <pageMargins left="0.35433070866141736" right="0.35433070866141736" top="0.8" bottom="0.5905511811023623" header="0.5118110236220472" footer="0.5118110236220472"/>
  <pageSetup horizontalDpi="600" verticalDpi="600" orientation="landscape" paperSize="9" r:id="rId3"/>
  <headerFooter alignWithMargins="0">
    <oddHeader>&amp;LTable 3: Characteristics of forests and other wooded land by area and volume</oddHeader>
  </headerFooter>
  <colBreaks count="5" manualBreakCount="5">
    <brk id="14" min="1" max="28" man="1"/>
    <brk id="28" min="1" max="28" man="1"/>
    <brk id="42" min="1" max="28" man="1"/>
    <brk id="55" min="1" max="28" man="1"/>
    <brk id="68" min="1" max="28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8"/>
  <sheetViews>
    <sheetView zoomScale="90" zoomScaleNormal="90" zoomScaleSheetLayoutView="100" zoomScalePageLayoutView="0" workbookViewId="0" topLeftCell="A1">
      <pane ySplit="6" topLeftCell="A7" activePane="bottomLeft" state="frozen"/>
      <selection pane="topLeft" activeCell="C44" sqref="C44"/>
      <selection pane="bottomLeft" activeCell="A1" sqref="A1"/>
    </sheetView>
  </sheetViews>
  <sheetFormatPr defaultColWidth="9.140625" defaultRowHeight="12.75"/>
  <cols>
    <col min="1" max="1" width="14.57421875" style="106" customWidth="1"/>
    <col min="2" max="2" width="13.421875" style="43" customWidth="1"/>
    <col min="3" max="3" width="8.8515625" style="44" customWidth="1"/>
    <col min="4" max="4" width="11.00390625" style="44" customWidth="1"/>
    <col min="5" max="5" width="9.00390625" style="44" customWidth="1"/>
    <col min="6" max="6" width="9.7109375" style="44" customWidth="1"/>
    <col min="7" max="7" width="9.57421875" style="44" customWidth="1"/>
    <col min="8" max="8" width="11.00390625" style="44" customWidth="1"/>
    <col min="9" max="9" width="7.421875" style="44" customWidth="1"/>
    <col min="10" max="10" width="8.57421875" style="44" customWidth="1"/>
    <col min="11" max="11" width="8.8515625" style="44" customWidth="1"/>
    <col min="12" max="12" width="11.00390625" style="44" customWidth="1"/>
    <col min="13" max="13" width="8.140625" style="44" customWidth="1"/>
    <col min="14" max="15" width="8.7109375" style="44" customWidth="1"/>
    <col min="16" max="16" width="11.00390625" style="44" customWidth="1"/>
    <col min="17" max="17" width="7.421875" style="44" customWidth="1"/>
    <col min="18" max="18" width="8.57421875" style="44" customWidth="1"/>
    <col min="19" max="19" width="8.7109375" style="43" customWidth="1"/>
    <col min="20" max="20" width="9.8515625" style="43" customWidth="1"/>
    <col min="21" max="23" width="8.7109375" style="43" customWidth="1"/>
    <col min="24" max="24" width="10.140625" style="43" customWidth="1"/>
    <col min="25" max="25" width="7.421875" style="43" customWidth="1"/>
    <col min="26" max="26" width="6.421875" style="43" customWidth="1"/>
    <col min="27" max="27" width="9.28125" style="43" customWidth="1"/>
    <col min="28" max="28" width="9.7109375" style="43" customWidth="1"/>
    <col min="29" max="31" width="9.28125" style="43" customWidth="1"/>
    <col min="32" max="32" width="9.57421875" style="43" customWidth="1"/>
    <col min="33" max="33" width="7.421875" style="43" customWidth="1"/>
    <col min="34" max="34" width="7.8515625" style="43" customWidth="1"/>
    <col min="35" max="16384" width="9.140625" style="106" customWidth="1"/>
  </cols>
  <sheetData>
    <row r="1" spans="1:34" ht="19.5" customHeight="1" thickBot="1">
      <c r="A1" s="18" t="s">
        <v>365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ht="18" customHeight="1">
      <c r="A2" s="94" t="s">
        <v>96</v>
      </c>
      <c r="B2" s="144" t="s">
        <v>95</v>
      </c>
      <c r="C2" s="148" t="s">
        <v>367</v>
      </c>
      <c r="D2" s="148"/>
      <c r="E2" s="148"/>
      <c r="F2" s="148"/>
      <c r="G2" s="148"/>
      <c r="H2" s="148"/>
      <c r="I2" s="148"/>
      <c r="J2" s="148"/>
      <c r="K2" s="148" t="s">
        <v>445</v>
      </c>
      <c r="L2" s="148"/>
      <c r="M2" s="148"/>
      <c r="N2" s="148"/>
      <c r="O2" s="148"/>
      <c r="P2" s="148"/>
      <c r="Q2" s="148"/>
      <c r="R2" s="148"/>
      <c r="S2" s="148" t="s">
        <v>446</v>
      </c>
      <c r="T2" s="148"/>
      <c r="U2" s="148"/>
      <c r="V2" s="148"/>
      <c r="W2" s="148"/>
      <c r="X2" s="148"/>
      <c r="Y2" s="148"/>
      <c r="Z2" s="148"/>
      <c r="AA2" s="148" t="s">
        <v>447</v>
      </c>
      <c r="AB2" s="148"/>
      <c r="AC2" s="148"/>
      <c r="AD2" s="148"/>
      <c r="AE2" s="148"/>
      <c r="AF2" s="148"/>
      <c r="AG2" s="148"/>
      <c r="AH2" s="150"/>
    </row>
    <row r="3" spans="1:34" s="107" customFormat="1" ht="12">
      <c r="A3" s="160" t="s">
        <v>366</v>
      </c>
      <c r="B3" s="145"/>
      <c r="C3" s="158" t="s">
        <v>368</v>
      </c>
      <c r="D3" s="158"/>
      <c r="E3" s="158" t="s">
        <v>371</v>
      </c>
      <c r="F3" s="158"/>
      <c r="G3" s="158" t="s">
        <v>372</v>
      </c>
      <c r="H3" s="158"/>
      <c r="I3" s="158" t="s">
        <v>373</v>
      </c>
      <c r="J3" s="158"/>
      <c r="K3" s="158" t="s">
        <v>368</v>
      </c>
      <c r="L3" s="158"/>
      <c r="M3" s="158" t="s">
        <v>371</v>
      </c>
      <c r="N3" s="158"/>
      <c r="O3" s="158" t="s">
        <v>372</v>
      </c>
      <c r="P3" s="158"/>
      <c r="Q3" s="158" t="s">
        <v>373</v>
      </c>
      <c r="R3" s="158"/>
      <c r="S3" s="158" t="s">
        <v>368</v>
      </c>
      <c r="T3" s="158"/>
      <c r="U3" s="158" t="s">
        <v>371</v>
      </c>
      <c r="V3" s="158"/>
      <c r="W3" s="158" t="s">
        <v>372</v>
      </c>
      <c r="X3" s="158"/>
      <c r="Y3" s="158" t="s">
        <v>373</v>
      </c>
      <c r="Z3" s="158"/>
      <c r="AA3" s="158" t="s">
        <v>368</v>
      </c>
      <c r="AB3" s="158"/>
      <c r="AC3" s="158" t="s">
        <v>371</v>
      </c>
      <c r="AD3" s="158"/>
      <c r="AE3" s="158" t="s">
        <v>372</v>
      </c>
      <c r="AF3" s="158"/>
      <c r="AG3" s="158" t="s">
        <v>373</v>
      </c>
      <c r="AH3" s="159"/>
    </row>
    <row r="4" spans="1:34" ht="12.75" customHeight="1">
      <c r="A4" s="160"/>
      <c r="B4" s="145"/>
      <c r="C4" s="25" t="s">
        <v>369</v>
      </c>
      <c r="D4" s="25" t="s">
        <v>370</v>
      </c>
      <c r="E4" s="25" t="s">
        <v>369</v>
      </c>
      <c r="F4" s="25" t="s">
        <v>370</v>
      </c>
      <c r="G4" s="25" t="s">
        <v>369</v>
      </c>
      <c r="H4" s="25" t="s">
        <v>370</v>
      </c>
      <c r="I4" s="25" t="s">
        <v>369</v>
      </c>
      <c r="J4" s="25" t="s">
        <v>370</v>
      </c>
      <c r="K4" s="25" t="s">
        <v>369</v>
      </c>
      <c r="L4" s="25" t="s">
        <v>370</v>
      </c>
      <c r="M4" s="25" t="s">
        <v>369</v>
      </c>
      <c r="N4" s="25" t="s">
        <v>370</v>
      </c>
      <c r="O4" s="25" t="s">
        <v>369</v>
      </c>
      <c r="P4" s="25" t="s">
        <v>370</v>
      </c>
      <c r="Q4" s="25" t="s">
        <v>369</v>
      </c>
      <c r="R4" s="25" t="s">
        <v>370</v>
      </c>
      <c r="S4" s="25" t="s">
        <v>369</v>
      </c>
      <c r="T4" s="25" t="s">
        <v>370</v>
      </c>
      <c r="U4" s="25" t="s">
        <v>369</v>
      </c>
      <c r="V4" s="25" t="s">
        <v>370</v>
      </c>
      <c r="W4" s="25" t="s">
        <v>369</v>
      </c>
      <c r="X4" s="25" t="s">
        <v>370</v>
      </c>
      <c r="Y4" s="25" t="s">
        <v>369</v>
      </c>
      <c r="Z4" s="25" t="s">
        <v>370</v>
      </c>
      <c r="AA4" s="25" t="s">
        <v>369</v>
      </c>
      <c r="AB4" s="25" t="s">
        <v>370</v>
      </c>
      <c r="AC4" s="25" t="s">
        <v>369</v>
      </c>
      <c r="AD4" s="25" t="s">
        <v>370</v>
      </c>
      <c r="AE4" s="25" t="s">
        <v>369</v>
      </c>
      <c r="AF4" s="25" t="s">
        <v>370</v>
      </c>
      <c r="AG4" s="25" t="s">
        <v>369</v>
      </c>
      <c r="AH4" s="26" t="s">
        <v>370</v>
      </c>
    </row>
    <row r="5" spans="1:34" ht="12.75" customHeight="1">
      <c r="A5" s="160"/>
      <c r="B5" s="145"/>
      <c r="C5" s="41" t="s">
        <v>320</v>
      </c>
      <c r="D5" s="41" t="s">
        <v>304</v>
      </c>
      <c r="E5" s="41" t="s">
        <v>320</v>
      </c>
      <c r="F5" s="41" t="s">
        <v>304</v>
      </c>
      <c r="G5" s="41" t="s">
        <v>320</v>
      </c>
      <c r="H5" s="41" t="s">
        <v>304</v>
      </c>
      <c r="I5" s="41" t="s">
        <v>320</v>
      </c>
      <c r="J5" s="41" t="s">
        <v>304</v>
      </c>
      <c r="K5" s="41" t="s">
        <v>320</v>
      </c>
      <c r="L5" s="41" t="s">
        <v>304</v>
      </c>
      <c r="M5" s="41" t="s">
        <v>320</v>
      </c>
      <c r="N5" s="41" t="s">
        <v>304</v>
      </c>
      <c r="O5" s="41" t="s">
        <v>320</v>
      </c>
      <c r="P5" s="41" t="s">
        <v>304</v>
      </c>
      <c r="Q5" s="41" t="s">
        <v>320</v>
      </c>
      <c r="R5" s="41" t="s">
        <v>304</v>
      </c>
      <c r="S5" s="41" t="s">
        <v>320</v>
      </c>
      <c r="T5" s="41" t="s">
        <v>304</v>
      </c>
      <c r="U5" s="41" t="s">
        <v>320</v>
      </c>
      <c r="V5" s="41" t="s">
        <v>304</v>
      </c>
      <c r="W5" s="41" t="s">
        <v>320</v>
      </c>
      <c r="X5" s="41" t="s">
        <v>304</v>
      </c>
      <c r="Y5" s="41" t="s">
        <v>320</v>
      </c>
      <c r="Z5" s="41" t="s">
        <v>304</v>
      </c>
      <c r="AA5" s="41" t="s">
        <v>320</v>
      </c>
      <c r="AB5" s="41" t="s">
        <v>304</v>
      </c>
      <c r="AC5" s="41" t="s">
        <v>320</v>
      </c>
      <c r="AD5" s="41" t="s">
        <v>304</v>
      </c>
      <c r="AE5" s="41" t="s">
        <v>320</v>
      </c>
      <c r="AF5" s="41" t="s">
        <v>304</v>
      </c>
      <c r="AG5" s="41" t="s">
        <v>320</v>
      </c>
      <c r="AH5" s="57" t="s">
        <v>304</v>
      </c>
    </row>
    <row r="6" spans="1:34" s="1" customFormat="1" ht="11.25">
      <c r="A6" s="50" t="s">
        <v>97</v>
      </c>
      <c r="B6" s="145"/>
      <c r="C6" s="51" t="s">
        <v>374</v>
      </c>
      <c r="D6" s="51" t="s">
        <v>375</v>
      </c>
      <c r="E6" s="51" t="s">
        <v>381</v>
      </c>
      <c r="F6" s="51" t="s">
        <v>380</v>
      </c>
      <c r="G6" s="51" t="s">
        <v>379</v>
      </c>
      <c r="H6" s="51" t="s">
        <v>378</v>
      </c>
      <c r="I6" s="51" t="s">
        <v>377</v>
      </c>
      <c r="J6" s="51" t="s">
        <v>376</v>
      </c>
      <c r="K6" s="51" t="s">
        <v>382</v>
      </c>
      <c r="L6" s="51" t="s">
        <v>383</v>
      </c>
      <c r="M6" s="51" t="s">
        <v>384</v>
      </c>
      <c r="N6" s="51" t="s">
        <v>385</v>
      </c>
      <c r="O6" s="51" t="s">
        <v>386</v>
      </c>
      <c r="P6" s="51" t="s">
        <v>387</v>
      </c>
      <c r="Q6" s="51" t="s">
        <v>388</v>
      </c>
      <c r="R6" s="51" t="s">
        <v>389</v>
      </c>
      <c r="S6" s="51" t="s">
        <v>482</v>
      </c>
      <c r="T6" s="51" t="s">
        <v>483</v>
      </c>
      <c r="U6" s="51" t="s">
        <v>390</v>
      </c>
      <c r="V6" s="51" t="s">
        <v>484</v>
      </c>
      <c r="W6" s="51" t="s">
        <v>487</v>
      </c>
      <c r="X6" s="51" t="s">
        <v>486</v>
      </c>
      <c r="Y6" s="51" t="s">
        <v>488</v>
      </c>
      <c r="Z6" s="51" t="s">
        <v>489</v>
      </c>
      <c r="AA6" s="51" t="s">
        <v>490</v>
      </c>
      <c r="AB6" s="51" t="s">
        <v>491</v>
      </c>
      <c r="AC6" s="51" t="s">
        <v>485</v>
      </c>
      <c r="AD6" s="51" t="s">
        <v>492</v>
      </c>
      <c r="AE6" s="51" t="s">
        <v>493</v>
      </c>
      <c r="AF6" s="51" t="s">
        <v>494</v>
      </c>
      <c r="AG6" s="51" t="s">
        <v>495</v>
      </c>
      <c r="AH6" s="52" t="s">
        <v>496</v>
      </c>
    </row>
    <row r="7" spans="1:34" ht="12">
      <c r="A7" s="17" t="s">
        <v>426</v>
      </c>
      <c r="B7" s="21">
        <v>2005</v>
      </c>
      <c r="C7" s="63" t="s">
        <v>284</v>
      </c>
      <c r="D7" s="63" t="s">
        <v>284</v>
      </c>
      <c r="E7" s="63" t="s">
        <v>284</v>
      </c>
      <c r="F7" s="63" t="s">
        <v>284</v>
      </c>
      <c r="G7" s="63" t="s">
        <v>284</v>
      </c>
      <c r="H7" s="63" t="s">
        <v>284</v>
      </c>
      <c r="I7" s="71"/>
      <c r="J7" s="63" t="s">
        <v>284</v>
      </c>
      <c r="K7" s="63" t="s">
        <v>284</v>
      </c>
      <c r="L7" s="63" t="s">
        <v>284</v>
      </c>
      <c r="M7" s="63" t="s">
        <v>284</v>
      </c>
      <c r="N7" s="63" t="s">
        <v>284</v>
      </c>
      <c r="O7" s="63" t="s">
        <v>284</v>
      </c>
      <c r="P7" s="63" t="s">
        <v>284</v>
      </c>
      <c r="Q7" s="71"/>
      <c r="R7" s="63" t="s">
        <v>284</v>
      </c>
      <c r="S7" s="63" t="s">
        <v>284</v>
      </c>
      <c r="T7" s="63" t="s">
        <v>284</v>
      </c>
      <c r="U7" s="63" t="s">
        <v>284</v>
      </c>
      <c r="V7" s="63" t="s">
        <v>284</v>
      </c>
      <c r="W7" s="63" t="s">
        <v>284</v>
      </c>
      <c r="X7" s="63" t="s">
        <v>284</v>
      </c>
      <c r="Y7" s="71"/>
      <c r="Z7" s="63" t="s">
        <v>284</v>
      </c>
      <c r="AA7" s="63" t="s">
        <v>284</v>
      </c>
      <c r="AB7" s="63" t="s">
        <v>284</v>
      </c>
      <c r="AC7" s="63" t="s">
        <v>284</v>
      </c>
      <c r="AD7" s="63" t="s">
        <v>284</v>
      </c>
      <c r="AE7" s="63" t="s">
        <v>284</v>
      </c>
      <c r="AF7" s="63" t="s">
        <v>284</v>
      </c>
      <c r="AG7" s="71"/>
      <c r="AH7" s="64" t="s">
        <v>284</v>
      </c>
    </row>
    <row r="8" spans="1:34" ht="12">
      <c r="A8" s="17" t="s">
        <v>427</v>
      </c>
      <c r="B8" s="21">
        <v>2005</v>
      </c>
      <c r="C8" s="38">
        <v>2283.886625711293</v>
      </c>
      <c r="D8" s="38">
        <v>65559.78126483755</v>
      </c>
      <c r="E8" s="38">
        <v>306.2217653631285</v>
      </c>
      <c r="F8" s="38">
        <v>4201.442096467842</v>
      </c>
      <c r="G8" s="38">
        <v>1977.6648603481647</v>
      </c>
      <c r="H8" s="38">
        <v>61358.33916836972</v>
      </c>
      <c r="I8" s="72"/>
      <c r="J8" s="38" t="s">
        <v>284</v>
      </c>
      <c r="K8" s="38">
        <v>1750.5933019411434</v>
      </c>
      <c r="L8" s="38">
        <v>50251.40594411406</v>
      </c>
      <c r="M8" s="38">
        <v>234.71820593823557</v>
      </c>
      <c r="N8" s="38">
        <v>3220.3947033839804</v>
      </c>
      <c r="O8" s="38">
        <v>1515.875096002908</v>
      </c>
      <c r="P8" s="38">
        <v>47031.01124073009</v>
      </c>
      <c r="Q8" s="71"/>
      <c r="R8" s="63" t="s">
        <v>284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71"/>
      <c r="Z8" s="63" t="s">
        <v>284</v>
      </c>
      <c r="AA8" s="38">
        <v>533.2933237701498</v>
      </c>
      <c r="AB8" s="38">
        <v>15308.375320723491</v>
      </c>
      <c r="AC8" s="38">
        <v>71.50355942489293</v>
      </c>
      <c r="AD8" s="38">
        <v>981.0473930838616</v>
      </c>
      <c r="AE8" s="38">
        <v>461.7897643452566</v>
      </c>
      <c r="AF8" s="38">
        <v>14327.327927639628</v>
      </c>
      <c r="AG8" s="72"/>
      <c r="AH8" s="39" t="s">
        <v>284</v>
      </c>
    </row>
    <row r="9" spans="1:34" ht="12">
      <c r="A9" s="17" t="s">
        <v>421</v>
      </c>
      <c r="B9" s="21">
        <v>2005</v>
      </c>
      <c r="C9" s="63">
        <v>818</v>
      </c>
      <c r="D9" s="63">
        <v>18021</v>
      </c>
      <c r="E9" s="63">
        <v>407</v>
      </c>
      <c r="F9" s="63">
        <v>7959</v>
      </c>
      <c r="G9" s="63">
        <v>411</v>
      </c>
      <c r="H9" s="63">
        <v>10061</v>
      </c>
      <c r="I9" s="71"/>
      <c r="J9" s="65">
        <v>0</v>
      </c>
      <c r="K9" s="63">
        <v>788</v>
      </c>
      <c r="L9" s="63">
        <v>17287</v>
      </c>
      <c r="M9" s="63">
        <v>390</v>
      </c>
      <c r="N9" s="63">
        <v>7627</v>
      </c>
      <c r="O9" s="63">
        <v>398</v>
      </c>
      <c r="P9" s="63">
        <v>9659</v>
      </c>
      <c r="Q9" s="71"/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72"/>
      <c r="Z9" s="65">
        <v>0</v>
      </c>
      <c r="AA9" s="63">
        <v>30</v>
      </c>
      <c r="AB9" s="63">
        <v>734</v>
      </c>
      <c r="AC9" s="63">
        <v>17</v>
      </c>
      <c r="AD9" s="63">
        <v>332</v>
      </c>
      <c r="AE9" s="63">
        <v>13</v>
      </c>
      <c r="AF9" s="63">
        <v>402</v>
      </c>
      <c r="AG9" s="71"/>
      <c r="AH9" s="66">
        <v>0</v>
      </c>
    </row>
    <row r="10" spans="1:34" ht="12">
      <c r="A10" s="17" t="s">
        <v>428</v>
      </c>
      <c r="B10" s="21">
        <v>2005</v>
      </c>
      <c r="C10" s="63">
        <v>1.698</v>
      </c>
      <c r="D10" s="63" t="s">
        <v>284</v>
      </c>
      <c r="E10" s="63">
        <v>0.371</v>
      </c>
      <c r="F10" s="63" t="s">
        <v>284</v>
      </c>
      <c r="G10" s="63">
        <v>1.327</v>
      </c>
      <c r="H10" s="63" t="s">
        <v>284</v>
      </c>
      <c r="I10" s="71"/>
      <c r="J10" s="63" t="s">
        <v>284</v>
      </c>
      <c r="K10" s="63" t="s">
        <v>284</v>
      </c>
      <c r="L10" s="63" t="s">
        <v>284</v>
      </c>
      <c r="M10" s="63" t="s">
        <v>284</v>
      </c>
      <c r="N10" s="63" t="s">
        <v>284</v>
      </c>
      <c r="O10" s="63" t="s">
        <v>284</v>
      </c>
      <c r="P10" s="63" t="s">
        <v>284</v>
      </c>
      <c r="Q10" s="71"/>
      <c r="R10" s="63" t="s">
        <v>284</v>
      </c>
      <c r="S10" s="63" t="s">
        <v>284</v>
      </c>
      <c r="T10" s="63" t="s">
        <v>284</v>
      </c>
      <c r="U10" s="63" t="s">
        <v>284</v>
      </c>
      <c r="V10" s="63" t="s">
        <v>284</v>
      </c>
      <c r="W10" s="63" t="s">
        <v>284</v>
      </c>
      <c r="X10" s="63" t="s">
        <v>284</v>
      </c>
      <c r="Y10" s="71"/>
      <c r="Z10" s="63" t="s">
        <v>284</v>
      </c>
      <c r="AA10" s="63" t="s">
        <v>284</v>
      </c>
      <c r="AB10" s="63" t="s">
        <v>284</v>
      </c>
      <c r="AC10" s="63" t="s">
        <v>284</v>
      </c>
      <c r="AD10" s="63" t="s">
        <v>284</v>
      </c>
      <c r="AE10" s="63" t="s">
        <v>284</v>
      </c>
      <c r="AF10" s="63" t="s">
        <v>284</v>
      </c>
      <c r="AG10" s="71"/>
      <c r="AH10" s="64" t="s">
        <v>284</v>
      </c>
    </row>
    <row r="11" spans="1:34" ht="12">
      <c r="A11" s="17" t="s">
        <v>429</v>
      </c>
      <c r="B11" s="21"/>
      <c r="C11" s="38" t="s">
        <v>290</v>
      </c>
      <c r="D11" s="38" t="s">
        <v>290</v>
      </c>
      <c r="E11" s="38" t="s">
        <v>290</v>
      </c>
      <c r="F11" s="38" t="s">
        <v>290</v>
      </c>
      <c r="G11" s="38" t="s">
        <v>290</v>
      </c>
      <c r="H11" s="38" t="s">
        <v>290</v>
      </c>
      <c r="I11" s="71"/>
      <c r="J11" s="38" t="s">
        <v>290</v>
      </c>
      <c r="K11" s="38" t="s">
        <v>290</v>
      </c>
      <c r="L11" s="38" t="s">
        <v>290</v>
      </c>
      <c r="M11" s="38" t="s">
        <v>290</v>
      </c>
      <c r="N11" s="38" t="s">
        <v>290</v>
      </c>
      <c r="O11" s="38" t="s">
        <v>290</v>
      </c>
      <c r="P11" s="38" t="s">
        <v>290</v>
      </c>
      <c r="Q11" s="71"/>
      <c r="R11" s="38" t="s">
        <v>290</v>
      </c>
      <c r="S11" s="38" t="s">
        <v>288</v>
      </c>
      <c r="T11" s="38">
        <v>0</v>
      </c>
      <c r="U11" s="38" t="s">
        <v>288</v>
      </c>
      <c r="V11" s="38">
        <v>0</v>
      </c>
      <c r="W11" s="38" t="s">
        <v>288</v>
      </c>
      <c r="X11" s="38">
        <v>0</v>
      </c>
      <c r="Y11" s="71"/>
      <c r="Z11" s="38">
        <v>0</v>
      </c>
      <c r="AA11" s="38" t="s">
        <v>290</v>
      </c>
      <c r="AB11" s="38" t="s">
        <v>290</v>
      </c>
      <c r="AC11" s="38" t="s">
        <v>290</v>
      </c>
      <c r="AD11" s="38" t="s">
        <v>290</v>
      </c>
      <c r="AE11" s="38" t="s">
        <v>290</v>
      </c>
      <c r="AF11" s="38" t="s">
        <v>290</v>
      </c>
      <c r="AG11" s="71"/>
      <c r="AH11" s="39" t="s">
        <v>290</v>
      </c>
    </row>
    <row r="12" spans="1:34" ht="12">
      <c r="A12" s="17" t="s">
        <v>478</v>
      </c>
      <c r="B12" s="21">
        <v>2005</v>
      </c>
      <c r="C12" s="63">
        <v>40129</v>
      </c>
      <c r="D12" s="63">
        <v>1731000</v>
      </c>
      <c r="E12" s="63">
        <v>13</v>
      </c>
      <c r="F12" s="63">
        <v>0</v>
      </c>
      <c r="G12" s="63">
        <v>40116</v>
      </c>
      <c r="H12" s="63">
        <v>1731000</v>
      </c>
      <c r="I12" s="71"/>
      <c r="J12" s="65">
        <v>17000</v>
      </c>
      <c r="K12" s="63">
        <v>34980</v>
      </c>
      <c r="L12" s="63">
        <v>1516000</v>
      </c>
      <c r="M12" s="63">
        <v>12</v>
      </c>
      <c r="N12" s="63">
        <v>0</v>
      </c>
      <c r="O12" s="63">
        <v>34968</v>
      </c>
      <c r="P12" s="63">
        <v>1515000</v>
      </c>
      <c r="Q12" s="71"/>
      <c r="R12" s="65">
        <v>17000</v>
      </c>
      <c r="S12" s="63">
        <v>3342</v>
      </c>
      <c r="T12" s="63">
        <v>137000</v>
      </c>
      <c r="U12" s="63">
        <v>0</v>
      </c>
      <c r="V12" s="63">
        <v>0</v>
      </c>
      <c r="W12" s="63">
        <v>3342</v>
      </c>
      <c r="X12" s="63">
        <v>137000</v>
      </c>
      <c r="Y12" s="71"/>
      <c r="Z12" s="65">
        <v>0</v>
      </c>
      <c r="AA12" s="63">
        <v>1807</v>
      </c>
      <c r="AB12" s="63">
        <v>79000</v>
      </c>
      <c r="AC12" s="63">
        <v>1</v>
      </c>
      <c r="AD12" s="63">
        <v>0</v>
      </c>
      <c r="AE12" s="63">
        <v>1806</v>
      </c>
      <c r="AF12" s="63">
        <v>79000</v>
      </c>
      <c r="AG12" s="71"/>
      <c r="AH12" s="66">
        <v>0</v>
      </c>
    </row>
    <row r="13" spans="1:34" ht="12">
      <c r="A13" s="17" t="s">
        <v>479</v>
      </c>
      <c r="B13" s="21">
        <v>2004</v>
      </c>
      <c r="C13" s="63">
        <v>19462</v>
      </c>
      <c r="D13" s="63">
        <v>835000</v>
      </c>
      <c r="E13" s="63">
        <v>1364</v>
      </c>
      <c r="F13" s="63">
        <v>44000</v>
      </c>
      <c r="G13" s="63">
        <v>18098</v>
      </c>
      <c r="H13" s="63">
        <v>791000</v>
      </c>
      <c r="I13" s="71"/>
      <c r="J13" s="38" t="s">
        <v>292</v>
      </c>
      <c r="K13" s="63">
        <v>14961</v>
      </c>
      <c r="L13" s="63">
        <v>640000</v>
      </c>
      <c r="M13" s="63">
        <v>1230</v>
      </c>
      <c r="N13" s="63">
        <v>40000</v>
      </c>
      <c r="O13" s="63">
        <v>13731</v>
      </c>
      <c r="P13" s="63">
        <v>600000</v>
      </c>
      <c r="Q13" s="71"/>
      <c r="R13" s="38" t="s">
        <v>292</v>
      </c>
      <c r="S13" s="63">
        <v>27</v>
      </c>
      <c r="T13" s="63">
        <v>1000</v>
      </c>
      <c r="U13" s="63">
        <v>1</v>
      </c>
      <c r="V13" s="63">
        <v>0</v>
      </c>
      <c r="W13" s="63">
        <v>26</v>
      </c>
      <c r="X13" s="63">
        <v>1000</v>
      </c>
      <c r="Y13" s="71"/>
      <c r="Z13" s="38" t="s">
        <v>292</v>
      </c>
      <c r="AA13" s="63">
        <v>4474</v>
      </c>
      <c r="AB13" s="63">
        <v>194000</v>
      </c>
      <c r="AC13" s="63">
        <v>133</v>
      </c>
      <c r="AD13" s="63">
        <v>4000</v>
      </c>
      <c r="AE13" s="63">
        <v>4341</v>
      </c>
      <c r="AF13" s="63">
        <v>190000</v>
      </c>
      <c r="AG13" s="71"/>
      <c r="AH13" s="39" t="s">
        <v>292</v>
      </c>
    </row>
    <row r="14" spans="1:34" ht="12">
      <c r="A14" s="17" t="s">
        <v>480</v>
      </c>
      <c r="B14" s="21"/>
      <c r="C14" s="38" t="s">
        <v>292</v>
      </c>
      <c r="D14" s="38" t="s">
        <v>292</v>
      </c>
      <c r="E14" s="38" t="s">
        <v>292</v>
      </c>
      <c r="F14" s="38" t="s">
        <v>292</v>
      </c>
      <c r="G14" s="38" t="s">
        <v>292</v>
      </c>
      <c r="H14" s="38" t="s">
        <v>292</v>
      </c>
      <c r="I14" s="71"/>
      <c r="J14" s="38" t="s">
        <v>292</v>
      </c>
      <c r="K14" s="38" t="s">
        <v>292</v>
      </c>
      <c r="L14" s="38" t="s">
        <v>292</v>
      </c>
      <c r="M14" s="38" t="s">
        <v>292</v>
      </c>
      <c r="N14" s="38" t="s">
        <v>292</v>
      </c>
      <c r="O14" s="38" t="s">
        <v>292</v>
      </c>
      <c r="P14" s="38" t="s">
        <v>292</v>
      </c>
      <c r="Q14" s="71"/>
      <c r="R14" s="38" t="s">
        <v>292</v>
      </c>
      <c r="S14" s="38" t="s">
        <v>292</v>
      </c>
      <c r="T14" s="38" t="s">
        <v>292</v>
      </c>
      <c r="U14" s="38" t="s">
        <v>292</v>
      </c>
      <c r="V14" s="38" t="s">
        <v>292</v>
      </c>
      <c r="W14" s="38" t="s">
        <v>292</v>
      </c>
      <c r="X14" s="38" t="s">
        <v>292</v>
      </c>
      <c r="Y14" s="71"/>
      <c r="Z14" s="38" t="s">
        <v>292</v>
      </c>
      <c r="AA14" s="38" t="s">
        <v>292</v>
      </c>
      <c r="AB14" s="38" t="s">
        <v>292</v>
      </c>
      <c r="AC14" s="38" t="s">
        <v>292</v>
      </c>
      <c r="AD14" s="38" t="s">
        <v>292</v>
      </c>
      <c r="AE14" s="38" t="s">
        <v>292</v>
      </c>
      <c r="AF14" s="38" t="s">
        <v>292</v>
      </c>
      <c r="AG14" s="71"/>
      <c r="AH14" s="39" t="s">
        <v>292</v>
      </c>
    </row>
    <row r="15" spans="1:34" ht="12">
      <c r="A15" s="17" t="s">
        <v>481</v>
      </c>
      <c r="B15" s="21">
        <v>2005</v>
      </c>
      <c r="C15" s="63">
        <v>1904</v>
      </c>
      <c r="D15" s="63">
        <v>62512.748</v>
      </c>
      <c r="E15" s="63">
        <v>975</v>
      </c>
      <c r="F15" s="63">
        <v>28809.557</v>
      </c>
      <c r="G15" s="63">
        <v>929</v>
      </c>
      <c r="H15" s="63">
        <v>33703.191</v>
      </c>
      <c r="I15" s="71"/>
      <c r="J15" s="63" t="s">
        <v>284</v>
      </c>
      <c r="K15" s="63" t="s">
        <v>284</v>
      </c>
      <c r="L15" s="63" t="s">
        <v>284</v>
      </c>
      <c r="M15" s="63" t="s">
        <v>284</v>
      </c>
      <c r="N15" s="63" t="s">
        <v>284</v>
      </c>
      <c r="O15" s="63" t="s">
        <v>284</v>
      </c>
      <c r="P15" s="63" t="s">
        <v>284</v>
      </c>
      <c r="Q15" s="71"/>
      <c r="R15" s="63" t="s">
        <v>284</v>
      </c>
      <c r="S15" s="63" t="s">
        <v>284</v>
      </c>
      <c r="T15" s="63" t="s">
        <v>284</v>
      </c>
      <c r="U15" s="63" t="s">
        <v>284</v>
      </c>
      <c r="V15" s="63" t="s">
        <v>284</v>
      </c>
      <c r="W15" s="63" t="s">
        <v>284</v>
      </c>
      <c r="X15" s="63" t="s">
        <v>284</v>
      </c>
      <c r="Y15" s="71"/>
      <c r="Z15" s="63" t="s">
        <v>284</v>
      </c>
      <c r="AA15" s="63" t="s">
        <v>284</v>
      </c>
      <c r="AB15" s="63" t="s">
        <v>284</v>
      </c>
      <c r="AC15" s="63" t="s">
        <v>284</v>
      </c>
      <c r="AD15" s="63" t="s">
        <v>284</v>
      </c>
      <c r="AE15" s="63" t="s">
        <v>284</v>
      </c>
      <c r="AF15" s="63" t="s">
        <v>284</v>
      </c>
      <c r="AG15" s="71"/>
      <c r="AH15" s="64" t="s">
        <v>284</v>
      </c>
    </row>
    <row r="16" spans="1:34" ht="12">
      <c r="A16" s="17" t="s">
        <v>422</v>
      </c>
      <c r="B16" s="21"/>
      <c r="C16" s="63" t="s">
        <v>284</v>
      </c>
      <c r="D16" s="63" t="s">
        <v>284</v>
      </c>
      <c r="E16" s="63" t="s">
        <v>284</v>
      </c>
      <c r="F16" s="63" t="s">
        <v>284</v>
      </c>
      <c r="G16" s="63" t="s">
        <v>284</v>
      </c>
      <c r="H16" s="63" t="s">
        <v>284</v>
      </c>
      <c r="I16" s="71"/>
      <c r="J16" s="63" t="s">
        <v>284</v>
      </c>
      <c r="K16" s="63" t="s">
        <v>284</v>
      </c>
      <c r="L16" s="63" t="s">
        <v>284</v>
      </c>
      <c r="M16" s="63" t="s">
        <v>284</v>
      </c>
      <c r="N16" s="63" t="s">
        <v>284</v>
      </c>
      <c r="O16" s="63" t="s">
        <v>284</v>
      </c>
      <c r="P16" s="63" t="s">
        <v>284</v>
      </c>
      <c r="Q16" s="71"/>
      <c r="R16" s="63" t="s">
        <v>284</v>
      </c>
      <c r="S16" s="63" t="s">
        <v>284</v>
      </c>
      <c r="T16" s="63" t="s">
        <v>284</v>
      </c>
      <c r="U16" s="63" t="s">
        <v>284</v>
      </c>
      <c r="V16" s="63" t="s">
        <v>284</v>
      </c>
      <c r="W16" s="63" t="s">
        <v>284</v>
      </c>
      <c r="X16" s="63" t="s">
        <v>284</v>
      </c>
      <c r="Y16" s="71"/>
      <c r="Z16" s="63" t="s">
        <v>284</v>
      </c>
      <c r="AA16" s="63" t="s">
        <v>284</v>
      </c>
      <c r="AB16" s="63" t="s">
        <v>284</v>
      </c>
      <c r="AC16" s="63" t="s">
        <v>284</v>
      </c>
      <c r="AD16" s="63" t="s">
        <v>284</v>
      </c>
      <c r="AE16" s="63" t="s">
        <v>284</v>
      </c>
      <c r="AF16" s="63" t="s">
        <v>284</v>
      </c>
      <c r="AG16" s="71"/>
      <c r="AH16" s="64" t="s">
        <v>284</v>
      </c>
    </row>
    <row r="17" spans="1:34" ht="12">
      <c r="A17" s="17" t="s">
        <v>202</v>
      </c>
      <c r="B17" s="21">
        <v>2005</v>
      </c>
      <c r="C17" s="63">
        <v>173</v>
      </c>
      <c r="D17" s="63">
        <v>1730</v>
      </c>
      <c r="E17" s="63" t="s">
        <v>284</v>
      </c>
      <c r="F17" s="63" t="s">
        <v>284</v>
      </c>
      <c r="G17" s="63" t="s">
        <v>284</v>
      </c>
      <c r="H17" s="63" t="s">
        <v>284</v>
      </c>
      <c r="I17" s="72"/>
      <c r="J17" s="63" t="s">
        <v>284</v>
      </c>
      <c r="K17" s="63">
        <v>173</v>
      </c>
      <c r="L17" s="63">
        <v>1730</v>
      </c>
      <c r="M17" s="63" t="s">
        <v>284</v>
      </c>
      <c r="N17" s="63" t="s">
        <v>284</v>
      </c>
      <c r="O17" s="63" t="s">
        <v>284</v>
      </c>
      <c r="P17" s="63" t="s">
        <v>284</v>
      </c>
      <c r="Q17" s="72"/>
      <c r="R17" s="63" t="s">
        <v>284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72"/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72"/>
      <c r="AH17" s="39">
        <v>0</v>
      </c>
    </row>
    <row r="18" spans="1:34" ht="12">
      <c r="A18" s="17" t="s">
        <v>203</v>
      </c>
      <c r="B18" s="21"/>
      <c r="C18" s="63" t="s">
        <v>284</v>
      </c>
      <c r="D18" s="63" t="s">
        <v>284</v>
      </c>
      <c r="E18" s="63" t="s">
        <v>284</v>
      </c>
      <c r="F18" s="63" t="s">
        <v>284</v>
      </c>
      <c r="G18" s="63" t="s">
        <v>284</v>
      </c>
      <c r="H18" s="63" t="s">
        <v>284</v>
      </c>
      <c r="I18" s="71"/>
      <c r="J18" s="63" t="s">
        <v>284</v>
      </c>
      <c r="K18" s="63" t="s">
        <v>284</v>
      </c>
      <c r="L18" s="63" t="s">
        <v>284</v>
      </c>
      <c r="M18" s="63" t="s">
        <v>284</v>
      </c>
      <c r="N18" s="63" t="s">
        <v>284</v>
      </c>
      <c r="O18" s="63" t="s">
        <v>284</v>
      </c>
      <c r="P18" s="63" t="s">
        <v>284</v>
      </c>
      <c r="Q18" s="71"/>
      <c r="R18" s="63" t="s">
        <v>284</v>
      </c>
      <c r="S18" s="63" t="s">
        <v>284</v>
      </c>
      <c r="T18" s="63" t="s">
        <v>284</v>
      </c>
      <c r="U18" s="63" t="s">
        <v>284</v>
      </c>
      <c r="V18" s="63" t="s">
        <v>284</v>
      </c>
      <c r="W18" s="63" t="s">
        <v>284</v>
      </c>
      <c r="X18" s="63" t="s">
        <v>284</v>
      </c>
      <c r="Y18" s="71"/>
      <c r="Z18" s="63" t="s">
        <v>284</v>
      </c>
      <c r="AA18" s="63" t="s">
        <v>284</v>
      </c>
      <c r="AB18" s="63" t="s">
        <v>284</v>
      </c>
      <c r="AC18" s="63" t="s">
        <v>284</v>
      </c>
      <c r="AD18" s="63" t="s">
        <v>284</v>
      </c>
      <c r="AE18" s="63" t="s">
        <v>284</v>
      </c>
      <c r="AF18" s="63" t="s">
        <v>284</v>
      </c>
      <c r="AG18" s="71"/>
      <c r="AH18" s="64" t="s">
        <v>284</v>
      </c>
    </row>
    <row r="19" spans="1:34" ht="12">
      <c r="A19" s="17" t="s">
        <v>1</v>
      </c>
      <c r="B19" s="21" t="s">
        <v>298</v>
      </c>
      <c r="C19" s="63">
        <v>2540</v>
      </c>
      <c r="D19" s="63">
        <v>65529.425393883226</v>
      </c>
      <c r="E19" s="63">
        <v>580</v>
      </c>
      <c r="F19" s="63">
        <v>5607.043558850788</v>
      </c>
      <c r="G19" s="63">
        <v>1960</v>
      </c>
      <c r="H19" s="63">
        <v>59922.381835032436</v>
      </c>
      <c r="I19" s="71"/>
      <c r="J19" s="63" t="s">
        <v>284</v>
      </c>
      <c r="K19" s="63" t="s">
        <v>284</v>
      </c>
      <c r="L19" s="63" t="s">
        <v>284</v>
      </c>
      <c r="M19" s="63" t="s">
        <v>284</v>
      </c>
      <c r="N19" s="63" t="s">
        <v>284</v>
      </c>
      <c r="O19" s="63" t="s">
        <v>284</v>
      </c>
      <c r="P19" s="63" t="s">
        <v>284</v>
      </c>
      <c r="Q19" s="71"/>
      <c r="R19" s="63" t="s">
        <v>284</v>
      </c>
      <c r="S19" s="63" t="s">
        <v>284</v>
      </c>
      <c r="T19" s="63" t="s">
        <v>284</v>
      </c>
      <c r="U19" s="63" t="s">
        <v>284</v>
      </c>
      <c r="V19" s="63" t="s">
        <v>284</v>
      </c>
      <c r="W19" s="63" t="s">
        <v>284</v>
      </c>
      <c r="X19" s="63" t="s">
        <v>284</v>
      </c>
      <c r="Y19" s="71"/>
      <c r="Z19" s="63" t="s">
        <v>284</v>
      </c>
      <c r="AA19" s="63" t="s">
        <v>284</v>
      </c>
      <c r="AB19" s="63" t="s">
        <v>284</v>
      </c>
      <c r="AC19" s="63" t="s">
        <v>284</v>
      </c>
      <c r="AD19" s="63" t="s">
        <v>284</v>
      </c>
      <c r="AE19" s="63" t="s">
        <v>284</v>
      </c>
      <c r="AF19" s="63" t="s">
        <v>284</v>
      </c>
      <c r="AG19" s="71"/>
      <c r="AH19" s="64" t="s">
        <v>284</v>
      </c>
    </row>
    <row r="20" spans="1:34" ht="12">
      <c r="A20" s="17" t="s">
        <v>2</v>
      </c>
      <c r="B20" s="21"/>
      <c r="C20" s="63" t="s">
        <v>284</v>
      </c>
      <c r="D20" s="63" t="s">
        <v>284</v>
      </c>
      <c r="E20" s="63" t="s">
        <v>284</v>
      </c>
      <c r="F20" s="63" t="s">
        <v>284</v>
      </c>
      <c r="G20" s="63" t="s">
        <v>284</v>
      </c>
      <c r="H20" s="63" t="s">
        <v>284</v>
      </c>
      <c r="I20" s="71"/>
      <c r="J20" s="63" t="s">
        <v>284</v>
      </c>
      <c r="K20" s="63" t="s">
        <v>284</v>
      </c>
      <c r="L20" s="63" t="s">
        <v>284</v>
      </c>
      <c r="M20" s="63" t="s">
        <v>284</v>
      </c>
      <c r="N20" s="63" t="s">
        <v>284</v>
      </c>
      <c r="O20" s="63" t="s">
        <v>284</v>
      </c>
      <c r="P20" s="63" t="s">
        <v>284</v>
      </c>
      <c r="Q20" s="71"/>
      <c r="R20" s="63" t="s">
        <v>284</v>
      </c>
      <c r="S20" s="63" t="s">
        <v>284</v>
      </c>
      <c r="T20" s="63" t="s">
        <v>284</v>
      </c>
      <c r="U20" s="63" t="s">
        <v>284</v>
      </c>
      <c r="V20" s="63" t="s">
        <v>284</v>
      </c>
      <c r="W20" s="63" t="s">
        <v>284</v>
      </c>
      <c r="X20" s="63" t="s">
        <v>284</v>
      </c>
      <c r="Y20" s="71"/>
      <c r="Z20" s="63" t="s">
        <v>284</v>
      </c>
      <c r="AA20" s="63" t="s">
        <v>284</v>
      </c>
      <c r="AB20" s="63" t="s">
        <v>284</v>
      </c>
      <c r="AC20" s="63" t="s">
        <v>284</v>
      </c>
      <c r="AD20" s="63" t="s">
        <v>284</v>
      </c>
      <c r="AE20" s="63" t="s">
        <v>284</v>
      </c>
      <c r="AF20" s="63" t="s">
        <v>284</v>
      </c>
      <c r="AG20" s="71"/>
      <c r="AH20" s="64" t="s">
        <v>284</v>
      </c>
    </row>
    <row r="21" spans="1:34" ht="12">
      <c r="A21" s="17" t="s">
        <v>423</v>
      </c>
      <c r="B21" s="21">
        <v>2004</v>
      </c>
      <c r="C21" s="63" t="s">
        <v>284</v>
      </c>
      <c r="D21" s="63" t="s">
        <v>284</v>
      </c>
      <c r="E21" s="63" t="s">
        <v>284</v>
      </c>
      <c r="F21" s="63" t="s">
        <v>284</v>
      </c>
      <c r="G21" s="63">
        <v>7147</v>
      </c>
      <c r="H21" s="63">
        <v>247246</v>
      </c>
      <c r="I21" s="72"/>
      <c r="J21" s="63" t="s">
        <v>284</v>
      </c>
      <c r="K21" s="63" t="s">
        <v>284</v>
      </c>
      <c r="L21" s="63" t="s">
        <v>284</v>
      </c>
      <c r="M21" s="63" t="s">
        <v>284</v>
      </c>
      <c r="N21" s="63" t="s">
        <v>284</v>
      </c>
      <c r="O21" s="63" t="s">
        <v>284</v>
      </c>
      <c r="P21" s="63" t="s">
        <v>284</v>
      </c>
      <c r="Q21" s="72"/>
      <c r="R21" s="63" t="s">
        <v>284</v>
      </c>
      <c r="S21" s="63" t="s">
        <v>284</v>
      </c>
      <c r="T21" s="63" t="s">
        <v>284</v>
      </c>
      <c r="U21" s="63" t="s">
        <v>284</v>
      </c>
      <c r="V21" s="63" t="s">
        <v>284</v>
      </c>
      <c r="W21" s="63" t="s">
        <v>284</v>
      </c>
      <c r="X21" s="63" t="s">
        <v>284</v>
      </c>
      <c r="Y21" s="72"/>
      <c r="Z21" s="63" t="s">
        <v>284</v>
      </c>
      <c r="AA21" s="63" t="s">
        <v>284</v>
      </c>
      <c r="AB21" s="63" t="s">
        <v>284</v>
      </c>
      <c r="AC21" s="63" t="s">
        <v>284</v>
      </c>
      <c r="AD21" s="63" t="s">
        <v>284</v>
      </c>
      <c r="AE21" s="63" t="s">
        <v>284</v>
      </c>
      <c r="AF21" s="63" t="s">
        <v>284</v>
      </c>
      <c r="AG21" s="72"/>
      <c r="AH21" s="64" t="s">
        <v>284</v>
      </c>
    </row>
    <row r="22" spans="1:34" ht="12">
      <c r="A22" s="17" t="s">
        <v>3</v>
      </c>
      <c r="B22" s="21">
        <v>2005</v>
      </c>
      <c r="C22" s="63">
        <v>1124</v>
      </c>
      <c r="D22" s="63">
        <v>38528.46</v>
      </c>
      <c r="E22" s="63">
        <v>149</v>
      </c>
      <c r="F22" s="63" t="s">
        <v>310</v>
      </c>
      <c r="G22" s="63">
        <v>975</v>
      </c>
      <c r="H22" s="63" t="s">
        <v>284</v>
      </c>
      <c r="I22" s="73"/>
      <c r="J22" s="63" t="s">
        <v>284</v>
      </c>
      <c r="K22" s="63" t="s">
        <v>284</v>
      </c>
      <c r="L22" s="63" t="s">
        <v>284</v>
      </c>
      <c r="M22" s="63" t="s">
        <v>284</v>
      </c>
      <c r="N22" s="63" t="s">
        <v>284</v>
      </c>
      <c r="O22" s="63" t="s">
        <v>284</v>
      </c>
      <c r="P22" s="63" t="s">
        <v>284</v>
      </c>
      <c r="Q22" s="73"/>
      <c r="R22" s="63" t="s">
        <v>284</v>
      </c>
      <c r="S22" s="63" t="s">
        <v>284</v>
      </c>
      <c r="T22" s="63" t="s">
        <v>284</v>
      </c>
      <c r="U22" s="63" t="s">
        <v>284</v>
      </c>
      <c r="V22" s="63" t="s">
        <v>284</v>
      </c>
      <c r="W22" s="63" t="s">
        <v>284</v>
      </c>
      <c r="X22" s="63" t="s">
        <v>284</v>
      </c>
      <c r="Y22" s="73"/>
      <c r="Z22" s="63" t="s">
        <v>284</v>
      </c>
      <c r="AA22" s="63" t="s">
        <v>284</v>
      </c>
      <c r="AB22" s="63" t="s">
        <v>284</v>
      </c>
      <c r="AC22" s="63" t="s">
        <v>284</v>
      </c>
      <c r="AD22" s="63" t="s">
        <v>284</v>
      </c>
      <c r="AE22" s="63" t="s">
        <v>284</v>
      </c>
      <c r="AF22" s="63" t="s">
        <v>284</v>
      </c>
      <c r="AG22" s="73"/>
      <c r="AH22" s="64" t="s">
        <v>284</v>
      </c>
    </row>
    <row r="23" spans="1:34" ht="12">
      <c r="A23" s="17" t="s">
        <v>424</v>
      </c>
      <c r="B23" s="21">
        <v>2005</v>
      </c>
      <c r="C23" s="63">
        <v>1850</v>
      </c>
      <c r="D23" s="63" t="s">
        <v>284</v>
      </c>
      <c r="E23" s="38">
        <v>700</v>
      </c>
      <c r="F23" s="38" t="s">
        <v>284</v>
      </c>
      <c r="G23" s="63">
        <v>1150</v>
      </c>
      <c r="H23" s="63" t="s">
        <v>284</v>
      </c>
      <c r="I23" s="71"/>
      <c r="J23" s="63" t="s">
        <v>284</v>
      </c>
      <c r="K23" s="38">
        <v>850</v>
      </c>
      <c r="L23" s="38" t="s">
        <v>284</v>
      </c>
      <c r="M23" s="38">
        <v>300</v>
      </c>
      <c r="N23" s="38" t="s">
        <v>284</v>
      </c>
      <c r="O23" s="38">
        <v>550</v>
      </c>
      <c r="P23" s="38" t="s">
        <v>284</v>
      </c>
      <c r="Q23" s="71"/>
      <c r="R23" s="63" t="s">
        <v>284</v>
      </c>
      <c r="S23" s="38">
        <v>0</v>
      </c>
      <c r="T23" s="38" t="s">
        <v>284</v>
      </c>
      <c r="U23" s="38">
        <v>0</v>
      </c>
      <c r="V23" s="38" t="s">
        <v>284</v>
      </c>
      <c r="W23" s="38">
        <v>0</v>
      </c>
      <c r="X23" s="38" t="s">
        <v>284</v>
      </c>
      <c r="Y23" s="71"/>
      <c r="Z23" s="63" t="s">
        <v>284</v>
      </c>
      <c r="AA23" s="38">
        <v>1000</v>
      </c>
      <c r="AB23" s="38" t="s">
        <v>284</v>
      </c>
      <c r="AC23" s="38">
        <v>400</v>
      </c>
      <c r="AD23" s="38" t="s">
        <v>284</v>
      </c>
      <c r="AE23" s="38">
        <v>600</v>
      </c>
      <c r="AF23" s="38" t="s">
        <v>284</v>
      </c>
      <c r="AG23" s="71"/>
      <c r="AH23" s="64" t="s">
        <v>284</v>
      </c>
    </row>
    <row r="24" spans="1:34" ht="12">
      <c r="A24" s="17" t="s">
        <v>121</v>
      </c>
      <c r="B24" s="21">
        <v>2005</v>
      </c>
      <c r="C24" s="63">
        <v>500</v>
      </c>
      <c r="D24" s="63" t="s">
        <v>292</v>
      </c>
      <c r="E24" s="63">
        <v>214</v>
      </c>
      <c r="F24" s="63" t="s">
        <v>292</v>
      </c>
      <c r="G24" s="63" t="s">
        <v>292</v>
      </c>
      <c r="H24" s="63" t="s">
        <v>292</v>
      </c>
      <c r="I24" s="73"/>
      <c r="J24" s="63" t="s">
        <v>292</v>
      </c>
      <c r="K24" s="63">
        <v>500</v>
      </c>
      <c r="L24" s="63" t="s">
        <v>292</v>
      </c>
      <c r="M24" s="63">
        <v>214</v>
      </c>
      <c r="N24" s="63" t="s">
        <v>292</v>
      </c>
      <c r="O24" s="63" t="s">
        <v>292</v>
      </c>
      <c r="P24" s="63" t="s">
        <v>292</v>
      </c>
      <c r="Q24" s="73"/>
      <c r="R24" s="63" t="s">
        <v>292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90"/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72"/>
      <c r="AH24" s="82">
        <v>0</v>
      </c>
    </row>
    <row r="25" spans="1:34" ht="12">
      <c r="A25" s="17" t="s">
        <v>4</v>
      </c>
      <c r="B25" s="95" t="s">
        <v>477</v>
      </c>
      <c r="C25" s="63">
        <v>2294</v>
      </c>
      <c r="D25" s="91">
        <v>72936</v>
      </c>
      <c r="E25" s="63">
        <v>113</v>
      </c>
      <c r="F25" s="63">
        <v>1293</v>
      </c>
      <c r="G25" s="63">
        <v>2181</v>
      </c>
      <c r="H25" s="63">
        <v>71643</v>
      </c>
      <c r="I25" s="71"/>
      <c r="J25" s="65">
        <v>3759</v>
      </c>
      <c r="K25" s="63">
        <v>447</v>
      </c>
      <c r="L25" s="63">
        <v>14200</v>
      </c>
      <c r="M25" s="63">
        <v>22</v>
      </c>
      <c r="N25" s="63">
        <v>252</v>
      </c>
      <c r="O25" s="63">
        <v>425</v>
      </c>
      <c r="P25" s="63">
        <v>13949</v>
      </c>
      <c r="Q25" s="71"/>
      <c r="R25" s="65">
        <v>731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71"/>
      <c r="Z25" s="65">
        <v>0</v>
      </c>
      <c r="AA25" s="63">
        <v>1847</v>
      </c>
      <c r="AB25" s="91">
        <v>58736</v>
      </c>
      <c r="AC25" s="63">
        <v>91</v>
      </c>
      <c r="AD25" s="91">
        <v>1042</v>
      </c>
      <c r="AE25" s="63">
        <v>1756</v>
      </c>
      <c r="AF25" s="63">
        <v>57694</v>
      </c>
      <c r="AG25" s="71"/>
      <c r="AH25" s="66">
        <v>3029</v>
      </c>
    </row>
    <row r="26" spans="1:34" ht="12">
      <c r="A26" s="17" t="s">
        <v>5</v>
      </c>
      <c r="B26" s="21">
        <v>2005</v>
      </c>
      <c r="C26" s="38">
        <v>843</v>
      </c>
      <c r="D26" s="38">
        <v>31528.493343706486</v>
      </c>
      <c r="E26" s="38">
        <v>91</v>
      </c>
      <c r="F26" s="38">
        <v>1732.105472284643</v>
      </c>
      <c r="G26" s="38">
        <v>752</v>
      </c>
      <c r="H26" s="38">
        <v>29796.387871421844</v>
      </c>
      <c r="I26" s="72"/>
      <c r="J26" s="63" t="s">
        <v>284</v>
      </c>
      <c r="K26" s="63" t="s">
        <v>284</v>
      </c>
      <c r="L26" s="63" t="s">
        <v>284</v>
      </c>
      <c r="M26" s="63" t="s">
        <v>284</v>
      </c>
      <c r="N26" s="63" t="s">
        <v>284</v>
      </c>
      <c r="O26" s="63" t="s">
        <v>284</v>
      </c>
      <c r="P26" s="63" t="s">
        <v>284</v>
      </c>
      <c r="Q26" s="72"/>
      <c r="R26" s="63" t="s">
        <v>284</v>
      </c>
      <c r="S26" s="63" t="s">
        <v>284</v>
      </c>
      <c r="T26" s="63" t="s">
        <v>284</v>
      </c>
      <c r="U26" s="63" t="s">
        <v>284</v>
      </c>
      <c r="V26" s="63" t="s">
        <v>284</v>
      </c>
      <c r="W26" s="63" t="s">
        <v>284</v>
      </c>
      <c r="X26" s="63" t="s">
        <v>284</v>
      </c>
      <c r="Y26" s="72"/>
      <c r="Z26" s="63" t="s">
        <v>284</v>
      </c>
      <c r="AA26" s="63" t="s">
        <v>284</v>
      </c>
      <c r="AB26" s="63" t="s">
        <v>284</v>
      </c>
      <c r="AC26" s="63" t="s">
        <v>284</v>
      </c>
      <c r="AD26" s="63" t="s">
        <v>284</v>
      </c>
      <c r="AE26" s="63" t="s">
        <v>284</v>
      </c>
      <c r="AF26" s="63" t="s">
        <v>284</v>
      </c>
      <c r="AG26" s="72"/>
      <c r="AH26" s="64" t="s">
        <v>284</v>
      </c>
    </row>
    <row r="27" spans="1:34" ht="12">
      <c r="A27" s="17" t="s">
        <v>6</v>
      </c>
      <c r="B27" s="21" t="s">
        <v>302</v>
      </c>
      <c r="C27" s="63">
        <v>60963.84</v>
      </c>
      <c r="D27" s="63">
        <v>2102751.106163385</v>
      </c>
      <c r="E27" s="38">
        <v>5131.050727532097</v>
      </c>
      <c r="F27" s="38">
        <v>106196.67909289533</v>
      </c>
      <c r="G27" s="63">
        <v>55832.789272467904</v>
      </c>
      <c r="H27" s="63">
        <v>1996554.4270704896</v>
      </c>
      <c r="I27" s="71"/>
      <c r="J27" s="38" t="s">
        <v>284</v>
      </c>
      <c r="K27" s="63">
        <v>41042.4</v>
      </c>
      <c r="L27" s="63">
        <v>1415625.2624440999</v>
      </c>
      <c r="M27" s="63">
        <v>3454.353209700428</v>
      </c>
      <c r="N27" s="63">
        <v>71494.29205906726</v>
      </c>
      <c r="O27" s="63">
        <v>37588.04679029957</v>
      </c>
      <c r="P27" s="63">
        <v>1344130.9703850327</v>
      </c>
      <c r="Q27" s="71"/>
      <c r="R27" s="63" t="s">
        <v>284</v>
      </c>
      <c r="S27" s="63">
        <v>19921.44</v>
      </c>
      <c r="T27" s="63">
        <v>687125.8437192852</v>
      </c>
      <c r="U27" s="63">
        <v>1676.6975178316688</v>
      </c>
      <c r="V27" s="63">
        <v>34702.38703382806</v>
      </c>
      <c r="W27" s="63">
        <v>18244.74248216833</v>
      </c>
      <c r="X27" s="63">
        <v>652423.4566854571</v>
      </c>
      <c r="Y27" s="71"/>
      <c r="Z27" s="63" t="s">
        <v>284</v>
      </c>
      <c r="AA27" s="63" t="s">
        <v>284</v>
      </c>
      <c r="AB27" s="63" t="s">
        <v>284</v>
      </c>
      <c r="AC27" s="63" t="s">
        <v>284</v>
      </c>
      <c r="AD27" s="63" t="s">
        <v>284</v>
      </c>
      <c r="AE27" s="63" t="s">
        <v>284</v>
      </c>
      <c r="AF27" s="63" t="s">
        <v>284</v>
      </c>
      <c r="AG27" s="71"/>
      <c r="AH27" s="64" t="s">
        <v>284</v>
      </c>
    </row>
    <row r="28" spans="1:34" ht="12">
      <c r="A28" s="17" t="s">
        <v>425</v>
      </c>
      <c r="B28" s="21">
        <v>2004</v>
      </c>
      <c r="C28" s="63">
        <v>1229</v>
      </c>
      <c r="D28" s="63" t="s">
        <v>284</v>
      </c>
      <c r="E28" s="63">
        <v>484</v>
      </c>
      <c r="F28" s="63" t="s">
        <v>284</v>
      </c>
      <c r="G28" s="63">
        <v>135</v>
      </c>
      <c r="H28" s="63" t="s">
        <v>284</v>
      </c>
      <c r="I28" s="71"/>
      <c r="J28" s="63" t="s">
        <v>284</v>
      </c>
      <c r="K28" s="63" t="s">
        <v>284</v>
      </c>
      <c r="L28" s="63" t="s">
        <v>284</v>
      </c>
      <c r="M28" s="63" t="s">
        <v>284</v>
      </c>
      <c r="N28" s="63" t="s">
        <v>284</v>
      </c>
      <c r="O28" s="63" t="s">
        <v>284</v>
      </c>
      <c r="P28" s="63" t="s">
        <v>284</v>
      </c>
      <c r="Q28" s="71"/>
      <c r="R28" s="63" t="s">
        <v>284</v>
      </c>
      <c r="S28" s="63" t="s">
        <v>284</v>
      </c>
      <c r="T28" s="63" t="s">
        <v>284</v>
      </c>
      <c r="U28" s="63" t="s">
        <v>284</v>
      </c>
      <c r="V28" s="63" t="s">
        <v>284</v>
      </c>
      <c r="W28" s="63" t="s">
        <v>284</v>
      </c>
      <c r="X28" s="63" t="s">
        <v>284</v>
      </c>
      <c r="Y28" s="71"/>
      <c r="Z28" s="63" t="s">
        <v>284</v>
      </c>
      <c r="AA28" s="63" t="s">
        <v>284</v>
      </c>
      <c r="AB28" s="63" t="s">
        <v>284</v>
      </c>
      <c r="AC28" s="63" t="s">
        <v>284</v>
      </c>
      <c r="AD28" s="63" t="s">
        <v>284</v>
      </c>
      <c r="AE28" s="63" t="s">
        <v>284</v>
      </c>
      <c r="AF28" s="63" t="s">
        <v>284</v>
      </c>
      <c r="AG28" s="71"/>
      <c r="AH28" s="64" t="s">
        <v>284</v>
      </c>
    </row>
    <row r="29" spans="1:34" ht="12">
      <c r="A29" s="17" t="s">
        <v>7</v>
      </c>
      <c r="B29" s="21">
        <v>2005</v>
      </c>
      <c r="C29" s="63">
        <v>3588</v>
      </c>
      <c r="D29" s="63">
        <v>128735</v>
      </c>
      <c r="E29" s="63">
        <v>234</v>
      </c>
      <c r="F29" s="63">
        <v>5852</v>
      </c>
      <c r="G29" s="63">
        <v>3354</v>
      </c>
      <c r="H29" s="63">
        <v>122884</v>
      </c>
      <c r="I29" s="71"/>
      <c r="J29" s="65">
        <v>84848</v>
      </c>
      <c r="K29" s="63" t="s">
        <v>284</v>
      </c>
      <c r="L29" s="63" t="s">
        <v>284</v>
      </c>
      <c r="M29" s="63" t="s">
        <v>284</v>
      </c>
      <c r="N29" s="63" t="s">
        <v>284</v>
      </c>
      <c r="O29" s="63" t="s">
        <v>284</v>
      </c>
      <c r="P29" s="63" t="s">
        <v>284</v>
      </c>
      <c r="Q29" s="71"/>
      <c r="R29" s="63" t="s">
        <v>284</v>
      </c>
      <c r="S29" s="63" t="s">
        <v>284</v>
      </c>
      <c r="T29" s="63" t="s">
        <v>284</v>
      </c>
      <c r="U29" s="63" t="s">
        <v>284</v>
      </c>
      <c r="V29" s="63" t="s">
        <v>284</v>
      </c>
      <c r="W29" s="63" t="s">
        <v>284</v>
      </c>
      <c r="X29" s="63" t="s">
        <v>284</v>
      </c>
      <c r="Y29" s="71"/>
      <c r="Z29" s="63" t="s">
        <v>284</v>
      </c>
      <c r="AA29" s="63" t="s">
        <v>284</v>
      </c>
      <c r="AB29" s="63" t="s">
        <v>284</v>
      </c>
      <c r="AC29" s="63" t="s">
        <v>284</v>
      </c>
      <c r="AD29" s="63" t="s">
        <v>284</v>
      </c>
      <c r="AE29" s="63" t="s">
        <v>284</v>
      </c>
      <c r="AF29" s="63" t="s">
        <v>284</v>
      </c>
      <c r="AG29" s="71"/>
      <c r="AH29" s="64" t="s">
        <v>284</v>
      </c>
    </row>
    <row r="30" ht="12">
      <c r="B30" s="23"/>
    </row>
    <row r="31" ht="12">
      <c r="B31" s="23"/>
    </row>
    <row r="32" ht="12">
      <c r="B32" s="23"/>
    </row>
    <row r="33" ht="12">
      <c r="B33" s="23"/>
    </row>
    <row r="34" ht="12">
      <c r="B34" s="23"/>
    </row>
    <row r="35" ht="12">
      <c r="B35" s="23"/>
    </row>
    <row r="36" ht="12">
      <c r="B36" s="23"/>
    </row>
    <row r="37" ht="12">
      <c r="B37" s="23"/>
    </row>
    <row r="38" ht="12">
      <c r="B38" s="23"/>
    </row>
  </sheetData>
  <sheetProtection/>
  <mergeCells count="22">
    <mergeCell ref="O3:P3"/>
    <mergeCell ref="Q3:R3"/>
    <mergeCell ref="AA2:AH2"/>
    <mergeCell ref="AA3:AB3"/>
    <mergeCell ref="AC3:AD3"/>
    <mergeCell ref="AE3:AF3"/>
    <mergeCell ref="AG3:AH3"/>
    <mergeCell ref="A3:A5"/>
    <mergeCell ref="C2:J2"/>
    <mergeCell ref="K2:R2"/>
    <mergeCell ref="S2:Z2"/>
    <mergeCell ref="I3:J3"/>
    <mergeCell ref="U3:V3"/>
    <mergeCell ref="W3:X3"/>
    <mergeCell ref="Y3:Z3"/>
    <mergeCell ref="B2:B6"/>
    <mergeCell ref="C3:D3"/>
    <mergeCell ref="E3:F3"/>
    <mergeCell ref="S3:T3"/>
    <mergeCell ref="G3:H3"/>
    <mergeCell ref="K3:L3"/>
    <mergeCell ref="M3:N3"/>
  </mergeCells>
  <printOptions/>
  <pageMargins left="0.35433070866141736" right="0.35433070866141736" top="0.74" bottom="0.5905511811023623" header="0.5118110236220472" footer="0.5118110236220472"/>
  <pageSetup horizontalDpi="200" verticalDpi="200" orientation="landscape" paperSize="9" r:id="rId1"/>
  <headerFooter alignWithMargins="0">
    <oddHeader>&amp;LTable 4: Economic indicators of private ownership</oddHeader>
  </headerFooter>
  <colBreaks count="3" manualBreakCount="3">
    <brk id="10" max="65535" man="1"/>
    <brk id="18" min="1" max="29" man="1"/>
    <brk id="26" min="1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167"/>
  <sheetViews>
    <sheetView zoomScale="90" zoomScaleNormal="90" zoomScaleSheetLayoutView="100" zoomScalePageLayoutView="0" workbookViewId="0" topLeftCell="A1">
      <pane ySplit="6" topLeftCell="A7" activePane="bottomLeft" state="frozen"/>
      <selection pane="topLeft" activeCell="C44" sqref="C44"/>
      <selection pane="bottomLeft" activeCell="A1" sqref="A1"/>
    </sheetView>
  </sheetViews>
  <sheetFormatPr defaultColWidth="0" defaultRowHeight="12.75"/>
  <cols>
    <col min="1" max="1" width="17.421875" style="31" customWidth="1"/>
    <col min="2" max="2" width="15.421875" style="36" customWidth="1"/>
    <col min="3" max="3" width="11.140625" style="36" customWidth="1"/>
    <col min="4" max="4" width="11.7109375" style="36" customWidth="1"/>
    <col min="5" max="11" width="11.140625" style="36" customWidth="1"/>
    <col min="12" max="12" width="12.140625" style="36" customWidth="1"/>
    <col min="13" max="34" width="11.140625" style="36" customWidth="1"/>
    <col min="35" max="35" width="0" style="36" hidden="1" customWidth="1"/>
    <col min="36" max="36" width="16.28125" style="36" hidden="1" customWidth="1"/>
    <col min="37" max="16384" width="0" style="36" hidden="1" customWidth="1"/>
  </cols>
  <sheetData>
    <row r="1" spans="1:34" s="31" customFormat="1" ht="19.5" customHeight="1" thickBot="1">
      <c r="A1" s="29" t="s">
        <v>497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 s="31" customFormat="1" ht="18" customHeight="1">
      <c r="A2" s="49" t="s">
        <v>96</v>
      </c>
      <c r="B2" s="124" t="s">
        <v>95</v>
      </c>
      <c r="C2" s="140" t="s">
        <v>498</v>
      </c>
      <c r="D2" s="140"/>
      <c r="E2" s="140"/>
      <c r="F2" s="140"/>
      <c r="G2" s="140"/>
      <c r="H2" s="140"/>
      <c r="I2" s="140"/>
      <c r="J2" s="140"/>
      <c r="K2" s="140" t="s">
        <v>448</v>
      </c>
      <c r="L2" s="140"/>
      <c r="M2" s="140"/>
      <c r="N2" s="140"/>
      <c r="O2" s="140"/>
      <c r="P2" s="140"/>
      <c r="Q2" s="140"/>
      <c r="R2" s="140"/>
      <c r="S2" s="140" t="s">
        <v>449</v>
      </c>
      <c r="T2" s="140"/>
      <c r="U2" s="140"/>
      <c r="V2" s="140"/>
      <c r="W2" s="140"/>
      <c r="X2" s="140"/>
      <c r="Y2" s="140"/>
      <c r="Z2" s="140"/>
      <c r="AA2" s="140" t="s">
        <v>450</v>
      </c>
      <c r="AB2" s="140"/>
      <c r="AC2" s="140"/>
      <c r="AD2" s="140"/>
      <c r="AE2" s="140"/>
      <c r="AF2" s="140"/>
      <c r="AG2" s="140"/>
      <c r="AH2" s="162"/>
    </row>
    <row r="3" spans="1:34" s="32" customFormat="1" ht="12">
      <c r="A3" s="161" t="s">
        <v>366</v>
      </c>
      <c r="B3" s="125"/>
      <c r="C3" s="129" t="s">
        <v>368</v>
      </c>
      <c r="D3" s="129"/>
      <c r="E3" s="129" t="s">
        <v>371</v>
      </c>
      <c r="F3" s="129"/>
      <c r="G3" s="129" t="s">
        <v>372</v>
      </c>
      <c r="H3" s="129"/>
      <c r="I3" s="129" t="s">
        <v>373</v>
      </c>
      <c r="J3" s="129"/>
      <c r="K3" s="129" t="s">
        <v>368</v>
      </c>
      <c r="L3" s="129"/>
      <c r="M3" s="129" t="s">
        <v>371</v>
      </c>
      <c r="N3" s="129"/>
      <c r="O3" s="129" t="s">
        <v>372</v>
      </c>
      <c r="P3" s="129"/>
      <c r="Q3" s="129" t="s">
        <v>373</v>
      </c>
      <c r="R3" s="129"/>
      <c r="S3" s="129" t="s">
        <v>368</v>
      </c>
      <c r="T3" s="129"/>
      <c r="U3" s="129" t="s">
        <v>371</v>
      </c>
      <c r="V3" s="129"/>
      <c r="W3" s="129" t="s">
        <v>372</v>
      </c>
      <c r="X3" s="129"/>
      <c r="Y3" s="129" t="s">
        <v>373</v>
      </c>
      <c r="Z3" s="129"/>
      <c r="AA3" s="129" t="s">
        <v>368</v>
      </c>
      <c r="AB3" s="129"/>
      <c r="AC3" s="129" t="s">
        <v>371</v>
      </c>
      <c r="AD3" s="129"/>
      <c r="AE3" s="129" t="s">
        <v>372</v>
      </c>
      <c r="AF3" s="129"/>
      <c r="AG3" s="129" t="s">
        <v>373</v>
      </c>
      <c r="AH3" s="130"/>
    </row>
    <row r="4" spans="1:34" s="31" customFormat="1" ht="12.75" customHeight="1">
      <c r="A4" s="161"/>
      <c r="B4" s="125"/>
      <c r="C4" s="33" t="s">
        <v>369</v>
      </c>
      <c r="D4" s="33" t="s">
        <v>370</v>
      </c>
      <c r="E4" s="33" t="s">
        <v>369</v>
      </c>
      <c r="F4" s="33" t="s">
        <v>370</v>
      </c>
      <c r="G4" s="33" t="s">
        <v>369</v>
      </c>
      <c r="H4" s="33" t="s">
        <v>370</v>
      </c>
      <c r="I4" s="33" t="s">
        <v>369</v>
      </c>
      <c r="J4" s="33" t="s">
        <v>370</v>
      </c>
      <c r="K4" s="33" t="s">
        <v>369</v>
      </c>
      <c r="L4" s="33" t="s">
        <v>370</v>
      </c>
      <c r="M4" s="33" t="s">
        <v>369</v>
      </c>
      <c r="N4" s="33" t="s">
        <v>370</v>
      </c>
      <c r="O4" s="33" t="s">
        <v>369</v>
      </c>
      <c r="P4" s="33" t="s">
        <v>370</v>
      </c>
      <c r="Q4" s="33" t="s">
        <v>369</v>
      </c>
      <c r="R4" s="33" t="s">
        <v>370</v>
      </c>
      <c r="S4" s="33" t="s">
        <v>369</v>
      </c>
      <c r="T4" s="33" t="s">
        <v>370</v>
      </c>
      <c r="U4" s="33" t="s">
        <v>369</v>
      </c>
      <c r="V4" s="33" t="s">
        <v>370</v>
      </c>
      <c r="W4" s="33" t="s">
        <v>369</v>
      </c>
      <c r="X4" s="33" t="s">
        <v>370</v>
      </c>
      <c r="Y4" s="33" t="s">
        <v>369</v>
      </c>
      <c r="Z4" s="33" t="s">
        <v>370</v>
      </c>
      <c r="AA4" s="33" t="s">
        <v>369</v>
      </c>
      <c r="AB4" s="33" t="s">
        <v>370</v>
      </c>
      <c r="AC4" s="33" t="s">
        <v>369</v>
      </c>
      <c r="AD4" s="33" t="s">
        <v>370</v>
      </c>
      <c r="AE4" s="33" t="s">
        <v>369</v>
      </c>
      <c r="AF4" s="33" t="s">
        <v>370</v>
      </c>
      <c r="AG4" s="33" t="s">
        <v>369</v>
      </c>
      <c r="AH4" s="34" t="s">
        <v>370</v>
      </c>
    </row>
    <row r="5" spans="1:34" s="31" customFormat="1" ht="12.75" customHeight="1">
      <c r="A5" s="161"/>
      <c r="B5" s="125"/>
      <c r="C5" s="35" t="s">
        <v>320</v>
      </c>
      <c r="D5" s="35" t="s">
        <v>304</v>
      </c>
      <c r="E5" s="35" t="s">
        <v>320</v>
      </c>
      <c r="F5" s="35" t="s">
        <v>304</v>
      </c>
      <c r="G5" s="35" t="s">
        <v>320</v>
      </c>
      <c r="H5" s="35" t="s">
        <v>304</v>
      </c>
      <c r="I5" s="35" t="s">
        <v>320</v>
      </c>
      <c r="J5" s="35" t="s">
        <v>304</v>
      </c>
      <c r="K5" s="35" t="s">
        <v>320</v>
      </c>
      <c r="L5" s="35" t="s">
        <v>304</v>
      </c>
      <c r="M5" s="35" t="s">
        <v>320</v>
      </c>
      <c r="N5" s="35" t="s">
        <v>304</v>
      </c>
      <c r="O5" s="35" t="s">
        <v>320</v>
      </c>
      <c r="P5" s="35" t="s">
        <v>304</v>
      </c>
      <c r="Q5" s="35" t="s">
        <v>320</v>
      </c>
      <c r="R5" s="35" t="s">
        <v>304</v>
      </c>
      <c r="S5" s="35" t="s">
        <v>320</v>
      </c>
      <c r="T5" s="35" t="s">
        <v>304</v>
      </c>
      <c r="U5" s="35" t="s">
        <v>320</v>
      </c>
      <c r="V5" s="35" t="s">
        <v>304</v>
      </c>
      <c r="W5" s="35" t="s">
        <v>320</v>
      </c>
      <c r="X5" s="35" t="s">
        <v>304</v>
      </c>
      <c r="Y5" s="35" t="s">
        <v>320</v>
      </c>
      <c r="Z5" s="35" t="s">
        <v>304</v>
      </c>
      <c r="AA5" s="35" t="s">
        <v>320</v>
      </c>
      <c r="AB5" s="35" t="s">
        <v>304</v>
      </c>
      <c r="AC5" s="35" t="s">
        <v>320</v>
      </c>
      <c r="AD5" s="35" t="s">
        <v>304</v>
      </c>
      <c r="AE5" s="35" t="s">
        <v>320</v>
      </c>
      <c r="AF5" s="35" t="s">
        <v>304</v>
      </c>
      <c r="AG5" s="35" t="s">
        <v>320</v>
      </c>
      <c r="AH5" s="58" t="s">
        <v>304</v>
      </c>
    </row>
    <row r="6" spans="1:34" s="62" customFormat="1" ht="11.25">
      <c r="A6" s="59" t="s">
        <v>97</v>
      </c>
      <c r="B6" s="125"/>
      <c r="C6" s="60" t="s">
        <v>499</v>
      </c>
      <c r="D6" s="60" t="s">
        <v>500</v>
      </c>
      <c r="E6" s="60" t="s">
        <v>501</v>
      </c>
      <c r="F6" s="60" t="s">
        <v>502</v>
      </c>
      <c r="G6" s="60" t="s">
        <v>503</v>
      </c>
      <c r="H6" s="60" t="s">
        <v>504</v>
      </c>
      <c r="I6" s="60" t="s">
        <v>505</v>
      </c>
      <c r="J6" s="60" t="s">
        <v>506</v>
      </c>
      <c r="K6" s="60" t="s">
        <v>507</v>
      </c>
      <c r="L6" s="60" t="s">
        <v>508</v>
      </c>
      <c r="M6" s="60" t="s">
        <v>509</v>
      </c>
      <c r="N6" s="60" t="s">
        <v>510</v>
      </c>
      <c r="O6" s="60" t="s">
        <v>511</v>
      </c>
      <c r="P6" s="60" t="s">
        <v>512</v>
      </c>
      <c r="Q6" s="60" t="s">
        <v>513</v>
      </c>
      <c r="R6" s="60" t="s">
        <v>514</v>
      </c>
      <c r="S6" s="60" t="s">
        <v>515</v>
      </c>
      <c r="T6" s="60" t="s">
        <v>516</v>
      </c>
      <c r="U6" s="60" t="s">
        <v>517</v>
      </c>
      <c r="V6" s="60" t="s">
        <v>391</v>
      </c>
      <c r="W6" s="60" t="s">
        <v>392</v>
      </c>
      <c r="X6" s="60" t="s">
        <v>393</v>
      </c>
      <c r="Y6" s="60" t="s">
        <v>394</v>
      </c>
      <c r="Z6" s="60" t="s">
        <v>395</v>
      </c>
      <c r="AA6" s="60" t="s">
        <v>396</v>
      </c>
      <c r="AB6" s="60" t="s">
        <v>397</v>
      </c>
      <c r="AC6" s="60" t="s">
        <v>398</v>
      </c>
      <c r="AD6" s="60" t="s">
        <v>399</v>
      </c>
      <c r="AE6" s="60" t="s">
        <v>400</v>
      </c>
      <c r="AF6" s="60" t="s">
        <v>401</v>
      </c>
      <c r="AG6" s="60" t="s">
        <v>402</v>
      </c>
      <c r="AH6" s="61" t="s">
        <v>403</v>
      </c>
    </row>
    <row r="7" spans="1:37" s="31" customFormat="1" ht="12">
      <c r="A7" s="37" t="s">
        <v>426</v>
      </c>
      <c r="B7" s="69">
        <v>2004</v>
      </c>
      <c r="C7" s="63" t="s">
        <v>284</v>
      </c>
      <c r="D7" s="63" t="s">
        <v>284</v>
      </c>
      <c r="E7" s="63" t="s">
        <v>284</v>
      </c>
      <c r="F7" s="63" t="s">
        <v>284</v>
      </c>
      <c r="G7" s="63" t="s">
        <v>284</v>
      </c>
      <c r="H7" s="63" t="s">
        <v>284</v>
      </c>
      <c r="I7" s="71"/>
      <c r="J7" s="63" t="s">
        <v>284</v>
      </c>
      <c r="K7" s="63">
        <v>1681</v>
      </c>
      <c r="L7" s="63">
        <v>86017</v>
      </c>
      <c r="M7" s="63" t="s">
        <v>284</v>
      </c>
      <c r="N7" s="63" t="s">
        <v>284</v>
      </c>
      <c r="O7" s="63" t="s">
        <v>284</v>
      </c>
      <c r="P7" s="63" t="s">
        <v>284</v>
      </c>
      <c r="Q7" s="71"/>
      <c r="R7" s="63" t="s">
        <v>284</v>
      </c>
      <c r="S7" s="63" t="s">
        <v>284</v>
      </c>
      <c r="T7" s="63" t="s">
        <v>284</v>
      </c>
      <c r="U7" s="63" t="s">
        <v>284</v>
      </c>
      <c r="V7" s="63" t="s">
        <v>284</v>
      </c>
      <c r="W7" s="63" t="s">
        <v>284</v>
      </c>
      <c r="X7" s="63" t="s">
        <v>284</v>
      </c>
      <c r="Y7" s="71"/>
      <c r="Z7" s="63" t="s">
        <v>284</v>
      </c>
      <c r="AA7" s="63" t="s">
        <v>284</v>
      </c>
      <c r="AB7" s="63" t="s">
        <v>284</v>
      </c>
      <c r="AC7" s="63" t="s">
        <v>284</v>
      </c>
      <c r="AD7" s="63" t="s">
        <v>284</v>
      </c>
      <c r="AE7" s="63" t="s">
        <v>284</v>
      </c>
      <c r="AF7" s="63" t="s">
        <v>284</v>
      </c>
      <c r="AG7" s="71"/>
      <c r="AH7" s="64" t="s">
        <v>284</v>
      </c>
      <c r="AJ7" s="36"/>
      <c r="AK7" s="36"/>
    </row>
    <row r="8" spans="1:34" ht="12">
      <c r="A8" s="37" t="s">
        <v>427</v>
      </c>
      <c r="B8" s="69">
        <v>2005</v>
      </c>
      <c r="C8" s="63">
        <v>1725.6828721537663</v>
      </c>
      <c r="D8" s="63">
        <v>49536.34316048535</v>
      </c>
      <c r="E8" s="63">
        <v>231.37823463687153</v>
      </c>
      <c r="F8" s="63">
        <v>3174.569430285236</v>
      </c>
      <c r="G8" s="63">
        <v>1494.3046375168947</v>
      </c>
      <c r="H8" s="63">
        <v>46361.77373020011</v>
      </c>
      <c r="I8" s="71"/>
      <c r="J8" s="63" t="s">
        <v>284</v>
      </c>
      <c r="K8" s="63">
        <v>322.55754619696563</v>
      </c>
      <c r="L8" s="63">
        <v>9259.129562707541</v>
      </c>
      <c r="M8" s="63">
        <v>43.24826815642458</v>
      </c>
      <c r="N8" s="63">
        <v>593.377463604717</v>
      </c>
      <c r="O8" s="63">
        <v>279.3092780405411</v>
      </c>
      <c r="P8" s="63">
        <v>8665.752099102825</v>
      </c>
      <c r="Q8" s="71"/>
      <c r="R8" s="63" t="s">
        <v>284</v>
      </c>
      <c r="S8" s="63">
        <v>8.9599318388046</v>
      </c>
      <c r="T8" s="63">
        <v>257.1980434085428</v>
      </c>
      <c r="U8" s="63">
        <v>1.2013407821229052</v>
      </c>
      <c r="V8" s="63">
        <v>16.482707322353253</v>
      </c>
      <c r="W8" s="63">
        <v>7.758591056681696</v>
      </c>
      <c r="X8" s="63">
        <v>240.71533608618955</v>
      </c>
      <c r="Y8" s="71"/>
      <c r="Z8" s="63" t="s">
        <v>284</v>
      </c>
      <c r="AA8" s="63">
        <v>1394.1653941179957</v>
      </c>
      <c r="AB8" s="63">
        <v>40020.01555436926</v>
      </c>
      <c r="AC8" s="63">
        <v>186.92862569832403</v>
      </c>
      <c r="AD8" s="63">
        <v>2564.709259358166</v>
      </c>
      <c r="AE8" s="63">
        <v>1207.2367684196718</v>
      </c>
      <c r="AF8" s="63">
        <v>37455.30629501109</v>
      </c>
      <c r="AG8" s="71"/>
      <c r="AH8" s="64" t="s">
        <v>284</v>
      </c>
    </row>
    <row r="9" spans="1:34" ht="12">
      <c r="A9" s="37" t="s">
        <v>421</v>
      </c>
      <c r="B9" s="69">
        <v>2005</v>
      </c>
      <c r="C9" s="63">
        <v>3863</v>
      </c>
      <c r="D9" s="63">
        <v>88927</v>
      </c>
      <c r="E9" s="63">
        <v>1686</v>
      </c>
      <c r="F9" s="63">
        <v>32973</v>
      </c>
      <c r="G9" s="63">
        <v>2177</v>
      </c>
      <c r="H9" s="63">
        <v>55954</v>
      </c>
      <c r="I9" s="71"/>
      <c r="J9" s="65">
        <v>10900.7975</v>
      </c>
      <c r="K9" s="63">
        <v>3623</v>
      </c>
      <c r="L9" s="63">
        <v>83469</v>
      </c>
      <c r="M9" s="63">
        <v>1625</v>
      </c>
      <c r="N9" s="63">
        <v>31780</v>
      </c>
      <c r="O9" s="63">
        <v>1998</v>
      </c>
      <c r="P9" s="63">
        <v>51689</v>
      </c>
      <c r="Q9" s="71"/>
      <c r="R9" s="65">
        <v>2850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73"/>
      <c r="Z9" s="63">
        <v>0</v>
      </c>
      <c r="AA9" s="63">
        <v>240</v>
      </c>
      <c r="AB9" s="63">
        <v>5458</v>
      </c>
      <c r="AC9" s="63">
        <v>61</v>
      </c>
      <c r="AD9" s="63">
        <v>1193</v>
      </c>
      <c r="AE9" s="63">
        <v>179</v>
      </c>
      <c r="AF9" s="63">
        <v>4265</v>
      </c>
      <c r="AG9" s="71"/>
      <c r="AH9" s="66">
        <v>0</v>
      </c>
    </row>
    <row r="10" spans="1:34" ht="12">
      <c r="A10" s="37" t="s">
        <v>428</v>
      </c>
      <c r="B10" s="69">
        <v>2005</v>
      </c>
      <c r="C10" s="63">
        <v>7.958</v>
      </c>
      <c r="D10" s="63">
        <v>123.36</v>
      </c>
      <c r="E10" s="63">
        <v>3.484</v>
      </c>
      <c r="F10" s="63" t="s">
        <v>284</v>
      </c>
      <c r="G10" s="63">
        <v>4.474</v>
      </c>
      <c r="H10" s="63" t="s">
        <v>284</v>
      </c>
      <c r="I10" s="71"/>
      <c r="J10" s="63" t="s">
        <v>284</v>
      </c>
      <c r="K10" s="63">
        <v>7.958</v>
      </c>
      <c r="L10" s="63">
        <v>123.36</v>
      </c>
      <c r="M10" s="63">
        <v>3.484</v>
      </c>
      <c r="N10" s="63" t="s">
        <v>284</v>
      </c>
      <c r="O10" s="63">
        <v>4.474</v>
      </c>
      <c r="P10" s="63" t="s">
        <v>284</v>
      </c>
      <c r="Q10" s="71"/>
      <c r="R10" s="63" t="s">
        <v>284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71"/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71"/>
      <c r="AH10" s="64">
        <v>0</v>
      </c>
    </row>
    <row r="11" spans="1:34" ht="12">
      <c r="A11" s="37" t="s">
        <v>429</v>
      </c>
      <c r="B11" s="69"/>
      <c r="C11" s="38" t="s">
        <v>290</v>
      </c>
      <c r="D11" s="38" t="s">
        <v>290</v>
      </c>
      <c r="E11" s="38" t="s">
        <v>290</v>
      </c>
      <c r="F11" s="38" t="s">
        <v>290</v>
      </c>
      <c r="G11" s="38" t="s">
        <v>290</v>
      </c>
      <c r="H11" s="38" t="s">
        <v>290</v>
      </c>
      <c r="I11" s="71"/>
      <c r="J11" s="38" t="s">
        <v>290</v>
      </c>
      <c r="K11" s="38" t="s">
        <v>290</v>
      </c>
      <c r="L11" s="38" t="s">
        <v>290</v>
      </c>
      <c r="M11" s="38" t="s">
        <v>290</v>
      </c>
      <c r="N11" s="38" t="s">
        <v>290</v>
      </c>
      <c r="O11" s="38" t="s">
        <v>290</v>
      </c>
      <c r="P11" s="38" t="s">
        <v>290</v>
      </c>
      <c r="Q11" s="71"/>
      <c r="R11" s="38" t="s">
        <v>290</v>
      </c>
      <c r="S11" s="38" t="s">
        <v>290</v>
      </c>
      <c r="T11" s="38" t="s">
        <v>290</v>
      </c>
      <c r="U11" s="38" t="s">
        <v>290</v>
      </c>
      <c r="V11" s="38" t="s">
        <v>290</v>
      </c>
      <c r="W11" s="38" t="s">
        <v>290</v>
      </c>
      <c r="X11" s="38" t="s">
        <v>290</v>
      </c>
      <c r="Y11" s="71"/>
      <c r="Z11" s="38" t="s">
        <v>290</v>
      </c>
      <c r="AA11" s="38" t="s">
        <v>290</v>
      </c>
      <c r="AB11" s="38" t="s">
        <v>290</v>
      </c>
      <c r="AC11" s="38" t="s">
        <v>290</v>
      </c>
      <c r="AD11" s="38" t="s">
        <v>290</v>
      </c>
      <c r="AE11" s="38" t="s">
        <v>290</v>
      </c>
      <c r="AF11" s="38" t="s">
        <v>290</v>
      </c>
      <c r="AG11" s="71"/>
      <c r="AH11" s="39" t="s">
        <v>290</v>
      </c>
    </row>
    <row r="12" spans="1:34" ht="12">
      <c r="A12" s="37" t="s">
        <v>478</v>
      </c>
      <c r="B12" s="69">
        <v>2005</v>
      </c>
      <c r="C12" s="63">
        <v>6151</v>
      </c>
      <c r="D12" s="63">
        <v>249000</v>
      </c>
      <c r="E12" s="63">
        <v>4</v>
      </c>
      <c r="F12" s="63">
        <v>0</v>
      </c>
      <c r="G12" s="63">
        <v>6147</v>
      </c>
      <c r="H12" s="63">
        <v>249000</v>
      </c>
      <c r="I12" s="71"/>
      <c r="J12" s="65">
        <v>0</v>
      </c>
      <c r="K12" s="63">
        <v>4007</v>
      </c>
      <c r="L12" s="63">
        <v>156000</v>
      </c>
      <c r="M12" s="63">
        <v>3</v>
      </c>
      <c r="N12" s="63">
        <v>0</v>
      </c>
      <c r="O12" s="63">
        <v>4004</v>
      </c>
      <c r="P12" s="63">
        <v>156000</v>
      </c>
      <c r="Q12" s="71"/>
      <c r="R12" s="65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71"/>
      <c r="Z12" s="65">
        <v>0</v>
      </c>
      <c r="AA12" s="63">
        <v>2144</v>
      </c>
      <c r="AB12" s="63">
        <v>93000</v>
      </c>
      <c r="AC12" s="63">
        <v>1</v>
      </c>
      <c r="AD12" s="63">
        <v>0</v>
      </c>
      <c r="AE12" s="63">
        <v>2143</v>
      </c>
      <c r="AF12" s="63">
        <v>93000</v>
      </c>
      <c r="AG12" s="71"/>
      <c r="AH12" s="66">
        <v>0</v>
      </c>
    </row>
    <row r="13" spans="1:34" ht="12">
      <c r="A13" s="37" t="s">
        <v>479</v>
      </c>
      <c r="B13" s="69">
        <v>2004</v>
      </c>
      <c r="C13" s="63">
        <v>14184</v>
      </c>
      <c r="D13" s="63">
        <v>609000</v>
      </c>
      <c r="E13" s="63">
        <v>994</v>
      </c>
      <c r="F13" s="63">
        <v>32000</v>
      </c>
      <c r="G13" s="63">
        <v>13190</v>
      </c>
      <c r="H13" s="63">
        <v>577000</v>
      </c>
      <c r="I13" s="71"/>
      <c r="J13" s="38" t="s">
        <v>292</v>
      </c>
      <c r="K13" s="63">
        <v>6511</v>
      </c>
      <c r="L13" s="63">
        <v>280000</v>
      </c>
      <c r="M13" s="63">
        <v>456</v>
      </c>
      <c r="N13" s="63">
        <v>15000</v>
      </c>
      <c r="O13" s="63">
        <v>6055</v>
      </c>
      <c r="P13" s="63">
        <v>265000</v>
      </c>
      <c r="Q13" s="71"/>
      <c r="R13" s="38" t="s">
        <v>292</v>
      </c>
      <c r="S13" s="63">
        <v>684</v>
      </c>
      <c r="T13" s="63">
        <v>29000</v>
      </c>
      <c r="U13" s="63">
        <v>48</v>
      </c>
      <c r="V13" s="63">
        <v>1000</v>
      </c>
      <c r="W13" s="63">
        <v>636</v>
      </c>
      <c r="X13" s="63">
        <v>28000</v>
      </c>
      <c r="Y13" s="71"/>
      <c r="Z13" s="38" t="s">
        <v>292</v>
      </c>
      <c r="AA13" s="63">
        <v>6989</v>
      </c>
      <c r="AB13" s="63">
        <v>300000</v>
      </c>
      <c r="AC13" s="63">
        <v>490</v>
      </c>
      <c r="AD13" s="63">
        <v>16000</v>
      </c>
      <c r="AE13" s="63">
        <v>6499</v>
      </c>
      <c r="AF13" s="63">
        <v>284000</v>
      </c>
      <c r="AG13" s="71"/>
      <c r="AH13" s="39" t="s">
        <v>292</v>
      </c>
    </row>
    <row r="14" spans="1:34" ht="12">
      <c r="A14" s="37" t="s">
        <v>480</v>
      </c>
      <c r="B14" s="69"/>
      <c r="C14" s="38" t="s">
        <v>292</v>
      </c>
      <c r="D14" s="38" t="s">
        <v>292</v>
      </c>
      <c r="E14" s="38" t="s">
        <v>292</v>
      </c>
      <c r="F14" s="38" t="s">
        <v>292</v>
      </c>
      <c r="G14" s="38" t="s">
        <v>292</v>
      </c>
      <c r="H14" s="38" t="s">
        <v>292</v>
      </c>
      <c r="I14" s="71"/>
      <c r="J14" s="38" t="s">
        <v>292</v>
      </c>
      <c r="K14" s="38" t="s">
        <v>292</v>
      </c>
      <c r="L14" s="38" t="s">
        <v>292</v>
      </c>
      <c r="M14" s="38" t="s">
        <v>292</v>
      </c>
      <c r="N14" s="38" t="s">
        <v>292</v>
      </c>
      <c r="O14" s="38" t="s">
        <v>292</v>
      </c>
      <c r="P14" s="38" t="s">
        <v>292</v>
      </c>
      <c r="Q14" s="71"/>
      <c r="R14" s="38" t="s">
        <v>292</v>
      </c>
      <c r="S14" s="38" t="s">
        <v>292</v>
      </c>
      <c r="T14" s="38" t="s">
        <v>292</v>
      </c>
      <c r="U14" s="38" t="s">
        <v>292</v>
      </c>
      <c r="V14" s="38" t="s">
        <v>292</v>
      </c>
      <c r="W14" s="38" t="s">
        <v>292</v>
      </c>
      <c r="X14" s="38" t="s">
        <v>292</v>
      </c>
      <c r="Y14" s="71"/>
      <c r="Z14" s="38" t="s">
        <v>292</v>
      </c>
      <c r="AA14" s="38" t="s">
        <v>292</v>
      </c>
      <c r="AB14" s="38" t="s">
        <v>292</v>
      </c>
      <c r="AC14" s="38" t="s">
        <v>292</v>
      </c>
      <c r="AD14" s="38" t="s">
        <v>292</v>
      </c>
      <c r="AE14" s="38" t="s">
        <v>292</v>
      </c>
      <c r="AF14" s="38" t="s">
        <v>292</v>
      </c>
      <c r="AG14" s="71"/>
      <c r="AH14" s="39" t="s">
        <v>292</v>
      </c>
    </row>
    <row r="15" spans="1:34" ht="12">
      <c r="A15" s="37" t="s">
        <v>481</v>
      </c>
      <c r="B15" s="69">
        <v>2005</v>
      </c>
      <c r="C15" s="56">
        <v>4036</v>
      </c>
      <c r="D15" s="56">
        <v>148538.319</v>
      </c>
      <c r="E15" s="56">
        <v>2161</v>
      </c>
      <c r="F15" s="56">
        <v>63718.0169999999</v>
      </c>
      <c r="G15" s="56">
        <v>1875</v>
      </c>
      <c r="H15" s="56">
        <v>84820.302</v>
      </c>
      <c r="I15" s="71"/>
      <c r="J15" s="63" t="s">
        <v>284</v>
      </c>
      <c r="K15" s="63">
        <v>4017</v>
      </c>
      <c r="L15" s="56">
        <v>148139.25</v>
      </c>
      <c r="M15" s="63">
        <v>2151</v>
      </c>
      <c r="N15" s="56">
        <v>63556.777</v>
      </c>
      <c r="O15" s="63">
        <v>1866</v>
      </c>
      <c r="P15" s="56">
        <v>84582.473</v>
      </c>
      <c r="Q15" s="71"/>
      <c r="R15" s="63" t="s">
        <v>284</v>
      </c>
      <c r="S15" s="63">
        <v>0</v>
      </c>
      <c r="T15" s="56">
        <v>0</v>
      </c>
      <c r="U15" s="63">
        <v>0</v>
      </c>
      <c r="V15" s="56">
        <v>0</v>
      </c>
      <c r="W15" s="63">
        <v>0</v>
      </c>
      <c r="X15" s="56">
        <v>0</v>
      </c>
      <c r="Y15" s="71"/>
      <c r="Z15" s="63" t="s">
        <v>284</v>
      </c>
      <c r="AA15" s="63">
        <v>19</v>
      </c>
      <c r="AB15" s="56">
        <v>399.069</v>
      </c>
      <c r="AC15" s="63">
        <v>10</v>
      </c>
      <c r="AD15" s="56">
        <v>161.24</v>
      </c>
      <c r="AE15" s="63">
        <v>9</v>
      </c>
      <c r="AF15" s="56">
        <v>237.829</v>
      </c>
      <c r="AG15" s="71"/>
      <c r="AH15" s="66" t="s">
        <v>292</v>
      </c>
    </row>
    <row r="16" spans="1:34" ht="12">
      <c r="A16" s="37" t="s">
        <v>422</v>
      </c>
      <c r="B16" s="69">
        <v>2004</v>
      </c>
      <c r="C16" s="63" t="s">
        <v>294</v>
      </c>
      <c r="D16" s="63">
        <v>83</v>
      </c>
      <c r="E16" s="63" t="s">
        <v>296</v>
      </c>
      <c r="F16" s="63">
        <v>71</v>
      </c>
      <c r="G16" s="63">
        <v>0</v>
      </c>
      <c r="H16" s="63">
        <v>0</v>
      </c>
      <c r="I16" s="71"/>
      <c r="J16" s="63">
        <v>220</v>
      </c>
      <c r="K16" s="63" t="s">
        <v>294</v>
      </c>
      <c r="L16" s="63">
        <v>83</v>
      </c>
      <c r="M16" s="63" t="s">
        <v>296</v>
      </c>
      <c r="N16" s="63">
        <v>71</v>
      </c>
      <c r="O16" s="63">
        <v>0</v>
      </c>
      <c r="P16" s="63">
        <v>0</v>
      </c>
      <c r="Q16" s="71"/>
      <c r="R16" s="63" t="s">
        <v>284</v>
      </c>
      <c r="S16" s="63" t="s">
        <v>284</v>
      </c>
      <c r="T16" s="63" t="s">
        <v>284</v>
      </c>
      <c r="U16" s="63" t="s">
        <v>284</v>
      </c>
      <c r="V16" s="63" t="s">
        <v>284</v>
      </c>
      <c r="W16" s="63" t="s">
        <v>284</v>
      </c>
      <c r="X16" s="63" t="s">
        <v>284</v>
      </c>
      <c r="Y16" s="71"/>
      <c r="Z16" s="63" t="s">
        <v>284</v>
      </c>
      <c r="AA16" s="63" t="s">
        <v>284</v>
      </c>
      <c r="AB16" s="63" t="s">
        <v>284</v>
      </c>
      <c r="AC16" s="63" t="s">
        <v>284</v>
      </c>
      <c r="AD16" s="63" t="s">
        <v>284</v>
      </c>
      <c r="AE16" s="63" t="s">
        <v>284</v>
      </c>
      <c r="AF16" s="63" t="s">
        <v>284</v>
      </c>
      <c r="AG16" s="71"/>
      <c r="AH16" s="64" t="s">
        <v>284</v>
      </c>
    </row>
    <row r="17" spans="1:34" ht="12">
      <c r="A17" s="37" t="s">
        <v>202</v>
      </c>
      <c r="B17" s="69">
        <v>2005</v>
      </c>
      <c r="C17" s="56">
        <v>2480</v>
      </c>
      <c r="D17" s="38" t="s">
        <v>284</v>
      </c>
      <c r="E17" s="38" t="s">
        <v>284</v>
      </c>
      <c r="F17" s="38" t="s">
        <v>284</v>
      </c>
      <c r="G17" s="38" t="s">
        <v>284</v>
      </c>
      <c r="H17" s="38" t="s">
        <v>284</v>
      </c>
      <c r="I17" s="71"/>
      <c r="J17" s="27" t="s">
        <v>284</v>
      </c>
      <c r="K17" s="56">
        <v>2480</v>
      </c>
      <c r="L17" s="38" t="s">
        <v>284</v>
      </c>
      <c r="M17" s="27" t="s">
        <v>284</v>
      </c>
      <c r="N17" s="27" t="s">
        <v>284</v>
      </c>
      <c r="O17" s="27" t="s">
        <v>284</v>
      </c>
      <c r="P17" s="27" t="s">
        <v>284</v>
      </c>
      <c r="Q17" s="72"/>
      <c r="R17" s="27" t="s">
        <v>284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72"/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72"/>
      <c r="AH17" s="39">
        <v>0</v>
      </c>
    </row>
    <row r="18" spans="1:34" ht="12">
      <c r="A18" s="37" t="s">
        <v>203</v>
      </c>
      <c r="B18" s="69"/>
      <c r="C18" s="27" t="s">
        <v>284</v>
      </c>
      <c r="D18" s="27" t="s">
        <v>284</v>
      </c>
      <c r="E18" s="27" t="s">
        <v>284</v>
      </c>
      <c r="F18" s="27" t="s">
        <v>284</v>
      </c>
      <c r="G18" s="27" t="s">
        <v>284</v>
      </c>
      <c r="H18" s="27" t="s">
        <v>284</v>
      </c>
      <c r="I18" s="70"/>
      <c r="J18" s="27" t="s">
        <v>284</v>
      </c>
      <c r="K18" s="27" t="s">
        <v>284</v>
      </c>
      <c r="L18" s="27" t="s">
        <v>284</v>
      </c>
      <c r="M18" s="27" t="s">
        <v>284</v>
      </c>
      <c r="N18" s="27" t="s">
        <v>284</v>
      </c>
      <c r="O18" s="27" t="s">
        <v>284</v>
      </c>
      <c r="P18" s="27" t="s">
        <v>284</v>
      </c>
      <c r="Q18" s="70"/>
      <c r="R18" s="27" t="s">
        <v>284</v>
      </c>
      <c r="S18" s="27" t="s">
        <v>284</v>
      </c>
      <c r="T18" s="27" t="s">
        <v>284</v>
      </c>
      <c r="U18" s="27" t="s">
        <v>284</v>
      </c>
      <c r="V18" s="27" t="s">
        <v>284</v>
      </c>
      <c r="W18" s="27" t="s">
        <v>284</v>
      </c>
      <c r="X18" s="27" t="s">
        <v>284</v>
      </c>
      <c r="Y18" s="70"/>
      <c r="Z18" s="27" t="s">
        <v>284</v>
      </c>
      <c r="AA18" s="27" t="s">
        <v>284</v>
      </c>
      <c r="AB18" s="27" t="s">
        <v>284</v>
      </c>
      <c r="AC18" s="27" t="s">
        <v>284</v>
      </c>
      <c r="AD18" s="27" t="s">
        <v>284</v>
      </c>
      <c r="AE18" s="27" t="s">
        <v>284</v>
      </c>
      <c r="AF18" s="27" t="s">
        <v>284</v>
      </c>
      <c r="AG18" s="70"/>
      <c r="AH18" s="55" t="s">
        <v>284</v>
      </c>
    </row>
    <row r="19" spans="1:34" ht="12">
      <c r="A19" s="37" t="s">
        <v>1</v>
      </c>
      <c r="B19" s="69" t="s">
        <v>298</v>
      </c>
      <c r="C19" s="63">
        <v>3574</v>
      </c>
      <c r="D19" s="63">
        <v>87888.09082483781</v>
      </c>
      <c r="E19" s="63">
        <v>723</v>
      </c>
      <c r="F19" s="63">
        <v>6820.551436515292</v>
      </c>
      <c r="G19" s="63">
        <v>2851</v>
      </c>
      <c r="H19" s="63">
        <v>81067.53938832252</v>
      </c>
      <c r="I19" s="71"/>
      <c r="J19" s="63" t="s">
        <v>284</v>
      </c>
      <c r="K19" s="63" t="s">
        <v>284</v>
      </c>
      <c r="L19" s="63" t="s">
        <v>284</v>
      </c>
      <c r="M19" s="63" t="s">
        <v>284</v>
      </c>
      <c r="N19" s="63" t="s">
        <v>284</v>
      </c>
      <c r="O19" s="63" t="s">
        <v>284</v>
      </c>
      <c r="P19" s="63" t="s">
        <v>284</v>
      </c>
      <c r="Q19" s="71"/>
      <c r="R19" s="63" t="s">
        <v>284</v>
      </c>
      <c r="S19" s="63" t="s">
        <v>284</v>
      </c>
      <c r="T19" s="63" t="s">
        <v>284</v>
      </c>
      <c r="U19" s="63" t="s">
        <v>284</v>
      </c>
      <c r="V19" s="63" t="s">
        <v>284</v>
      </c>
      <c r="W19" s="63" t="s">
        <v>284</v>
      </c>
      <c r="X19" s="63" t="s">
        <v>284</v>
      </c>
      <c r="Y19" s="71"/>
      <c r="Z19" s="63" t="s">
        <v>284</v>
      </c>
      <c r="AA19" s="63" t="s">
        <v>284</v>
      </c>
      <c r="AB19" s="63" t="s">
        <v>284</v>
      </c>
      <c r="AC19" s="63" t="s">
        <v>284</v>
      </c>
      <c r="AD19" s="63" t="s">
        <v>284</v>
      </c>
      <c r="AE19" s="63" t="s">
        <v>284</v>
      </c>
      <c r="AF19" s="63" t="s">
        <v>284</v>
      </c>
      <c r="AG19" s="71"/>
      <c r="AH19" s="64" t="s">
        <v>284</v>
      </c>
    </row>
    <row r="20" spans="1:34" ht="12">
      <c r="A20" s="37" t="s">
        <v>2</v>
      </c>
      <c r="B20" s="69" t="s">
        <v>284</v>
      </c>
      <c r="C20" s="38" t="s">
        <v>284</v>
      </c>
      <c r="D20" s="38" t="s">
        <v>284</v>
      </c>
      <c r="E20" s="38" t="s">
        <v>284</v>
      </c>
      <c r="F20" s="38" t="s">
        <v>284</v>
      </c>
      <c r="G20" s="38" t="s">
        <v>284</v>
      </c>
      <c r="H20" s="38" t="s">
        <v>284</v>
      </c>
      <c r="I20" s="71"/>
      <c r="J20" s="38" t="s">
        <v>284</v>
      </c>
      <c r="K20" s="38" t="s">
        <v>284</v>
      </c>
      <c r="L20" s="38" t="s">
        <v>284</v>
      </c>
      <c r="M20" s="38" t="s">
        <v>284</v>
      </c>
      <c r="N20" s="38" t="s">
        <v>284</v>
      </c>
      <c r="O20" s="38" t="s">
        <v>284</v>
      </c>
      <c r="P20" s="38" t="s">
        <v>284</v>
      </c>
      <c r="Q20" s="71"/>
      <c r="R20" s="38" t="s">
        <v>284</v>
      </c>
      <c r="S20" s="38" t="s">
        <v>284</v>
      </c>
      <c r="T20" s="38" t="s">
        <v>284</v>
      </c>
      <c r="U20" s="38" t="s">
        <v>284</v>
      </c>
      <c r="V20" s="38" t="s">
        <v>284</v>
      </c>
      <c r="W20" s="38" t="s">
        <v>284</v>
      </c>
      <c r="X20" s="38" t="s">
        <v>284</v>
      </c>
      <c r="Y20" s="72"/>
      <c r="Z20" s="38" t="s">
        <v>284</v>
      </c>
      <c r="AA20" s="38" t="s">
        <v>284</v>
      </c>
      <c r="AB20" s="38" t="s">
        <v>284</v>
      </c>
      <c r="AC20" s="38" t="s">
        <v>284</v>
      </c>
      <c r="AD20" s="38" t="s">
        <v>284</v>
      </c>
      <c r="AE20" s="38" t="s">
        <v>284</v>
      </c>
      <c r="AF20" s="38" t="s">
        <v>284</v>
      </c>
      <c r="AG20" s="72"/>
      <c r="AH20" s="39" t="s">
        <v>284</v>
      </c>
    </row>
    <row r="21" spans="1:34" ht="12">
      <c r="A21" s="37" t="s">
        <v>423</v>
      </c>
      <c r="B21" s="69">
        <v>2004</v>
      </c>
      <c r="C21" s="38" t="s">
        <v>284</v>
      </c>
      <c r="D21" s="38" t="s">
        <v>284</v>
      </c>
      <c r="E21" s="38" t="s">
        <v>284</v>
      </c>
      <c r="F21" s="38" t="s">
        <v>284</v>
      </c>
      <c r="G21" s="38" t="s">
        <v>284</v>
      </c>
      <c r="H21" s="38" t="s">
        <v>284</v>
      </c>
      <c r="I21" s="71"/>
      <c r="J21" s="38" t="s">
        <v>284</v>
      </c>
      <c r="K21" s="38" t="s">
        <v>284</v>
      </c>
      <c r="L21" s="38" t="s">
        <v>284</v>
      </c>
      <c r="M21" s="38" t="s">
        <v>284</v>
      </c>
      <c r="N21" s="38" t="s">
        <v>284</v>
      </c>
      <c r="O21" s="38">
        <v>206</v>
      </c>
      <c r="P21" s="38">
        <v>7360</v>
      </c>
      <c r="Q21" s="71"/>
      <c r="R21" s="38" t="s">
        <v>284</v>
      </c>
      <c r="S21" s="38" t="s">
        <v>284</v>
      </c>
      <c r="T21" s="38" t="s">
        <v>284</v>
      </c>
      <c r="U21" s="38" t="s">
        <v>284</v>
      </c>
      <c r="V21" s="38" t="s">
        <v>284</v>
      </c>
      <c r="W21" s="38" t="s">
        <v>284</v>
      </c>
      <c r="X21" s="38" t="s">
        <v>284</v>
      </c>
      <c r="Y21" s="71"/>
      <c r="Z21" s="38" t="s">
        <v>284</v>
      </c>
      <c r="AA21" s="38" t="s">
        <v>284</v>
      </c>
      <c r="AB21" s="38" t="s">
        <v>284</v>
      </c>
      <c r="AC21" s="38" t="s">
        <v>284</v>
      </c>
      <c r="AD21" s="38" t="s">
        <v>284</v>
      </c>
      <c r="AE21" s="38" t="s">
        <v>284</v>
      </c>
      <c r="AF21" s="38" t="s">
        <v>284</v>
      </c>
      <c r="AG21" s="71"/>
      <c r="AH21" s="39" t="s">
        <v>284</v>
      </c>
    </row>
    <row r="22" spans="1:34" ht="12">
      <c r="A22" s="37" t="s">
        <v>3</v>
      </c>
      <c r="B22" s="69">
        <v>2005</v>
      </c>
      <c r="C22" s="38">
        <v>28601</v>
      </c>
      <c r="D22" s="38">
        <v>981780</v>
      </c>
      <c r="E22" s="38">
        <v>1951</v>
      </c>
      <c r="F22" s="38" t="s">
        <v>292</v>
      </c>
      <c r="G22" s="38">
        <v>26650</v>
      </c>
      <c r="H22" s="38" t="s">
        <v>292</v>
      </c>
      <c r="I22" s="71"/>
      <c r="J22" s="38" t="s">
        <v>284</v>
      </c>
      <c r="K22" s="38">
        <v>28472</v>
      </c>
      <c r="L22" s="38">
        <v>977355</v>
      </c>
      <c r="M22" s="38">
        <v>1927</v>
      </c>
      <c r="N22" s="38" t="s">
        <v>292</v>
      </c>
      <c r="O22" s="38">
        <v>26545</v>
      </c>
      <c r="P22" s="38" t="s">
        <v>284</v>
      </c>
      <c r="Q22" s="71"/>
      <c r="R22" s="38" t="s">
        <v>284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111"/>
      <c r="Z22" s="38">
        <v>0</v>
      </c>
      <c r="AA22" s="38">
        <v>129</v>
      </c>
      <c r="AB22" s="38">
        <v>4425</v>
      </c>
      <c r="AC22" s="38">
        <v>24</v>
      </c>
      <c r="AD22" s="38" t="s">
        <v>284</v>
      </c>
      <c r="AE22" s="38">
        <v>105</v>
      </c>
      <c r="AF22" s="38" t="s">
        <v>284</v>
      </c>
      <c r="AG22" s="72"/>
      <c r="AH22" s="39">
        <v>0</v>
      </c>
    </row>
    <row r="23" spans="1:34" ht="12">
      <c r="A23" s="37" t="s">
        <v>424</v>
      </c>
      <c r="B23" s="69">
        <v>2005</v>
      </c>
      <c r="C23" s="63">
        <v>8150</v>
      </c>
      <c r="D23" s="63" t="s">
        <v>284</v>
      </c>
      <c r="E23" s="63">
        <v>2950</v>
      </c>
      <c r="F23" s="63" t="s">
        <v>284</v>
      </c>
      <c r="G23" s="38">
        <v>5200</v>
      </c>
      <c r="H23" s="38" t="s">
        <v>284</v>
      </c>
      <c r="I23" s="71"/>
      <c r="J23" s="38" t="s">
        <v>284</v>
      </c>
      <c r="K23" s="63">
        <v>6450</v>
      </c>
      <c r="L23" s="63" t="s">
        <v>284</v>
      </c>
      <c r="M23" s="63">
        <v>2350</v>
      </c>
      <c r="N23" s="63" t="s">
        <v>284</v>
      </c>
      <c r="O23" s="63">
        <v>4100</v>
      </c>
      <c r="P23" s="63" t="s">
        <v>284</v>
      </c>
      <c r="Q23" s="71"/>
      <c r="R23" s="38" t="s">
        <v>284</v>
      </c>
      <c r="S23" s="63">
        <v>0</v>
      </c>
      <c r="T23" s="63" t="s">
        <v>284</v>
      </c>
      <c r="U23" s="63">
        <v>0</v>
      </c>
      <c r="V23" s="63" t="s">
        <v>284</v>
      </c>
      <c r="W23" s="63">
        <v>0</v>
      </c>
      <c r="X23" s="63" t="s">
        <v>284</v>
      </c>
      <c r="Y23" s="71"/>
      <c r="Z23" s="38" t="s">
        <v>284</v>
      </c>
      <c r="AA23" s="63">
        <v>1700</v>
      </c>
      <c r="AB23" s="63" t="s">
        <v>284</v>
      </c>
      <c r="AC23" s="63">
        <v>600</v>
      </c>
      <c r="AD23" s="63" t="s">
        <v>284</v>
      </c>
      <c r="AE23" s="63">
        <v>1100</v>
      </c>
      <c r="AF23" s="63" t="s">
        <v>284</v>
      </c>
      <c r="AG23" s="71"/>
      <c r="AH23" s="39" t="s">
        <v>284</v>
      </c>
    </row>
    <row r="24" spans="1:34" ht="12">
      <c r="A24" s="37" t="s">
        <v>121</v>
      </c>
      <c r="B24" s="69">
        <v>2005</v>
      </c>
      <c r="C24" s="63">
        <v>903</v>
      </c>
      <c r="D24" s="63" t="s">
        <v>285</v>
      </c>
      <c r="E24" s="63">
        <v>837</v>
      </c>
      <c r="F24" s="63" t="s">
        <v>285</v>
      </c>
      <c r="G24" s="63" t="s">
        <v>284</v>
      </c>
      <c r="H24" s="63" t="s">
        <v>285</v>
      </c>
      <c r="I24" s="72"/>
      <c r="J24" s="63" t="s">
        <v>285</v>
      </c>
      <c r="K24" s="63">
        <v>903</v>
      </c>
      <c r="L24" s="63" t="s">
        <v>285</v>
      </c>
      <c r="M24" s="63">
        <v>837</v>
      </c>
      <c r="N24" s="63" t="s">
        <v>285</v>
      </c>
      <c r="O24" s="63" t="s">
        <v>285</v>
      </c>
      <c r="P24" s="63" t="s">
        <v>285</v>
      </c>
      <c r="Q24" s="72"/>
      <c r="R24" s="63" t="s">
        <v>285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72"/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72"/>
      <c r="AH24" s="64">
        <v>0</v>
      </c>
    </row>
    <row r="25" spans="1:34" ht="12">
      <c r="A25" s="37" t="s">
        <v>4</v>
      </c>
      <c r="B25" s="69" t="s">
        <v>298</v>
      </c>
      <c r="C25" s="63">
        <v>5286</v>
      </c>
      <c r="D25" s="63">
        <v>169997.702</v>
      </c>
      <c r="E25" s="63">
        <v>171</v>
      </c>
      <c r="F25" s="63">
        <v>2212.359</v>
      </c>
      <c r="G25" s="63">
        <v>5115</v>
      </c>
      <c r="H25" s="63">
        <v>167785.343</v>
      </c>
      <c r="I25" s="71"/>
      <c r="J25" s="65">
        <v>8025.027</v>
      </c>
      <c r="K25" s="63">
        <v>4652</v>
      </c>
      <c r="L25" s="63">
        <v>149858.677</v>
      </c>
      <c r="M25" s="63">
        <v>139</v>
      </c>
      <c r="N25" s="63">
        <v>1855.23</v>
      </c>
      <c r="O25" s="63">
        <v>4513</v>
      </c>
      <c r="P25" s="63">
        <v>148003.447</v>
      </c>
      <c r="Q25" s="71"/>
      <c r="R25" s="65">
        <v>6999.8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71"/>
      <c r="Z25" s="65">
        <v>0</v>
      </c>
      <c r="AA25" s="63">
        <v>634</v>
      </c>
      <c r="AB25" s="63">
        <v>20139.025</v>
      </c>
      <c r="AC25" s="63">
        <v>32</v>
      </c>
      <c r="AD25" s="63">
        <v>357.129</v>
      </c>
      <c r="AE25" s="63">
        <v>602</v>
      </c>
      <c r="AF25" s="63">
        <v>19781.896</v>
      </c>
      <c r="AG25" s="71"/>
      <c r="AH25" s="66">
        <v>1025.227</v>
      </c>
    </row>
    <row r="26" spans="1:34" ht="12">
      <c r="A26" s="37" t="s">
        <v>5</v>
      </c>
      <c r="B26" s="69">
        <v>2005</v>
      </c>
      <c r="C26" s="38">
        <v>1031</v>
      </c>
      <c r="D26" s="38">
        <v>33757.27484298359</v>
      </c>
      <c r="E26" s="38">
        <v>207</v>
      </c>
      <c r="F26" s="38">
        <v>3965.0607196877368</v>
      </c>
      <c r="G26" s="38">
        <v>824</v>
      </c>
      <c r="H26" s="38">
        <v>29792.214123295857</v>
      </c>
      <c r="I26" s="72"/>
      <c r="J26" s="63" t="s">
        <v>284</v>
      </c>
      <c r="K26" s="63" t="s">
        <v>284</v>
      </c>
      <c r="L26" s="63" t="s">
        <v>284</v>
      </c>
      <c r="M26" s="63" t="s">
        <v>284</v>
      </c>
      <c r="N26" s="63" t="s">
        <v>284</v>
      </c>
      <c r="O26" s="63" t="s">
        <v>284</v>
      </c>
      <c r="P26" s="63" t="s">
        <v>284</v>
      </c>
      <c r="Q26" s="72"/>
      <c r="R26" s="63" t="s">
        <v>284</v>
      </c>
      <c r="S26" s="63" t="s">
        <v>284</v>
      </c>
      <c r="T26" s="63" t="s">
        <v>284</v>
      </c>
      <c r="U26" s="63" t="s">
        <v>284</v>
      </c>
      <c r="V26" s="63" t="s">
        <v>284</v>
      </c>
      <c r="W26" s="63" t="s">
        <v>284</v>
      </c>
      <c r="X26" s="63" t="s">
        <v>284</v>
      </c>
      <c r="Y26" s="72"/>
      <c r="Z26" s="63" t="s">
        <v>284</v>
      </c>
      <c r="AA26" s="63" t="s">
        <v>284</v>
      </c>
      <c r="AB26" s="63" t="s">
        <v>284</v>
      </c>
      <c r="AC26" s="63" t="s">
        <v>284</v>
      </c>
      <c r="AD26" s="63" t="s">
        <v>284</v>
      </c>
      <c r="AE26" s="63" t="s">
        <v>284</v>
      </c>
      <c r="AF26" s="63" t="s">
        <v>284</v>
      </c>
      <c r="AG26" s="72"/>
      <c r="AH26" s="64" t="s">
        <v>284</v>
      </c>
    </row>
    <row r="27" spans="1:34" ht="12">
      <c r="A27" s="37" t="s">
        <v>6</v>
      </c>
      <c r="B27" s="69" t="s">
        <v>302</v>
      </c>
      <c r="C27" s="63">
        <v>7244.16</v>
      </c>
      <c r="D27" s="63">
        <v>249863.94317064915</v>
      </c>
      <c r="E27" s="38">
        <v>609.708188302425</v>
      </c>
      <c r="F27" s="38">
        <v>12619.049830482933</v>
      </c>
      <c r="G27" s="38">
        <v>6634.451811697574</v>
      </c>
      <c r="H27" s="38">
        <v>237244.89334016628</v>
      </c>
      <c r="I27" s="71"/>
      <c r="J27" s="63" t="s">
        <v>284</v>
      </c>
      <c r="K27" s="63">
        <v>3152.52</v>
      </c>
      <c r="L27" s="63">
        <v>108736.01330234768</v>
      </c>
      <c r="M27" s="63">
        <v>265.3333523537803</v>
      </c>
      <c r="N27" s="91">
        <v>5491.569342973382</v>
      </c>
      <c r="O27" s="63">
        <v>2887.1866476462196</v>
      </c>
      <c r="P27" s="63">
        <v>103244.4439593743</v>
      </c>
      <c r="Q27" s="71"/>
      <c r="R27" s="63" t="s">
        <v>284</v>
      </c>
      <c r="S27" s="63">
        <v>4091.64</v>
      </c>
      <c r="T27" s="63">
        <v>141127.9298683015</v>
      </c>
      <c r="U27" s="63">
        <v>344.3748359486448</v>
      </c>
      <c r="V27" s="63">
        <v>7127.48048750955</v>
      </c>
      <c r="W27" s="63">
        <v>3747.265164051355</v>
      </c>
      <c r="X27" s="63">
        <v>134000.44938079195</v>
      </c>
      <c r="Y27" s="71"/>
      <c r="Z27" s="63" t="s">
        <v>284</v>
      </c>
      <c r="AA27" s="63" t="s">
        <v>284</v>
      </c>
      <c r="AB27" s="63" t="s">
        <v>284</v>
      </c>
      <c r="AC27" s="63" t="s">
        <v>284</v>
      </c>
      <c r="AD27" s="63" t="s">
        <v>284</v>
      </c>
      <c r="AE27" s="63" t="s">
        <v>284</v>
      </c>
      <c r="AF27" s="63" t="s">
        <v>284</v>
      </c>
      <c r="AG27" s="71"/>
      <c r="AH27" s="64" t="s">
        <v>284</v>
      </c>
    </row>
    <row r="28" spans="1:34" ht="12">
      <c r="A28" s="37" t="s">
        <v>425</v>
      </c>
      <c r="B28" s="69">
        <v>2004</v>
      </c>
      <c r="C28" s="63">
        <v>2196</v>
      </c>
      <c r="D28" s="63" t="s">
        <v>284</v>
      </c>
      <c r="E28" s="63">
        <v>663</v>
      </c>
      <c r="F28" s="63" t="s">
        <v>284</v>
      </c>
      <c r="G28" s="63">
        <v>425</v>
      </c>
      <c r="H28" s="63" t="s">
        <v>284</v>
      </c>
      <c r="I28" s="71"/>
      <c r="J28" s="63" t="s">
        <v>284</v>
      </c>
      <c r="K28" s="63" t="s">
        <v>284</v>
      </c>
      <c r="L28" s="63" t="s">
        <v>284</v>
      </c>
      <c r="M28" s="63" t="s">
        <v>284</v>
      </c>
      <c r="N28" s="63" t="s">
        <v>284</v>
      </c>
      <c r="O28" s="63" t="s">
        <v>284</v>
      </c>
      <c r="P28" s="63" t="s">
        <v>284</v>
      </c>
      <c r="Q28" s="71"/>
      <c r="R28" s="63" t="s">
        <v>284</v>
      </c>
      <c r="S28" s="63" t="s">
        <v>284</v>
      </c>
      <c r="T28" s="63" t="s">
        <v>284</v>
      </c>
      <c r="U28" s="63" t="s">
        <v>284</v>
      </c>
      <c r="V28" s="63" t="s">
        <v>284</v>
      </c>
      <c r="W28" s="63" t="s">
        <v>284</v>
      </c>
      <c r="X28" s="63" t="s">
        <v>284</v>
      </c>
      <c r="Y28" s="71"/>
      <c r="Z28" s="63" t="s">
        <v>284</v>
      </c>
      <c r="AA28" s="63" t="s">
        <v>284</v>
      </c>
      <c r="AB28" s="63" t="s">
        <v>284</v>
      </c>
      <c r="AC28" s="63" t="s">
        <v>284</v>
      </c>
      <c r="AD28" s="63" t="s">
        <v>284</v>
      </c>
      <c r="AE28" s="63" t="s">
        <v>284</v>
      </c>
      <c r="AF28" s="63" t="s">
        <v>284</v>
      </c>
      <c r="AG28" s="71"/>
      <c r="AH28" s="64" t="s">
        <v>284</v>
      </c>
    </row>
    <row r="29" spans="1:34" ht="12">
      <c r="A29" s="37" t="s">
        <v>7</v>
      </c>
      <c r="B29" s="69">
        <v>2005</v>
      </c>
      <c r="C29" s="63">
        <v>4340</v>
      </c>
      <c r="D29" s="63">
        <v>152142</v>
      </c>
      <c r="E29" s="63">
        <v>0</v>
      </c>
      <c r="F29" s="63">
        <v>0</v>
      </c>
      <c r="G29" s="63">
        <v>4340</v>
      </c>
      <c r="H29" s="63">
        <v>152142</v>
      </c>
      <c r="I29" s="71"/>
      <c r="J29" s="65">
        <v>4389</v>
      </c>
      <c r="K29" s="63">
        <v>4190</v>
      </c>
      <c r="L29" s="63">
        <v>146290</v>
      </c>
      <c r="M29" s="63">
        <v>0</v>
      </c>
      <c r="N29" s="63">
        <v>0</v>
      </c>
      <c r="O29" s="63">
        <v>4190</v>
      </c>
      <c r="P29" s="63">
        <v>146290</v>
      </c>
      <c r="Q29" s="71"/>
      <c r="R29" s="65">
        <v>4389</v>
      </c>
      <c r="S29" s="63">
        <v>150</v>
      </c>
      <c r="T29" s="63">
        <v>5852</v>
      </c>
      <c r="U29" s="63">
        <v>0</v>
      </c>
      <c r="V29" s="63">
        <v>0</v>
      </c>
      <c r="W29" s="63">
        <v>150</v>
      </c>
      <c r="X29" s="63">
        <v>5852</v>
      </c>
      <c r="Y29" s="71"/>
      <c r="Z29" s="65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71"/>
      <c r="AH29" s="66">
        <v>0</v>
      </c>
    </row>
    <row r="30" spans="2:32" ht="12">
      <c r="B30" s="4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2:32" ht="12">
      <c r="B31" s="4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</row>
    <row r="32" spans="2:32" ht="12">
      <c r="B32" s="4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</row>
    <row r="33" spans="2:32" ht="12">
      <c r="B33" s="4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</row>
    <row r="34" spans="2:32" ht="12">
      <c r="B34" s="4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</row>
    <row r="35" spans="2:32" ht="12">
      <c r="B35" s="4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</row>
    <row r="36" spans="2:32" ht="12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spans="2:32" ht="12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</row>
    <row r="38" spans="2:32" ht="12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</row>
    <row r="39" spans="2:32" ht="12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</row>
    <row r="40" spans="2:32" ht="12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spans="2:32" ht="12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spans="2:32" ht="12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2:32" ht="12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2:32" ht="12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spans="2:32" ht="12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</row>
    <row r="46" spans="2:32" ht="12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</row>
    <row r="47" spans="2:32" ht="12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</row>
    <row r="48" spans="2:32" ht="12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</row>
    <row r="49" spans="2:32" ht="12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</row>
    <row r="50" spans="2:32" ht="12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spans="2:32" ht="12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spans="2:32" ht="12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</row>
    <row r="53" spans="2:32" ht="12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</row>
    <row r="54" spans="2:32" ht="12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</row>
    <row r="55" spans="2:32" ht="12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</row>
    <row r="56" spans="2:32" ht="12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</row>
    <row r="57" spans="2:32" ht="12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</row>
    <row r="58" spans="2:32" ht="12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</row>
    <row r="59" spans="2:32" ht="12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</row>
    <row r="60" spans="2:32" ht="12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</row>
    <row r="61" spans="2:32" ht="12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</row>
    <row r="62" spans="2:32" ht="12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</row>
    <row r="63" spans="2:32" ht="12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</row>
    <row r="64" spans="2:32" ht="12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</row>
    <row r="65" spans="2:32" ht="12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</row>
    <row r="66" spans="2:32" ht="12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</row>
    <row r="67" spans="2:32" ht="12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</row>
    <row r="68" spans="2:32" ht="12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</row>
    <row r="69" spans="2:32" ht="12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</row>
    <row r="70" spans="2:32" ht="12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</row>
    <row r="71" spans="2:32" ht="12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</row>
    <row r="72" spans="2:32" ht="12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2:32" ht="12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</row>
    <row r="74" spans="2:32" ht="12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2:32" ht="12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</row>
    <row r="76" spans="2:32" ht="12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</row>
    <row r="77" spans="2:32" ht="12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</row>
    <row r="78" spans="2:32" ht="12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</row>
    <row r="79" spans="2:32" ht="12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</row>
    <row r="80" spans="2:32" ht="12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</row>
    <row r="81" spans="2:32" ht="12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</row>
    <row r="82" spans="2:32" ht="12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</row>
    <row r="83" spans="2:32" ht="12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</row>
    <row r="84" spans="2:32" ht="12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</row>
    <row r="85" spans="2:32" ht="12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</row>
    <row r="86" spans="2:32" ht="12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</row>
    <row r="87" spans="2:32" ht="12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</row>
    <row r="88" spans="2:32" ht="12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</row>
    <row r="89" spans="2:32" ht="12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</row>
    <row r="90" spans="2:32" ht="12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</row>
    <row r="91" spans="2:32" ht="12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</row>
    <row r="92" spans="2:32" ht="12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</row>
    <row r="93" spans="2:32" ht="12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</row>
    <row r="94" spans="2:32" ht="12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</row>
    <row r="95" spans="2:32" ht="12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</row>
    <row r="96" spans="2:32" ht="12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</row>
    <row r="97" spans="2:32" ht="12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</row>
    <row r="98" spans="2:32" ht="12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</row>
    <row r="99" spans="2:32" ht="12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</row>
    <row r="100" spans="2:32" ht="12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</row>
    <row r="101" spans="2:32" ht="12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</row>
    <row r="102" spans="2:32" ht="12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</row>
    <row r="103" spans="2:32" ht="12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</row>
    <row r="104" spans="2:32" ht="12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</row>
    <row r="105" spans="2:32" ht="12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</row>
    <row r="106" spans="2:32" ht="12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</row>
    <row r="107" spans="2:32" ht="12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</row>
    <row r="108" spans="2:32" ht="12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</row>
    <row r="109" spans="2:32" ht="12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</row>
    <row r="110" spans="2:32" ht="12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</row>
    <row r="111" spans="2:32" ht="12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</row>
    <row r="112" spans="2:32" ht="12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</row>
    <row r="113" spans="2:32" ht="12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</row>
    <row r="114" spans="2:32" ht="12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</row>
    <row r="115" spans="2:32" ht="12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</row>
    <row r="116" spans="2:32" ht="12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</row>
    <row r="117" spans="2:32" ht="12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</row>
    <row r="118" spans="2:32" ht="12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</row>
    <row r="119" spans="2:32" ht="12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</row>
    <row r="120" spans="2:32" ht="12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</row>
    <row r="121" spans="2:32" ht="12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</row>
    <row r="122" spans="2:32" ht="12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</row>
    <row r="123" spans="2:32" ht="12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</row>
    <row r="124" spans="2:32" ht="12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</row>
    <row r="125" spans="2:32" ht="12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</row>
    <row r="126" spans="2:32" ht="12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</row>
    <row r="127" spans="2:32" ht="12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</row>
    <row r="128" spans="2:32" ht="12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</row>
    <row r="129" spans="2:32" ht="12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</row>
    <row r="130" spans="2:32" ht="12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</row>
    <row r="131" spans="2:32" ht="12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</row>
    <row r="132" spans="2:32" ht="12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</row>
    <row r="133" spans="2:32" ht="12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</row>
    <row r="134" spans="2:32" ht="12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</row>
    <row r="135" spans="2:32" ht="12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</row>
    <row r="136" spans="2:32" ht="12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</row>
    <row r="137" spans="2:32" ht="12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</row>
    <row r="138" spans="2:32" ht="12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</row>
    <row r="139" spans="2:32" ht="12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</row>
    <row r="140" spans="2:32" ht="12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</row>
    <row r="141" spans="2:32" ht="12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</row>
    <row r="142" spans="2:32" ht="12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</row>
    <row r="143" spans="2:32" ht="12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</row>
    <row r="144" spans="2:32" ht="12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</row>
    <row r="145" spans="2:32" ht="12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</row>
    <row r="146" spans="2:32" ht="12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</row>
    <row r="147" spans="2:32" ht="12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</row>
    <row r="148" spans="2:32" ht="12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</row>
    <row r="149" spans="2:32" ht="12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</row>
    <row r="150" spans="2:32" ht="12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</row>
    <row r="151" spans="2:32" ht="12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</row>
    <row r="152" spans="2:32" ht="12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</row>
    <row r="153" spans="2:32" ht="12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</row>
    <row r="154" spans="2:32" ht="12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</row>
    <row r="155" spans="2:32" ht="12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</row>
    <row r="156" spans="2:32" ht="12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</row>
    <row r="157" spans="2:32" ht="12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</row>
    <row r="158" spans="2:32" ht="12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</row>
    <row r="159" spans="2:32" ht="12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</row>
    <row r="160" spans="2:32" ht="12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</row>
    <row r="161" spans="2:32" ht="12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</row>
    <row r="162" spans="2:32" ht="12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</row>
    <row r="163" spans="2:32" ht="12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</row>
    <row r="164" spans="2:32" ht="12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</row>
    <row r="165" spans="2:32" ht="12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</row>
    <row r="166" spans="2:32" ht="12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</row>
    <row r="167" spans="2:32" ht="12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</row>
  </sheetData>
  <sheetProtection/>
  <mergeCells count="22">
    <mergeCell ref="S2:Z2"/>
    <mergeCell ref="AA2:AH2"/>
    <mergeCell ref="C3:D3"/>
    <mergeCell ref="E3:F3"/>
    <mergeCell ref="K3:L3"/>
    <mergeCell ref="M3:N3"/>
    <mergeCell ref="O3:P3"/>
    <mergeCell ref="Q3:R3"/>
    <mergeCell ref="S3:T3"/>
    <mergeCell ref="B2:B6"/>
    <mergeCell ref="A3:A5"/>
    <mergeCell ref="C2:J2"/>
    <mergeCell ref="G3:H3"/>
    <mergeCell ref="I3:J3"/>
    <mergeCell ref="K2:R2"/>
    <mergeCell ref="U3:V3"/>
    <mergeCell ref="AE3:AF3"/>
    <mergeCell ref="AG3:AH3"/>
    <mergeCell ref="W3:X3"/>
    <mergeCell ref="Y3:Z3"/>
    <mergeCell ref="AA3:AB3"/>
    <mergeCell ref="AC3:AD3"/>
  </mergeCells>
  <conditionalFormatting sqref="AJ8:AK15 AJ17:AK20 AJ22:AK23 AJ25:AK40">
    <cfRule type="cellIs" priority="1" dxfId="0" operator="equal" stopIfTrue="1">
      <formula>$AK$29</formula>
    </cfRule>
  </conditionalFormatting>
  <printOptions/>
  <pageMargins left="0.35433070866141736" right="0.35433070866141736" top="0.77" bottom="0.5905511811023623" header="0.5118110236220472" footer="0.5118110236220472"/>
  <pageSetup horizontalDpi="600" verticalDpi="600" orientation="landscape" paperSize="9" r:id="rId1"/>
  <headerFooter alignWithMargins="0">
    <oddHeader>&amp;LTable 5: Economic indicators of public ownership</oddHeader>
  </headerFooter>
  <colBreaks count="3" manualBreakCount="3">
    <brk id="10" max="65535" man="1"/>
    <brk id="18" min="1" max="29" man="1"/>
    <brk id="26" min="1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zoomScale="90" zoomScaleNormal="90" zoomScaleSheetLayoutView="100" zoomScalePageLayoutView="0" workbookViewId="0" topLeftCell="A1">
      <pane ySplit="4" topLeftCell="A5" activePane="bottomLeft" state="frozen"/>
      <selection pane="topLeft" activeCell="A3" sqref="A3"/>
      <selection pane="bottomLeft" activeCell="A1" sqref="A1"/>
    </sheetView>
  </sheetViews>
  <sheetFormatPr defaultColWidth="0" defaultRowHeight="12.75"/>
  <cols>
    <col min="1" max="1" width="17.421875" style="19" customWidth="1"/>
    <col min="2" max="2" width="9.00390625" style="20" customWidth="1"/>
    <col min="3" max="10" width="14.421875" style="20" customWidth="1"/>
    <col min="11" max="16384" width="11.421875" style="20" hidden="1" customWidth="1"/>
  </cols>
  <sheetData>
    <row r="1" s="19" customFormat="1" ht="19.5" customHeight="1" thickBot="1">
      <c r="A1" s="28" t="s">
        <v>404</v>
      </c>
    </row>
    <row r="2" spans="1:10" s="19" customFormat="1" ht="18" customHeight="1">
      <c r="A2" s="47" t="s">
        <v>96</v>
      </c>
      <c r="B2" s="144" t="s">
        <v>95</v>
      </c>
      <c r="C2" s="148" t="s">
        <v>405</v>
      </c>
      <c r="D2" s="148"/>
      <c r="E2" s="148" t="s">
        <v>406</v>
      </c>
      <c r="F2" s="148"/>
      <c r="G2" s="148" t="s">
        <v>407</v>
      </c>
      <c r="H2" s="148"/>
      <c r="I2" s="148" t="s">
        <v>408</v>
      </c>
      <c r="J2" s="150"/>
    </row>
    <row r="3" spans="1:10" s="68" customFormat="1" ht="25.5" customHeight="1">
      <c r="A3" s="48" t="s">
        <v>228</v>
      </c>
      <c r="B3" s="145"/>
      <c r="C3" s="25" t="s">
        <v>409</v>
      </c>
      <c r="D3" s="25" t="s">
        <v>410</v>
      </c>
      <c r="E3" s="25" t="s">
        <v>409</v>
      </c>
      <c r="F3" s="25" t="s">
        <v>410</v>
      </c>
      <c r="G3" s="25" t="s">
        <v>409</v>
      </c>
      <c r="H3" s="25" t="s">
        <v>410</v>
      </c>
      <c r="I3" s="25" t="s">
        <v>409</v>
      </c>
      <c r="J3" s="26" t="s">
        <v>410</v>
      </c>
    </row>
    <row r="4" spans="1:10" s="46" customFormat="1" ht="11.25">
      <c r="A4" s="50" t="s">
        <v>97</v>
      </c>
      <c r="B4" s="145"/>
      <c r="C4" s="45" t="s">
        <v>411</v>
      </c>
      <c r="D4" s="53" t="s">
        <v>412</v>
      </c>
      <c r="E4" s="45" t="s">
        <v>413</v>
      </c>
      <c r="F4" s="53" t="s">
        <v>414</v>
      </c>
      <c r="G4" s="45" t="s">
        <v>415</v>
      </c>
      <c r="H4" s="53" t="s">
        <v>225</v>
      </c>
      <c r="I4" s="45" t="s">
        <v>226</v>
      </c>
      <c r="J4" s="54" t="s">
        <v>227</v>
      </c>
    </row>
    <row r="5" spans="1:13" s="98" customFormat="1" ht="12">
      <c r="A5" s="17" t="s">
        <v>426</v>
      </c>
      <c r="B5" s="21">
        <v>1999</v>
      </c>
      <c r="C5" s="38">
        <v>164239</v>
      </c>
      <c r="D5" s="38">
        <v>30.93</v>
      </c>
      <c r="E5" s="38">
        <v>9664</v>
      </c>
      <c r="F5" s="38">
        <v>24.84</v>
      </c>
      <c r="G5" s="38">
        <v>129953</v>
      </c>
      <c r="H5" s="38">
        <v>31.09</v>
      </c>
      <c r="I5" s="38">
        <v>24622</v>
      </c>
      <c r="J5" s="39">
        <v>32.44</v>
      </c>
      <c r="L5" s="97"/>
      <c r="M5" s="97"/>
    </row>
    <row r="6" spans="1:10" s="97" customFormat="1" ht="12">
      <c r="A6" s="17" t="s">
        <v>427</v>
      </c>
      <c r="B6" s="21">
        <v>2000</v>
      </c>
      <c r="C6" s="63">
        <v>140000</v>
      </c>
      <c r="D6" s="63">
        <v>27</v>
      </c>
      <c r="E6" s="63">
        <v>4970</v>
      </c>
      <c r="F6" s="38" t="s">
        <v>284</v>
      </c>
      <c r="G6" s="63">
        <v>44730</v>
      </c>
      <c r="H6" s="38" t="s">
        <v>284</v>
      </c>
      <c r="I6" s="63">
        <v>90300</v>
      </c>
      <c r="J6" s="39" t="s">
        <v>284</v>
      </c>
    </row>
    <row r="7" spans="1:10" ht="12">
      <c r="A7" s="17" t="s">
        <v>421</v>
      </c>
      <c r="B7" s="21"/>
      <c r="C7" s="38" t="s">
        <v>284</v>
      </c>
      <c r="D7" s="38" t="s">
        <v>284</v>
      </c>
      <c r="E7" s="38" t="s">
        <v>284</v>
      </c>
      <c r="F7" s="38" t="s">
        <v>284</v>
      </c>
      <c r="G7" s="38" t="s">
        <v>284</v>
      </c>
      <c r="H7" s="38" t="s">
        <v>284</v>
      </c>
      <c r="I7" s="38" t="s">
        <v>284</v>
      </c>
      <c r="J7" s="39" t="s">
        <v>284</v>
      </c>
    </row>
    <row r="8" spans="1:10" ht="12">
      <c r="A8" s="17" t="s">
        <v>428</v>
      </c>
      <c r="B8" s="21">
        <v>2005</v>
      </c>
      <c r="C8" s="38" t="s">
        <v>284</v>
      </c>
      <c r="D8" s="38" t="s">
        <v>284</v>
      </c>
      <c r="E8" s="38" t="s">
        <v>284</v>
      </c>
      <c r="F8" s="38" t="s">
        <v>284</v>
      </c>
      <c r="G8" s="38" t="s">
        <v>284</v>
      </c>
      <c r="H8" s="38" t="s">
        <v>284</v>
      </c>
      <c r="I8" s="38" t="s">
        <v>284</v>
      </c>
      <c r="J8" s="39" t="s">
        <v>284</v>
      </c>
    </row>
    <row r="9" spans="1:10" ht="12">
      <c r="A9" s="17" t="s">
        <v>429</v>
      </c>
      <c r="B9" s="21"/>
      <c r="C9" s="38" t="s">
        <v>287</v>
      </c>
      <c r="D9" s="38" t="s">
        <v>290</v>
      </c>
      <c r="E9" s="38" t="s">
        <v>290</v>
      </c>
      <c r="F9" s="38" t="s">
        <v>290</v>
      </c>
      <c r="G9" s="38" t="s">
        <v>290</v>
      </c>
      <c r="H9" s="38" t="s">
        <v>290</v>
      </c>
      <c r="I9" s="38" t="s">
        <v>290</v>
      </c>
      <c r="J9" s="39" t="s">
        <v>290</v>
      </c>
    </row>
    <row r="10" spans="1:10" s="97" customFormat="1" ht="12">
      <c r="A10" s="17" t="s">
        <v>478</v>
      </c>
      <c r="B10" s="21">
        <v>1999</v>
      </c>
      <c r="C10" s="63">
        <v>319000</v>
      </c>
      <c r="D10" s="63">
        <v>24</v>
      </c>
      <c r="E10" s="63">
        <v>7600</v>
      </c>
      <c r="F10" s="63">
        <v>22</v>
      </c>
      <c r="G10" s="63">
        <v>172550</v>
      </c>
      <c r="H10" s="63">
        <v>20</v>
      </c>
      <c r="I10" s="63">
        <v>138850</v>
      </c>
      <c r="J10" s="64">
        <v>29</v>
      </c>
    </row>
    <row r="11" spans="1:10" s="97" customFormat="1" ht="12">
      <c r="A11" s="17" t="s">
        <v>479</v>
      </c>
      <c r="B11" s="21">
        <v>2000</v>
      </c>
      <c r="C11" s="63">
        <v>3443000</v>
      </c>
      <c r="D11" s="63">
        <v>30</v>
      </c>
      <c r="E11" s="63">
        <v>20000</v>
      </c>
      <c r="F11" s="63">
        <v>24</v>
      </c>
      <c r="G11" s="63">
        <v>1376000</v>
      </c>
      <c r="H11" s="63">
        <v>25</v>
      </c>
      <c r="I11" s="63">
        <v>2047000</v>
      </c>
      <c r="J11" s="64">
        <v>32</v>
      </c>
    </row>
    <row r="12" spans="1:10" ht="12">
      <c r="A12" s="17" t="s">
        <v>480</v>
      </c>
      <c r="B12" s="21"/>
      <c r="C12" s="63" t="s">
        <v>284</v>
      </c>
      <c r="D12" s="63" t="s">
        <v>284</v>
      </c>
      <c r="E12" s="63" t="s">
        <v>284</v>
      </c>
      <c r="F12" s="63" t="s">
        <v>284</v>
      </c>
      <c r="G12" s="63" t="s">
        <v>284</v>
      </c>
      <c r="H12" s="63" t="s">
        <v>284</v>
      </c>
      <c r="I12" s="63" t="s">
        <v>284</v>
      </c>
      <c r="J12" s="64" t="s">
        <v>284</v>
      </c>
    </row>
    <row r="13" spans="1:10" s="97" customFormat="1" ht="12">
      <c r="A13" s="17" t="s">
        <v>481</v>
      </c>
      <c r="B13" s="21">
        <v>2005</v>
      </c>
      <c r="C13" s="63">
        <v>375000</v>
      </c>
      <c r="D13" s="63">
        <v>30</v>
      </c>
      <c r="E13" s="63">
        <v>23000</v>
      </c>
      <c r="F13" s="63" t="s">
        <v>292</v>
      </c>
      <c r="G13" s="63">
        <v>176000</v>
      </c>
      <c r="H13" s="63" t="s">
        <v>292</v>
      </c>
      <c r="I13" s="63">
        <v>176000</v>
      </c>
      <c r="J13" s="64" t="s">
        <v>303</v>
      </c>
    </row>
    <row r="14" spans="1:10" ht="12">
      <c r="A14" s="17" t="s">
        <v>422</v>
      </c>
      <c r="B14" s="21">
        <v>2006</v>
      </c>
      <c r="C14" s="63">
        <v>539</v>
      </c>
      <c r="D14" s="63" t="s">
        <v>284</v>
      </c>
      <c r="E14" s="63" t="s">
        <v>284</v>
      </c>
      <c r="F14" s="63" t="s">
        <v>284</v>
      </c>
      <c r="G14" s="63" t="s">
        <v>284</v>
      </c>
      <c r="H14" s="63" t="s">
        <v>284</v>
      </c>
      <c r="I14" s="63" t="s">
        <v>284</v>
      </c>
      <c r="J14" s="64" t="s">
        <v>284</v>
      </c>
    </row>
    <row r="15" spans="1:10" s="97" customFormat="1" ht="12">
      <c r="A15" s="17" t="s">
        <v>202</v>
      </c>
      <c r="B15" s="21">
        <v>2004</v>
      </c>
      <c r="C15" s="67">
        <v>15000</v>
      </c>
      <c r="D15" s="63">
        <v>22</v>
      </c>
      <c r="E15" s="63">
        <v>150</v>
      </c>
      <c r="F15" s="63">
        <v>0</v>
      </c>
      <c r="G15" s="63">
        <v>11625</v>
      </c>
      <c r="H15" s="63">
        <v>14</v>
      </c>
      <c r="I15" s="63">
        <v>3225</v>
      </c>
      <c r="J15" s="64">
        <v>29</v>
      </c>
    </row>
    <row r="16" spans="1:10" s="97" customFormat="1" ht="12">
      <c r="A16" s="17" t="s">
        <v>203</v>
      </c>
      <c r="B16" s="21" t="s">
        <v>314</v>
      </c>
      <c r="C16" s="63">
        <v>148925</v>
      </c>
      <c r="D16" s="63">
        <v>41</v>
      </c>
      <c r="E16" s="63">
        <v>4468</v>
      </c>
      <c r="F16" s="63">
        <v>29</v>
      </c>
      <c r="G16" s="63">
        <v>90844</v>
      </c>
      <c r="H16" s="63">
        <v>39</v>
      </c>
      <c r="I16" s="63">
        <v>53613</v>
      </c>
      <c r="J16" s="64">
        <v>48</v>
      </c>
    </row>
    <row r="17" spans="1:10" ht="12">
      <c r="A17" s="17" t="s">
        <v>1</v>
      </c>
      <c r="B17" s="21">
        <v>2003</v>
      </c>
      <c r="C17" s="63">
        <v>176632</v>
      </c>
      <c r="D17" s="63" t="s">
        <v>284</v>
      </c>
      <c r="E17" s="63">
        <v>5617</v>
      </c>
      <c r="F17" s="63" t="s">
        <v>284</v>
      </c>
      <c r="G17" s="63">
        <v>70758</v>
      </c>
      <c r="H17" s="63" t="s">
        <v>284</v>
      </c>
      <c r="I17" s="63">
        <v>100257</v>
      </c>
      <c r="J17" s="64" t="s">
        <v>284</v>
      </c>
    </row>
    <row r="18" spans="1:10" ht="12">
      <c r="A18" s="17" t="s">
        <v>2</v>
      </c>
      <c r="B18" s="21"/>
      <c r="C18" s="38" t="s">
        <v>284</v>
      </c>
      <c r="D18" s="38" t="s">
        <v>284</v>
      </c>
      <c r="E18" s="38" t="s">
        <v>284</v>
      </c>
      <c r="F18" s="38" t="s">
        <v>284</v>
      </c>
      <c r="G18" s="38" t="s">
        <v>284</v>
      </c>
      <c r="H18" s="38" t="s">
        <v>284</v>
      </c>
      <c r="I18" s="38" t="s">
        <v>284</v>
      </c>
      <c r="J18" s="39" t="s">
        <v>284</v>
      </c>
    </row>
    <row r="19" spans="1:10" s="97" customFormat="1" ht="12">
      <c r="A19" s="17" t="s">
        <v>423</v>
      </c>
      <c r="B19" s="21" t="s">
        <v>308</v>
      </c>
      <c r="C19" s="38">
        <v>116348</v>
      </c>
      <c r="D19" s="38">
        <v>23</v>
      </c>
      <c r="E19" s="38">
        <v>2113</v>
      </c>
      <c r="F19" s="38">
        <v>31</v>
      </c>
      <c r="G19" s="38">
        <v>69663</v>
      </c>
      <c r="H19" s="38">
        <v>20</v>
      </c>
      <c r="I19" s="38">
        <v>44572</v>
      </c>
      <c r="J19" s="39">
        <v>26</v>
      </c>
    </row>
    <row r="20" spans="1:10" ht="12">
      <c r="A20" s="17" t="s">
        <v>3</v>
      </c>
      <c r="B20" s="21">
        <v>2002</v>
      </c>
      <c r="C20" s="67">
        <v>773188</v>
      </c>
      <c r="D20" s="63" t="s">
        <v>284</v>
      </c>
      <c r="E20" s="63">
        <v>139947</v>
      </c>
      <c r="F20" s="63" t="s">
        <v>284</v>
      </c>
      <c r="G20" s="63">
        <v>540458</v>
      </c>
      <c r="H20" s="63" t="s">
        <v>284</v>
      </c>
      <c r="I20" s="63">
        <v>92783</v>
      </c>
      <c r="J20" s="64" t="s">
        <v>284</v>
      </c>
    </row>
    <row r="21" spans="1:10" ht="12">
      <c r="A21" s="17" t="s">
        <v>424</v>
      </c>
      <c r="B21" s="21">
        <v>2005</v>
      </c>
      <c r="C21" s="63">
        <v>600000</v>
      </c>
      <c r="D21" s="63" t="s">
        <v>284</v>
      </c>
      <c r="E21" s="63">
        <v>45000</v>
      </c>
      <c r="F21" s="63" t="s">
        <v>284</v>
      </c>
      <c r="G21" s="63">
        <v>225000</v>
      </c>
      <c r="H21" s="63" t="s">
        <v>284</v>
      </c>
      <c r="I21" s="63">
        <v>330000</v>
      </c>
      <c r="J21" s="64" t="s">
        <v>284</v>
      </c>
    </row>
    <row r="22" spans="1:10" ht="12">
      <c r="A22" s="17" t="s">
        <v>121</v>
      </c>
      <c r="B22" s="21">
        <v>2005</v>
      </c>
      <c r="C22" s="63">
        <v>500000</v>
      </c>
      <c r="D22" s="63" t="s">
        <v>284</v>
      </c>
      <c r="E22" s="63" t="s">
        <v>284</v>
      </c>
      <c r="F22" s="63" t="s">
        <v>284</v>
      </c>
      <c r="G22" s="63" t="s">
        <v>284</v>
      </c>
      <c r="H22" s="63" t="s">
        <v>284</v>
      </c>
      <c r="I22" s="63" t="s">
        <v>284</v>
      </c>
      <c r="J22" s="63" t="s">
        <v>284</v>
      </c>
    </row>
    <row r="23" spans="1:10" ht="12">
      <c r="A23" s="17" t="s">
        <v>4</v>
      </c>
      <c r="B23" s="21"/>
      <c r="C23" s="38" t="s">
        <v>284</v>
      </c>
      <c r="D23" s="38" t="s">
        <v>284</v>
      </c>
      <c r="E23" s="38" t="s">
        <v>284</v>
      </c>
      <c r="F23" s="38" t="s">
        <v>284</v>
      </c>
      <c r="G23" s="38" t="s">
        <v>284</v>
      </c>
      <c r="H23" s="38" t="s">
        <v>284</v>
      </c>
      <c r="I23" s="38" t="s">
        <v>284</v>
      </c>
      <c r="J23" s="39" t="s">
        <v>284</v>
      </c>
    </row>
    <row r="24" spans="1:10" s="97" customFormat="1" ht="12">
      <c r="A24" s="17" t="s">
        <v>5</v>
      </c>
      <c r="B24" s="21">
        <v>2005</v>
      </c>
      <c r="C24" s="38">
        <v>450000</v>
      </c>
      <c r="D24" s="38">
        <v>39</v>
      </c>
      <c r="E24" s="38">
        <v>20000</v>
      </c>
      <c r="F24" s="38">
        <v>25</v>
      </c>
      <c r="G24" s="38">
        <v>250000</v>
      </c>
      <c r="H24" s="38">
        <v>32</v>
      </c>
      <c r="I24" s="38">
        <v>180000</v>
      </c>
      <c r="J24" s="39">
        <v>50</v>
      </c>
    </row>
    <row r="25" spans="1:10" s="97" customFormat="1" ht="12">
      <c r="A25" s="17" t="s">
        <v>6</v>
      </c>
      <c r="B25" s="21">
        <v>2005</v>
      </c>
      <c r="C25" s="63">
        <v>411235</v>
      </c>
      <c r="D25" s="63">
        <v>37.1</v>
      </c>
      <c r="E25" s="63">
        <v>11940</v>
      </c>
      <c r="F25" s="63">
        <v>39.6</v>
      </c>
      <c r="G25" s="63">
        <v>293450</v>
      </c>
      <c r="H25" s="63">
        <v>36.7</v>
      </c>
      <c r="I25" s="63">
        <v>105845</v>
      </c>
      <c r="J25" s="64">
        <v>37.9</v>
      </c>
    </row>
    <row r="26" spans="1:10" s="97" customFormat="1" ht="12">
      <c r="A26" s="17" t="s">
        <v>425</v>
      </c>
      <c r="B26" s="21">
        <v>2002</v>
      </c>
      <c r="C26" s="67">
        <v>246415</v>
      </c>
      <c r="D26" s="63">
        <v>25</v>
      </c>
      <c r="E26" s="63" t="s">
        <v>286</v>
      </c>
      <c r="F26" s="63" t="s">
        <v>284</v>
      </c>
      <c r="G26" s="63" t="s">
        <v>286</v>
      </c>
      <c r="H26" s="63" t="s">
        <v>284</v>
      </c>
      <c r="I26" s="63" t="s">
        <v>286</v>
      </c>
      <c r="J26" s="64" t="s">
        <v>284</v>
      </c>
    </row>
    <row r="27" spans="1:10" ht="12">
      <c r="A27" s="17" t="s">
        <v>7</v>
      </c>
      <c r="B27" s="21"/>
      <c r="C27" s="63" t="s">
        <v>284</v>
      </c>
      <c r="D27" s="63" t="s">
        <v>284</v>
      </c>
      <c r="E27" s="63" t="s">
        <v>284</v>
      </c>
      <c r="F27" s="63" t="s">
        <v>284</v>
      </c>
      <c r="G27" s="63" t="s">
        <v>284</v>
      </c>
      <c r="H27" s="63" t="s">
        <v>284</v>
      </c>
      <c r="I27" s="63" t="s">
        <v>284</v>
      </c>
      <c r="J27" s="64" t="s">
        <v>284</v>
      </c>
    </row>
    <row r="28" ht="12">
      <c r="B28" s="22"/>
    </row>
    <row r="29" ht="12">
      <c r="B29" s="22"/>
    </row>
    <row r="30" ht="12">
      <c r="B30" s="22"/>
    </row>
    <row r="31" ht="12">
      <c r="B31" s="22"/>
    </row>
    <row r="32" ht="12">
      <c r="B32" s="22"/>
    </row>
    <row r="33" ht="12">
      <c r="B33" s="22"/>
    </row>
    <row r="34" ht="12">
      <c r="B34" s="22"/>
    </row>
    <row r="35" ht="12">
      <c r="B35" s="22"/>
    </row>
  </sheetData>
  <sheetProtection/>
  <mergeCells count="5">
    <mergeCell ref="I2:J2"/>
    <mergeCell ref="B2:B4"/>
    <mergeCell ref="C2:D2"/>
    <mergeCell ref="E2:F2"/>
    <mergeCell ref="G2:H2"/>
  </mergeCells>
  <conditionalFormatting sqref="L7:L13 L15:L18 L20:L21 L23:L38">
    <cfRule type="cellIs" priority="1" dxfId="0" operator="equal" stopIfTrue="1">
      <formula>$M$23</formula>
    </cfRule>
  </conditionalFormatting>
  <conditionalFormatting sqref="M7:M13 M15:M18 M20:M21 M23:M63">
    <cfRule type="cellIs" priority="2" dxfId="0" operator="equal" stopIfTrue="1">
      <formula>$M$28</formula>
    </cfRule>
  </conditionalFormatting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28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17.421875" style="106" customWidth="1"/>
    <col min="2" max="2" width="9.140625" style="23" customWidth="1"/>
    <col min="3" max="3" width="11.421875" style="44" customWidth="1"/>
    <col min="4" max="14" width="9.7109375" style="44" customWidth="1"/>
    <col min="15" max="15" width="11.140625" style="44" customWidth="1"/>
    <col min="16" max="26" width="10.140625" style="44" customWidth="1"/>
    <col min="27" max="27" width="11.28125" style="44" customWidth="1"/>
    <col min="28" max="28" width="9.421875" style="44" customWidth="1"/>
    <col min="29" max="29" width="9.140625" style="44" customWidth="1"/>
    <col min="30" max="30" width="9.00390625" style="44" customWidth="1"/>
    <col min="31" max="31" width="9.57421875" style="44" customWidth="1"/>
    <col min="32" max="32" width="9.00390625" style="44" customWidth="1"/>
    <col min="33" max="35" width="9.421875" style="44" customWidth="1"/>
    <col min="36" max="36" width="9.140625" style="44" customWidth="1"/>
    <col min="37" max="37" width="9.7109375" style="44" customWidth="1"/>
    <col min="38" max="39" width="9.140625" style="44" customWidth="1"/>
    <col min="40" max="40" width="9.00390625" style="44" customWidth="1"/>
    <col min="41" max="41" width="0" style="44" hidden="1" customWidth="1"/>
    <col min="42" max="42" width="9.8515625" style="44" hidden="1" customWidth="1"/>
    <col min="43" max="16384" width="0" style="44" hidden="1" customWidth="1"/>
  </cols>
  <sheetData>
    <row r="1" spans="1:40" s="106" customFormat="1" ht="19.5" customHeight="1" thickBot="1">
      <c r="A1" s="18" t="s">
        <v>229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</row>
    <row r="2" spans="1:40" s="106" customFormat="1" ht="18" customHeight="1">
      <c r="A2" s="47" t="s">
        <v>96</v>
      </c>
      <c r="B2" s="164" t="s">
        <v>95</v>
      </c>
      <c r="C2" s="148" t="s">
        <v>235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 t="s">
        <v>236</v>
      </c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 t="s">
        <v>237</v>
      </c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50"/>
    </row>
    <row r="3" spans="1:40" s="108" customFormat="1" ht="25.5" customHeight="1">
      <c r="A3" s="149" t="s">
        <v>282</v>
      </c>
      <c r="B3" s="165"/>
      <c r="C3" s="146" t="s">
        <v>234</v>
      </c>
      <c r="D3" s="146"/>
      <c r="E3" s="146" t="s">
        <v>231</v>
      </c>
      <c r="F3" s="146"/>
      <c r="G3" s="163" t="s">
        <v>324</v>
      </c>
      <c r="H3" s="163"/>
      <c r="I3" s="163" t="s">
        <v>325</v>
      </c>
      <c r="J3" s="163"/>
      <c r="K3" s="163" t="s">
        <v>232</v>
      </c>
      <c r="L3" s="163"/>
      <c r="M3" s="163" t="s">
        <v>233</v>
      </c>
      <c r="N3" s="163"/>
      <c r="O3" s="146" t="s">
        <v>234</v>
      </c>
      <c r="P3" s="146"/>
      <c r="Q3" s="146" t="s">
        <v>263</v>
      </c>
      <c r="R3" s="146"/>
      <c r="S3" s="163" t="s">
        <v>264</v>
      </c>
      <c r="T3" s="163"/>
      <c r="U3" s="163" t="s">
        <v>265</v>
      </c>
      <c r="V3" s="163"/>
      <c r="W3" s="163" t="s">
        <v>266</v>
      </c>
      <c r="X3" s="163"/>
      <c r="Y3" s="163" t="s">
        <v>267</v>
      </c>
      <c r="Z3" s="163"/>
      <c r="AA3" s="146" t="s">
        <v>234</v>
      </c>
      <c r="AB3" s="146"/>
      <c r="AC3" s="146" t="s">
        <v>268</v>
      </c>
      <c r="AD3" s="146"/>
      <c r="AE3" s="163" t="s">
        <v>269</v>
      </c>
      <c r="AF3" s="163"/>
      <c r="AG3" s="163" t="s">
        <v>270</v>
      </c>
      <c r="AH3" s="163"/>
      <c r="AI3" s="163" t="s">
        <v>271</v>
      </c>
      <c r="AJ3" s="163"/>
      <c r="AK3" s="163" t="s">
        <v>272</v>
      </c>
      <c r="AL3" s="163"/>
      <c r="AM3" s="167" t="s">
        <v>279</v>
      </c>
      <c r="AN3" s="168"/>
    </row>
    <row r="4" spans="1:40" s="106" customFormat="1" ht="36.75" customHeight="1">
      <c r="A4" s="149"/>
      <c r="B4" s="165"/>
      <c r="C4" s="25" t="s">
        <v>460</v>
      </c>
      <c r="D4" s="25" t="s">
        <v>230</v>
      </c>
      <c r="E4" s="25" t="s">
        <v>460</v>
      </c>
      <c r="F4" s="25" t="s">
        <v>230</v>
      </c>
      <c r="G4" s="25" t="s">
        <v>460</v>
      </c>
      <c r="H4" s="25" t="s">
        <v>230</v>
      </c>
      <c r="I4" s="25" t="s">
        <v>460</v>
      </c>
      <c r="J4" s="25" t="s">
        <v>230</v>
      </c>
      <c r="K4" s="25" t="s">
        <v>460</v>
      </c>
      <c r="L4" s="25" t="s">
        <v>230</v>
      </c>
      <c r="M4" s="25" t="s">
        <v>460</v>
      </c>
      <c r="N4" s="25" t="s">
        <v>230</v>
      </c>
      <c r="O4" s="25" t="s">
        <v>460</v>
      </c>
      <c r="P4" s="25" t="s">
        <v>230</v>
      </c>
      <c r="Q4" s="25" t="s">
        <v>460</v>
      </c>
      <c r="R4" s="25" t="s">
        <v>230</v>
      </c>
      <c r="S4" s="25" t="s">
        <v>460</v>
      </c>
      <c r="T4" s="25" t="s">
        <v>230</v>
      </c>
      <c r="U4" s="25" t="s">
        <v>460</v>
      </c>
      <c r="V4" s="25" t="s">
        <v>230</v>
      </c>
      <c r="W4" s="25" t="s">
        <v>460</v>
      </c>
      <c r="X4" s="25" t="s">
        <v>230</v>
      </c>
      <c r="Y4" s="25" t="s">
        <v>460</v>
      </c>
      <c r="Z4" s="25" t="s">
        <v>230</v>
      </c>
      <c r="AA4" s="25" t="s">
        <v>460</v>
      </c>
      <c r="AB4" s="25" t="s">
        <v>230</v>
      </c>
      <c r="AC4" s="25" t="s">
        <v>460</v>
      </c>
      <c r="AD4" s="25" t="s">
        <v>230</v>
      </c>
      <c r="AE4" s="25" t="s">
        <v>460</v>
      </c>
      <c r="AF4" s="25" t="s">
        <v>230</v>
      </c>
      <c r="AG4" s="25" t="s">
        <v>460</v>
      </c>
      <c r="AH4" s="25" t="s">
        <v>230</v>
      </c>
      <c r="AI4" s="25" t="s">
        <v>460</v>
      </c>
      <c r="AJ4" s="25" t="s">
        <v>230</v>
      </c>
      <c r="AK4" s="25" t="s">
        <v>460</v>
      </c>
      <c r="AL4" s="25" t="s">
        <v>230</v>
      </c>
      <c r="AM4" s="25" t="s">
        <v>460</v>
      </c>
      <c r="AN4" s="26" t="s">
        <v>230</v>
      </c>
    </row>
    <row r="5" spans="1:40" s="1" customFormat="1" ht="11.25">
      <c r="A5" s="50" t="s">
        <v>97</v>
      </c>
      <c r="B5" s="166"/>
      <c r="C5" s="51" t="s">
        <v>238</v>
      </c>
      <c r="D5" s="51" t="s">
        <v>239</v>
      </c>
      <c r="E5" s="51" t="s">
        <v>240</v>
      </c>
      <c r="F5" s="51" t="s">
        <v>241</v>
      </c>
      <c r="G5" s="51" t="s">
        <v>242</v>
      </c>
      <c r="H5" s="51" t="s">
        <v>243</v>
      </c>
      <c r="I5" s="51" t="s">
        <v>244</v>
      </c>
      <c r="J5" s="51" t="s">
        <v>245</v>
      </c>
      <c r="K5" s="51" t="s">
        <v>246</v>
      </c>
      <c r="L5" s="51" t="s">
        <v>247</v>
      </c>
      <c r="M5" s="51" t="s">
        <v>248</v>
      </c>
      <c r="N5" s="51" t="s">
        <v>249</v>
      </c>
      <c r="O5" s="51" t="s">
        <v>250</v>
      </c>
      <c r="P5" s="51" t="s">
        <v>251</v>
      </c>
      <c r="Q5" s="51" t="s">
        <v>252</v>
      </c>
      <c r="R5" s="51" t="s">
        <v>253</v>
      </c>
      <c r="S5" s="51" t="s">
        <v>254</v>
      </c>
      <c r="T5" s="51" t="s">
        <v>315</v>
      </c>
      <c r="U5" s="51" t="s">
        <v>316</v>
      </c>
      <c r="V5" s="51" t="s">
        <v>317</v>
      </c>
      <c r="W5" s="51" t="s">
        <v>318</v>
      </c>
      <c r="X5" s="51" t="s">
        <v>319</v>
      </c>
      <c r="Y5" s="51" t="s">
        <v>255</v>
      </c>
      <c r="Z5" s="51" t="s">
        <v>256</v>
      </c>
      <c r="AA5" s="51" t="s">
        <v>257</v>
      </c>
      <c r="AB5" s="51" t="s">
        <v>258</v>
      </c>
      <c r="AC5" s="51" t="s">
        <v>259</v>
      </c>
      <c r="AD5" s="51" t="s">
        <v>260</v>
      </c>
      <c r="AE5" s="51" t="s">
        <v>261</v>
      </c>
      <c r="AF5" s="51" t="s">
        <v>273</v>
      </c>
      <c r="AG5" s="51" t="s">
        <v>262</v>
      </c>
      <c r="AH5" s="51" t="s">
        <v>274</v>
      </c>
      <c r="AI5" s="51" t="s">
        <v>275</v>
      </c>
      <c r="AJ5" s="51" t="s">
        <v>276</v>
      </c>
      <c r="AK5" s="51" t="s">
        <v>277</v>
      </c>
      <c r="AL5" s="51" t="s">
        <v>278</v>
      </c>
      <c r="AM5" s="51" t="s">
        <v>280</v>
      </c>
      <c r="AN5" s="52" t="s">
        <v>281</v>
      </c>
    </row>
    <row r="6" spans="1:43" s="106" customFormat="1" ht="12">
      <c r="A6" s="17" t="s">
        <v>426</v>
      </c>
      <c r="B6" s="21" t="s">
        <v>323</v>
      </c>
      <c r="C6" s="38">
        <v>164239</v>
      </c>
      <c r="D6" s="38">
        <v>100</v>
      </c>
      <c r="E6" s="38">
        <v>81987</v>
      </c>
      <c r="F6" s="38">
        <v>49.92</v>
      </c>
      <c r="G6" s="38">
        <v>67273</v>
      </c>
      <c r="H6" s="38">
        <v>40.96</v>
      </c>
      <c r="I6" s="38">
        <v>14714</v>
      </c>
      <c r="J6" s="38">
        <v>8.96</v>
      </c>
      <c r="K6" s="38">
        <v>56393</v>
      </c>
      <c r="L6" s="38">
        <v>34.34</v>
      </c>
      <c r="M6" s="38">
        <v>25859</v>
      </c>
      <c r="N6" s="38">
        <v>15.74</v>
      </c>
      <c r="O6" s="38" t="s">
        <v>284</v>
      </c>
      <c r="P6" s="38">
        <v>100</v>
      </c>
      <c r="Q6" s="38" t="s">
        <v>284</v>
      </c>
      <c r="R6" s="38">
        <v>91</v>
      </c>
      <c r="S6" s="38" t="s">
        <v>284</v>
      </c>
      <c r="T6" s="38">
        <v>9</v>
      </c>
      <c r="U6" s="38" t="s">
        <v>284</v>
      </c>
      <c r="V6" s="38" t="s">
        <v>284</v>
      </c>
      <c r="W6" s="38" t="s">
        <v>284</v>
      </c>
      <c r="X6" s="38" t="s">
        <v>284</v>
      </c>
      <c r="Y6" s="38" t="s">
        <v>284</v>
      </c>
      <c r="Z6" s="38">
        <v>0</v>
      </c>
      <c r="AA6" s="38" t="s">
        <v>284</v>
      </c>
      <c r="AB6" s="38" t="s">
        <v>284</v>
      </c>
      <c r="AC6" s="38" t="s">
        <v>284</v>
      </c>
      <c r="AD6" s="38" t="s">
        <v>284</v>
      </c>
      <c r="AE6" s="38" t="s">
        <v>284</v>
      </c>
      <c r="AF6" s="38" t="s">
        <v>284</v>
      </c>
      <c r="AG6" s="38" t="s">
        <v>284</v>
      </c>
      <c r="AH6" s="38" t="s">
        <v>284</v>
      </c>
      <c r="AI6" s="38" t="s">
        <v>284</v>
      </c>
      <c r="AJ6" s="38" t="s">
        <v>284</v>
      </c>
      <c r="AK6" s="38" t="s">
        <v>284</v>
      </c>
      <c r="AL6" s="38" t="s">
        <v>284</v>
      </c>
      <c r="AM6" s="38" t="s">
        <v>284</v>
      </c>
      <c r="AN6" s="39" t="s">
        <v>284</v>
      </c>
      <c r="AP6" s="109"/>
      <c r="AQ6" s="44"/>
    </row>
    <row r="7" spans="1:43" s="106" customFormat="1" ht="12">
      <c r="A7" s="17" t="s">
        <v>427</v>
      </c>
      <c r="B7" s="21">
        <v>2000</v>
      </c>
      <c r="C7" s="38" t="s">
        <v>284</v>
      </c>
      <c r="D7" s="38" t="s">
        <v>284</v>
      </c>
      <c r="E7" s="38" t="s">
        <v>284</v>
      </c>
      <c r="F7" s="38" t="s">
        <v>284</v>
      </c>
      <c r="G7" s="38" t="s">
        <v>284</v>
      </c>
      <c r="H7" s="38" t="s">
        <v>284</v>
      </c>
      <c r="I7" s="38" t="s">
        <v>284</v>
      </c>
      <c r="J7" s="38" t="s">
        <v>284</v>
      </c>
      <c r="K7" s="38" t="s">
        <v>284</v>
      </c>
      <c r="L7" s="38" t="s">
        <v>284</v>
      </c>
      <c r="M7" s="38" t="s">
        <v>284</v>
      </c>
      <c r="N7" s="38" t="s">
        <v>284</v>
      </c>
      <c r="O7" s="67">
        <v>140000</v>
      </c>
      <c r="P7" s="67">
        <v>100</v>
      </c>
      <c r="Q7" s="63">
        <v>92500</v>
      </c>
      <c r="R7" s="63">
        <v>66.1</v>
      </c>
      <c r="S7" s="63">
        <v>47500</v>
      </c>
      <c r="T7" s="63">
        <v>33.9</v>
      </c>
      <c r="U7" s="63">
        <v>15500</v>
      </c>
      <c r="V7" s="63">
        <v>11</v>
      </c>
      <c r="W7" s="63">
        <v>32000</v>
      </c>
      <c r="X7" s="63">
        <v>22.9</v>
      </c>
      <c r="Y7" s="63">
        <v>0</v>
      </c>
      <c r="Z7" s="63">
        <v>0</v>
      </c>
      <c r="AA7" s="67">
        <v>140000</v>
      </c>
      <c r="AB7" s="67">
        <v>100</v>
      </c>
      <c r="AC7" s="38">
        <v>1820</v>
      </c>
      <c r="AD7" s="38">
        <v>1.3</v>
      </c>
      <c r="AE7" s="38">
        <v>91980</v>
      </c>
      <c r="AF7" s="38">
        <v>65.7</v>
      </c>
      <c r="AG7" s="38">
        <v>35420</v>
      </c>
      <c r="AH7" s="38">
        <v>25.3</v>
      </c>
      <c r="AI7" s="38">
        <v>840</v>
      </c>
      <c r="AJ7" s="38">
        <v>0.6</v>
      </c>
      <c r="AK7" s="38">
        <v>9940</v>
      </c>
      <c r="AL7" s="38">
        <v>7.1</v>
      </c>
      <c r="AM7" s="38">
        <v>0</v>
      </c>
      <c r="AN7" s="39">
        <v>0</v>
      </c>
      <c r="AP7" s="109"/>
      <c r="AQ7" s="44"/>
    </row>
    <row r="8" spans="1:42" ht="12">
      <c r="A8" s="17" t="s">
        <v>421</v>
      </c>
      <c r="B8" s="21"/>
      <c r="C8" s="38" t="s">
        <v>284</v>
      </c>
      <c r="D8" s="38" t="s">
        <v>284</v>
      </c>
      <c r="E8" s="38" t="s">
        <v>284</v>
      </c>
      <c r="F8" s="38" t="s">
        <v>284</v>
      </c>
      <c r="G8" s="38" t="s">
        <v>284</v>
      </c>
      <c r="H8" s="38" t="s">
        <v>284</v>
      </c>
      <c r="I8" s="38" t="s">
        <v>284</v>
      </c>
      <c r="J8" s="38" t="s">
        <v>284</v>
      </c>
      <c r="K8" s="38" t="s">
        <v>284</v>
      </c>
      <c r="L8" s="38" t="s">
        <v>284</v>
      </c>
      <c r="M8" s="38" t="s">
        <v>284</v>
      </c>
      <c r="N8" s="38" t="s">
        <v>284</v>
      </c>
      <c r="O8" s="38" t="s">
        <v>284</v>
      </c>
      <c r="P8" s="38" t="s">
        <v>284</v>
      </c>
      <c r="Q8" s="38" t="s">
        <v>284</v>
      </c>
      <c r="R8" s="38" t="s">
        <v>284</v>
      </c>
      <c r="S8" s="38" t="s">
        <v>284</v>
      </c>
      <c r="T8" s="38" t="s">
        <v>284</v>
      </c>
      <c r="U8" s="38" t="s">
        <v>284</v>
      </c>
      <c r="V8" s="38" t="s">
        <v>284</v>
      </c>
      <c r="W8" s="38" t="s">
        <v>284</v>
      </c>
      <c r="X8" s="38" t="s">
        <v>284</v>
      </c>
      <c r="Y8" s="38" t="s">
        <v>284</v>
      </c>
      <c r="Z8" s="38" t="s">
        <v>284</v>
      </c>
      <c r="AA8" s="38" t="s">
        <v>284</v>
      </c>
      <c r="AB8" s="38" t="s">
        <v>284</v>
      </c>
      <c r="AC8" s="38" t="s">
        <v>284</v>
      </c>
      <c r="AD8" s="38" t="s">
        <v>284</v>
      </c>
      <c r="AE8" s="38" t="s">
        <v>284</v>
      </c>
      <c r="AF8" s="38" t="s">
        <v>284</v>
      </c>
      <c r="AG8" s="38" t="s">
        <v>284</v>
      </c>
      <c r="AH8" s="38" t="s">
        <v>284</v>
      </c>
      <c r="AI8" s="38" t="s">
        <v>284</v>
      </c>
      <c r="AJ8" s="38" t="s">
        <v>284</v>
      </c>
      <c r="AK8" s="38" t="s">
        <v>284</v>
      </c>
      <c r="AL8" s="38" t="s">
        <v>284</v>
      </c>
      <c r="AM8" s="38" t="s">
        <v>284</v>
      </c>
      <c r="AN8" s="39" t="s">
        <v>284</v>
      </c>
      <c r="AP8" s="109"/>
    </row>
    <row r="9" spans="1:42" ht="12">
      <c r="A9" s="17" t="s">
        <v>428</v>
      </c>
      <c r="B9" s="21">
        <v>2005</v>
      </c>
      <c r="C9" s="38" t="s">
        <v>284</v>
      </c>
      <c r="D9" s="38" t="s">
        <v>284</v>
      </c>
      <c r="E9" s="38" t="s">
        <v>284</v>
      </c>
      <c r="F9" s="38" t="s">
        <v>284</v>
      </c>
      <c r="G9" s="38" t="s">
        <v>284</v>
      </c>
      <c r="H9" s="38" t="s">
        <v>284</v>
      </c>
      <c r="I9" s="38" t="s">
        <v>284</v>
      </c>
      <c r="J9" s="38" t="s">
        <v>284</v>
      </c>
      <c r="K9" s="38" t="s">
        <v>284</v>
      </c>
      <c r="L9" s="38" t="s">
        <v>284</v>
      </c>
      <c r="M9" s="38" t="s">
        <v>284</v>
      </c>
      <c r="N9" s="38" t="s">
        <v>284</v>
      </c>
      <c r="O9" s="38" t="s">
        <v>284</v>
      </c>
      <c r="P9" s="38" t="s">
        <v>284</v>
      </c>
      <c r="Q9" s="38" t="s">
        <v>284</v>
      </c>
      <c r="R9" s="38" t="s">
        <v>284</v>
      </c>
      <c r="S9" s="38" t="s">
        <v>284</v>
      </c>
      <c r="T9" s="38" t="s">
        <v>284</v>
      </c>
      <c r="U9" s="38" t="s">
        <v>284</v>
      </c>
      <c r="V9" s="38" t="s">
        <v>284</v>
      </c>
      <c r="W9" s="38" t="s">
        <v>284</v>
      </c>
      <c r="X9" s="38" t="s">
        <v>284</v>
      </c>
      <c r="Y9" s="38" t="s">
        <v>284</v>
      </c>
      <c r="Z9" s="38" t="s">
        <v>284</v>
      </c>
      <c r="AA9" s="38" t="s">
        <v>284</v>
      </c>
      <c r="AB9" s="38">
        <v>100</v>
      </c>
      <c r="AC9" s="38" t="s">
        <v>284</v>
      </c>
      <c r="AD9" s="38" t="s">
        <v>284</v>
      </c>
      <c r="AE9" s="38" t="s">
        <v>284</v>
      </c>
      <c r="AF9" s="38" t="s">
        <v>284</v>
      </c>
      <c r="AG9" s="38" t="s">
        <v>284</v>
      </c>
      <c r="AH9" s="38" t="s">
        <v>284</v>
      </c>
      <c r="AI9" s="38" t="s">
        <v>284</v>
      </c>
      <c r="AJ9" s="38" t="s">
        <v>284</v>
      </c>
      <c r="AK9" s="38" t="s">
        <v>284</v>
      </c>
      <c r="AL9" s="38" t="s">
        <v>284</v>
      </c>
      <c r="AM9" s="38" t="s">
        <v>284</v>
      </c>
      <c r="AN9" s="39" t="s">
        <v>284</v>
      </c>
      <c r="AP9" s="109"/>
    </row>
    <row r="10" spans="1:42" ht="12">
      <c r="A10" s="17" t="s">
        <v>429</v>
      </c>
      <c r="B10" s="21"/>
      <c r="C10" s="38" t="s">
        <v>290</v>
      </c>
      <c r="D10" s="38" t="s">
        <v>290</v>
      </c>
      <c r="E10" s="38" t="s">
        <v>290</v>
      </c>
      <c r="F10" s="38" t="s">
        <v>290</v>
      </c>
      <c r="G10" s="38" t="s">
        <v>290</v>
      </c>
      <c r="H10" s="38" t="s">
        <v>290</v>
      </c>
      <c r="I10" s="38" t="s">
        <v>290</v>
      </c>
      <c r="J10" s="38" t="s">
        <v>290</v>
      </c>
      <c r="K10" s="38" t="s">
        <v>290</v>
      </c>
      <c r="L10" s="38" t="s">
        <v>290</v>
      </c>
      <c r="M10" s="38" t="s">
        <v>290</v>
      </c>
      <c r="N10" s="38" t="s">
        <v>290</v>
      </c>
      <c r="O10" s="38" t="s">
        <v>290</v>
      </c>
      <c r="P10" s="38" t="s">
        <v>290</v>
      </c>
      <c r="Q10" s="38" t="s">
        <v>290</v>
      </c>
      <c r="R10" s="38" t="s">
        <v>290</v>
      </c>
      <c r="S10" s="38" t="s">
        <v>290</v>
      </c>
      <c r="T10" s="38" t="s">
        <v>290</v>
      </c>
      <c r="U10" s="38" t="s">
        <v>290</v>
      </c>
      <c r="V10" s="38" t="s">
        <v>290</v>
      </c>
      <c r="W10" s="38" t="s">
        <v>290</v>
      </c>
      <c r="X10" s="38" t="s">
        <v>290</v>
      </c>
      <c r="Y10" s="38" t="s">
        <v>290</v>
      </c>
      <c r="Z10" s="38" t="s">
        <v>290</v>
      </c>
      <c r="AA10" s="38" t="s">
        <v>290</v>
      </c>
      <c r="AB10" s="38" t="s">
        <v>290</v>
      </c>
      <c r="AC10" s="38" t="s">
        <v>290</v>
      </c>
      <c r="AD10" s="38" t="s">
        <v>290</v>
      </c>
      <c r="AE10" s="38" t="s">
        <v>290</v>
      </c>
      <c r="AF10" s="38" t="s">
        <v>290</v>
      </c>
      <c r="AG10" s="38" t="s">
        <v>290</v>
      </c>
      <c r="AH10" s="38" t="s">
        <v>290</v>
      </c>
      <c r="AI10" s="38" t="s">
        <v>290</v>
      </c>
      <c r="AJ10" s="38" t="s">
        <v>290</v>
      </c>
      <c r="AK10" s="38" t="s">
        <v>290</v>
      </c>
      <c r="AL10" s="38" t="s">
        <v>290</v>
      </c>
      <c r="AM10" s="38" t="s">
        <v>290</v>
      </c>
      <c r="AN10" s="39" t="s">
        <v>290</v>
      </c>
      <c r="AP10" s="109"/>
    </row>
    <row r="11" spans="1:42" ht="12">
      <c r="A11" s="17" t="s">
        <v>478</v>
      </c>
      <c r="B11" s="21">
        <v>1999</v>
      </c>
      <c r="C11" s="67">
        <v>319000</v>
      </c>
      <c r="D11" s="67">
        <v>100</v>
      </c>
      <c r="E11" s="67">
        <v>89300</v>
      </c>
      <c r="F11" s="67">
        <v>28</v>
      </c>
      <c r="G11" s="67">
        <v>70200</v>
      </c>
      <c r="H11" s="63">
        <v>22</v>
      </c>
      <c r="I11" s="67">
        <v>19100</v>
      </c>
      <c r="J11" s="63">
        <v>6</v>
      </c>
      <c r="K11" s="67">
        <v>108500</v>
      </c>
      <c r="L11" s="63">
        <v>34</v>
      </c>
      <c r="M11" s="67">
        <v>121200</v>
      </c>
      <c r="N11" s="63">
        <v>38</v>
      </c>
      <c r="O11" s="67">
        <v>319000</v>
      </c>
      <c r="P11" s="67">
        <v>100</v>
      </c>
      <c r="Q11" s="63">
        <v>201000</v>
      </c>
      <c r="R11" s="63">
        <v>63</v>
      </c>
      <c r="S11" s="63">
        <v>118000</v>
      </c>
      <c r="T11" s="63">
        <v>37</v>
      </c>
      <c r="U11" s="63">
        <v>57400</v>
      </c>
      <c r="V11" s="63">
        <v>18</v>
      </c>
      <c r="W11" s="63">
        <v>60600</v>
      </c>
      <c r="X11" s="63">
        <v>19</v>
      </c>
      <c r="Y11" s="63">
        <v>0</v>
      </c>
      <c r="Z11" s="63">
        <v>0</v>
      </c>
      <c r="AA11" s="67">
        <v>319000</v>
      </c>
      <c r="AB11" s="67">
        <v>100</v>
      </c>
      <c r="AC11" s="63">
        <v>0</v>
      </c>
      <c r="AD11" s="63">
        <v>0</v>
      </c>
      <c r="AE11" s="63">
        <v>319000</v>
      </c>
      <c r="AF11" s="63">
        <v>100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4">
        <v>0</v>
      </c>
      <c r="AP11" s="109"/>
    </row>
    <row r="12" spans="1:45" ht="12">
      <c r="A12" s="17" t="s">
        <v>479</v>
      </c>
      <c r="B12" s="21">
        <v>2000</v>
      </c>
      <c r="C12" s="67">
        <v>1082000</v>
      </c>
      <c r="D12" s="67">
        <v>100</v>
      </c>
      <c r="E12" s="67">
        <v>183000</v>
      </c>
      <c r="F12" s="67">
        <v>17</v>
      </c>
      <c r="G12" s="67">
        <v>135000</v>
      </c>
      <c r="H12" s="63">
        <v>13</v>
      </c>
      <c r="I12" s="67">
        <v>48000</v>
      </c>
      <c r="J12" s="63">
        <v>4</v>
      </c>
      <c r="K12" s="67">
        <v>284000</v>
      </c>
      <c r="L12" s="63">
        <v>26</v>
      </c>
      <c r="M12" s="67">
        <v>615000</v>
      </c>
      <c r="N12" s="63">
        <v>57</v>
      </c>
      <c r="O12" s="67">
        <v>1082000</v>
      </c>
      <c r="P12" s="67">
        <v>100</v>
      </c>
      <c r="Q12" s="63">
        <v>805000</v>
      </c>
      <c r="R12" s="63">
        <v>74</v>
      </c>
      <c r="S12" s="63">
        <v>277000</v>
      </c>
      <c r="T12" s="63">
        <v>26</v>
      </c>
      <c r="U12" s="63" t="s">
        <v>286</v>
      </c>
      <c r="V12" s="63" t="s">
        <v>286</v>
      </c>
      <c r="W12" s="63" t="s">
        <v>286</v>
      </c>
      <c r="X12" s="63" t="s">
        <v>286</v>
      </c>
      <c r="Y12" s="63">
        <v>0</v>
      </c>
      <c r="Z12" s="63">
        <v>0</v>
      </c>
      <c r="AA12" s="38">
        <v>3443000</v>
      </c>
      <c r="AB12" s="38">
        <v>100</v>
      </c>
      <c r="AC12" s="38" t="s">
        <v>284</v>
      </c>
      <c r="AD12" s="38" t="s">
        <v>284</v>
      </c>
      <c r="AE12" s="38" t="s">
        <v>284</v>
      </c>
      <c r="AF12" s="38" t="s">
        <v>284</v>
      </c>
      <c r="AG12" s="38" t="s">
        <v>284</v>
      </c>
      <c r="AH12" s="38" t="s">
        <v>284</v>
      </c>
      <c r="AI12" s="38" t="s">
        <v>284</v>
      </c>
      <c r="AJ12" s="38" t="s">
        <v>284</v>
      </c>
      <c r="AK12" s="38" t="s">
        <v>284</v>
      </c>
      <c r="AL12" s="38" t="s">
        <v>284</v>
      </c>
      <c r="AM12" s="38" t="s">
        <v>284</v>
      </c>
      <c r="AN12" s="39" t="s">
        <v>284</v>
      </c>
      <c r="AO12" s="112"/>
      <c r="AP12" s="109"/>
      <c r="AS12" s="44" t="s">
        <v>309</v>
      </c>
    </row>
    <row r="13" spans="1:42" ht="12">
      <c r="A13" s="17" t="s">
        <v>480</v>
      </c>
      <c r="B13" s="21"/>
      <c r="C13" s="38" t="s">
        <v>284</v>
      </c>
      <c r="D13" s="38" t="s">
        <v>284</v>
      </c>
      <c r="E13" s="38" t="s">
        <v>284</v>
      </c>
      <c r="F13" s="38" t="s">
        <v>284</v>
      </c>
      <c r="G13" s="38" t="s">
        <v>284</v>
      </c>
      <c r="H13" s="38" t="s">
        <v>284</v>
      </c>
      <c r="I13" s="38" t="s">
        <v>284</v>
      </c>
      <c r="J13" s="38" t="s">
        <v>284</v>
      </c>
      <c r="K13" s="38" t="s">
        <v>284</v>
      </c>
      <c r="L13" s="38" t="s">
        <v>284</v>
      </c>
      <c r="M13" s="38" t="s">
        <v>284</v>
      </c>
      <c r="N13" s="38" t="s">
        <v>284</v>
      </c>
      <c r="O13" s="38" t="s">
        <v>284</v>
      </c>
      <c r="P13" s="38" t="s">
        <v>284</v>
      </c>
      <c r="Q13" s="38" t="s">
        <v>284</v>
      </c>
      <c r="R13" s="38" t="s">
        <v>284</v>
      </c>
      <c r="S13" s="38" t="s">
        <v>284</v>
      </c>
      <c r="T13" s="38" t="s">
        <v>284</v>
      </c>
      <c r="U13" s="38" t="s">
        <v>284</v>
      </c>
      <c r="V13" s="38" t="s">
        <v>284</v>
      </c>
      <c r="W13" s="38" t="s">
        <v>284</v>
      </c>
      <c r="X13" s="38" t="s">
        <v>284</v>
      </c>
      <c r="Y13" s="38" t="s">
        <v>284</v>
      </c>
      <c r="Z13" s="38" t="s">
        <v>284</v>
      </c>
      <c r="AA13" s="38" t="s">
        <v>284</v>
      </c>
      <c r="AB13" s="38" t="s">
        <v>284</v>
      </c>
      <c r="AC13" s="38" t="s">
        <v>284</v>
      </c>
      <c r="AD13" s="38" t="s">
        <v>284</v>
      </c>
      <c r="AE13" s="38" t="s">
        <v>284</v>
      </c>
      <c r="AF13" s="38" t="s">
        <v>284</v>
      </c>
      <c r="AG13" s="38" t="s">
        <v>284</v>
      </c>
      <c r="AH13" s="38" t="s">
        <v>284</v>
      </c>
      <c r="AI13" s="38" t="s">
        <v>284</v>
      </c>
      <c r="AJ13" s="38" t="s">
        <v>284</v>
      </c>
      <c r="AK13" s="38" t="s">
        <v>284</v>
      </c>
      <c r="AL13" s="38" t="s">
        <v>284</v>
      </c>
      <c r="AM13" s="38" t="s">
        <v>284</v>
      </c>
      <c r="AN13" s="39" t="s">
        <v>284</v>
      </c>
      <c r="AO13" s="113"/>
      <c r="AP13" s="109"/>
    </row>
    <row r="14" spans="1:42" ht="12">
      <c r="A14" s="17" t="s">
        <v>481</v>
      </c>
      <c r="B14" s="21">
        <v>2005</v>
      </c>
      <c r="C14" s="63">
        <v>375000</v>
      </c>
      <c r="D14" s="67">
        <v>100</v>
      </c>
      <c r="E14" s="67" t="s">
        <v>286</v>
      </c>
      <c r="F14" s="63">
        <v>20</v>
      </c>
      <c r="G14" s="67" t="s">
        <v>286</v>
      </c>
      <c r="H14" s="63" t="s">
        <v>284</v>
      </c>
      <c r="I14" s="38" t="s">
        <v>286</v>
      </c>
      <c r="J14" s="38" t="s">
        <v>284</v>
      </c>
      <c r="K14" s="67" t="s">
        <v>286</v>
      </c>
      <c r="L14" s="63">
        <v>30</v>
      </c>
      <c r="M14" s="67" t="s">
        <v>286</v>
      </c>
      <c r="N14" s="63">
        <v>50</v>
      </c>
      <c r="O14" s="63">
        <v>375000</v>
      </c>
      <c r="P14" s="63">
        <v>100</v>
      </c>
      <c r="Q14" s="63" t="s">
        <v>284</v>
      </c>
      <c r="R14" s="63" t="s">
        <v>284</v>
      </c>
      <c r="S14" s="63" t="s">
        <v>284</v>
      </c>
      <c r="T14" s="63" t="s">
        <v>284</v>
      </c>
      <c r="U14" s="63" t="s">
        <v>284</v>
      </c>
      <c r="V14" s="63" t="s">
        <v>284</v>
      </c>
      <c r="W14" s="63" t="s">
        <v>284</v>
      </c>
      <c r="X14" s="63" t="s">
        <v>284</v>
      </c>
      <c r="Y14" s="63" t="s">
        <v>284</v>
      </c>
      <c r="Z14" s="63" t="s">
        <v>284</v>
      </c>
      <c r="AA14" s="81">
        <v>375000</v>
      </c>
      <c r="AB14" s="67">
        <v>100</v>
      </c>
      <c r="AC14" s="63" t="s">
        <v>286</v>
      </c>
      <c r="AD14" s="63">
        <v>5</v>
      </c>
      <c r="AE14" s="63" t="s">
        <v>286</v>
      </c>
      <c r="AF14" s="63">
        <v>10</v>
      </c>
      <c r="AG14" s="63" t="s">
        <v>286</v>
      </c>
      <c r="AH14" s="63">
        <v>50</v>
      </c>
      <c r="AI14" s="63" t="s">
        <v>286</v>
      </c>
      <c r="AJ14" s="63">
        <v>5</v>
      </c>
      <c r="AK14" s="63" t="s">
        <v>286</v>
      </c>
      <c r="AL14" s="63">
        <v>5</v>
      </c>
      <c r="AM14" s="63" t="s">
        <v>286</v>
      </c>
      <c r="AN14" s="64">
        <v>25</v>
      </c>
      <c r="AP14" s="109"/>
    </row>
    <row r="15" spans="1:42" ht="12">
      <c r="A15" s="17" t="s">
        <v>422</v>
      </c>
      <c r="B15" s="21">
        <v>2006</v>
      </c>
      <c r="C15" s="67" t="s">
        <v>297</v>
      </c>
      <c r="D15" s="67" t="s">
        <v>297</v>
      </c>
      <c r="E15" s="67" t="s">
        <v>284</v>
      </c>
      <c r="F15" s="67" t="s">
        <v>297</v>
      </c>
      <c r="G15" s="67" t="s">
        <v>284</v>
      </c>
      <c r="H15" s="67" t="s">
        <v>297</v>
      </c>
      <c r="I15" s="67" t="s">
        <v>284</v>
      </c>
      <c r="J15" s="67" t="s">
        <v>297</v>
      </c>
      <c r="K15" s="67" t="s">
        <v>284</v>
      </c>
      <c r="L15" s="67" t="s">
        <v>297</v>
      </c>
      <c r="M15" s="67" t="s">
        <v>284</v>
      </c>
      <c r="N15" s="67" t="s">
        <v>297</v>
      </c>
      <c r="O15" s="67" t="s">
        <v>297</v>
      </c>
      <c r="P15" s="67" t="s">
        <v>297</v>
      </c>
      <c r="Q15" s="67" t="s">
        <v>284</v>
      </c>
      <c r="R15" s="67" t="s">
        <v>297</v>
      </c>
      <c r="S15" s="67" t="s">
        <v>284</v>
      </c>
      <c r="T15" s="67" t="s">
        <v>297</v>
      </c>
      <c r="U15" s="67" t="s">
        <v>284</v>
      </c>
      <c r="V15" s="67" t="s">
        <v>297</v>
      </c>
      <c r="W15" s="67" t="s">
        <v>284</v>
      </c>
      <c r="X15" s="67" t="s">
        <v>297</v>
      </c>
      <c r="Y15" s="67" t="s">
        <v>284</v>
      </c>
      <c r="Z15" s="67" t="s">
        <v>297</v>
      </c>
      <c r="AA15" s="67" t="s">
        <v>297</v>
      </c>
      <c r="AB15" s="67" t="s">
        <v>297</v>
      </c>
      <c r="AC15" s="67" t="s">
        <v>284</v>
      </c>
      <c r="AD15" s="67" t="s">
        <v>297</v>
      </c>
      <c r="AE15" s="67" t="s">
        <v>284</v>
      </c>
      <c r="AF15" s="67" t="s">
        <v>297</v>
      </c>
      <c r="AG15" s="67" t="s">
        <v>284</v>
      </c>
      <c r="AH15" s="67" t="s">
        <v>297</v>
      </c>
      <c r="AI15" s="67" t="s">
        <v>284</v>
      </c>
      <c r="AJ15" s="67" t="s">
        <v>297</v>
      </c>
      <c r="AK15" s="67" t="s">
        <v>284</v>
      </c>
      <c r="AL15" s="67" t="s">
        <v>297</v>
      </c>
      <c r="AM15" s="67" t="s">
        <v>284</v>
      </c>
      <c r="AN15" s="83" t="s">
        <v>297</v>
      </c>
      <c r="AP15" s="109"/>
    </row>
    <row r="16" spans="1:42" ht="12">
      <c r="A16" s="17" t="s">
        <v>202</v>
      </c>
      <c r="B16" s="21">
        <v>2002</v>
      </c>
      <c r="C16" s="67">
        <v>15000</v>
      </c>
      <c r="D16" s="67">
        <v>100</v>
      </c>
      <c r="E16" s="67" t="s">
        <v>286</v>
      </c>
      <c r="F16" s="38">
        <v>84</v>
      </c>
      <c r="G16" s="67" t="s">
        <v>286</v>
      </c>
      <c r="H16" s="38">
        <v>66</v>
      </c>
      <c r="I16" s="67" t="s">
        <v>286</v>
      </c>
      <c r="J16" s="38">
        <v>18</v>
      </c>
      <c r="K16" s="67" t="s">
        <v>286</v>
      </c>
      <c r="L16" s="38">
        <v>16</v>
      </c>
      <c r="M16" s="67" t="s">
        <v>286</v>
      </c>
      <c r="N16" s="38">
        <v>0</v>
      </c>
      <c r="O16" s="38">
        <v>15000</v>
      </c>
      <c r="P16" s="63">
        <v>100</v>
      </c>
      <c r="Q16" s="63" t="s">
        <v>284</v>
      </c>
      <c r="R16" s="63" t="s">
        <v>284</v>
      </c>
      <c r="S16" s="63" t="s">
        <v>284</v>
      </c>
      <c r="T16" s="63" t="s">
        <v>284</v>
      </c>
      <c r="U16" s="63" t="s">
        <v>284</v>
      </c>
      <c r="V16" s="63" t="s">
        <v>284</v>
      </c>
      <c r="W16" s="63" t="s">
        <v>284</v>
      </c>
      <c r="X16" s="63" t="s">
        <v>284</v>
      </c>
      <c r="Y16" s="63" t="s">
        <v>284</v>
      </c>
      <c r="Z16" s="63" t="s">
        <v>284</v>
      </c>
      <c r="AA16" s="38">
        <v>15000</v>
      </c>
      <c r="AB16" s="38">
        <v>100</v>
      </c>
      <c r="AC16" s="38">
        <v>0</v>
      </c>
      <c r="AD16" s="38">
        <v>0</v>
      </c>
      <c r="AE16" s="63" t="s">
        <v>286</v>
      </c>
      <c r="AF16" s="38">
        <v>16</v>
      </c>
      <c r="AG16" s="63" t="s">
        <v>286</v>
      </c>
      <c r="AH16" s="38">
        <v>84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4">
        <v>0</v>
      </c>
      <c r="AP16" s="109"/>
    </row>
    <row r="17" spans="1:42" ht="12">
      <c r="A17" s="17" t="s">
        <v>203</v>
      </c>
      <c r="B17" s="21">
        <v>2004</v>
      </c>
      <c r="C17" s="67">
        <v>148925</v>
      </c>
      <c r="D17" s="38">
        <v>100</v>
      </c>
      <c r="E17" s="67" t="s">
        <v>284</v>
      </c>
      <c r="F17" s="67" t="s">
        <v>284</v>
      </c>
      <c r="G17" s="67" t="s">
        <v>284</v>
      </c>
      <c r="H17" s="67" t="s">
        <v>284</v>
      </c>
      <c r="I17" s="67" t="s">
        <v>284</v>
      </c>
      <c r="J17" s="67" t="s">
        <v>284</v>
      </c>
      <c r="K17" s="67" t="s">
        <v>284</v>
      </c>
      <c r="L17" s="67" t="s">
        <v>284</v>
      </c>
      <c r="M17" s="63">
        <v>53613</v>
      </c>
      <c r="N17" s="63">
        <v>36</v>
      </c>
      <c r="O17" s="67">
        <v>148925</v>
      </c>
      <c r="P17" s="63">
        <v>100</v>
      </c>
      <c r="Q17" s="63">
        <v>134033</v>
      </c>
      <c r="R17" s="63">
        <v>90</v>
      </c>
      <c r="S17" s="63">
        <v>14892</v>
      </c>
      <c r="T17" s="63">
        <v>10</v>
      </c>
      <c r="U17" s="67" t="s">
        <v>284</v>
      </c>
      <c r="V17" s="67" t="s">
        <v>297</v>
      </c>
      <c r="W17" s="67" t="s">
        <v>284</v>
      </c>
      <c r="X17" s="67" t="s">
        <v>297</v>
      </c>
      <c r="Y17" s="63">
        <v>0</v>
      </c>
      <c r="Z17" s="63">
        <v>0</v>
      </c>
      <c r="AA17" s="38">
        <v>148925</v>
      </c>
      <c r="AB17" s="38">
        <v>100</v>
      </c>
      <c r="AC17" s="38">
        <v>0</v>
      </c>
      <c r="AD17" s="38">
        <v>0</v>
      </c>
      <c r="AE17" s="63">
        <v>148925</v>
      </c>
      <c r="AF17" s="63">
        <v>100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9">
        <v>0</v>
      </c>
      <c r="AP17" s="109"/>
    </row>
    <row r="18" spans="1:42" ht="12">
      <c r="A18" s="17" t="s">
        <v>1</v>
      </c>
      <c r="B18" s="21"/>
      <c r="C18" s="67" t="s">
        <v>284</v>
      </c>
      <c r="D18" s="67" t="s">
        <v>297</v>
      </c>
      <c r="E18" s="67" t="s">
        <v>284</v>
      </c>
      <c r="F18" s="67" t="s">
        <v>297</v>
      </c>
      <c r="G18" s="67" t="s">
        <v>284</v>
      </c>
      <c r="H18" s="67" t="s">
        <v>297</v>
      </c>
      <c r="I18" s="67" t="s">
        <v>284</v>
      </c>
      <c r="J18" s="67" t="s">
        <v>297</v>
      </c>
      <c r="K18" s="67" t="s">
        <v>284</v>
      </c>
      <c r="L18" s="67" t="s">
        <v>297</v>
      </c>
      <c r="M18" s="67" t="s">
        <v>284</v>
      </c>
      <c r="N18" s="67" t="s">
        <v>297</v>
      </c>
      <c r="O18" s="67" t="s">
        <v>284</v>
      </c>
      <c r="P18" s="67" t="s">
        <v>297</v>
      </c>
      <c r="Q18" s="67" t="s">
        <v>284</v>
      </c>
      <c r="R18" s="67" t="s">
        <v>297</v>
      </c>
      <c r="S18" s="67" t="s">
        <v>284</v>
      </c>
      <c r="T18" s="67" t="s">
        <v>297</v>
      </c>
      <c r="U18" s="67" t="s">
        <v>284</v>
      </c>
      <c r="V18" s="67" t="s">
        <v>297</v>
      </c>
      <c r="W18" s="67" t="s">
        <v>284</v>
      </c>
      <c r="X18" s="67" t="s">
        <v>297</v>
      </c>
      <c r="Y18" s="67" t="s">
        <v>284</v>
      </c>
      <c r="Z18" s="67" t="s">
        <v>297</v>
      </c>
      <c r="AA18" s="67" t="s">
        <v>284</v>
      </c>
      <c r="AB18" s="67" t="s">
        <v>297</v>
      </c>
      <c r="AC18" s="67" t="s">
        <v>284</v>
      </c>
      <c r="AD18" s="67" t="s">
        <v>297</v>
      </c>
      <c r="AE18" s="67" t="s">
        <v>284</v>
      </c>
      <c r="AF18" s="67" t="s">
        <v>297</v>
      </c>
      <c r="AG18" s="67" t="s">
        <v>284</v>
      </c>
      <c r="AH18" s="67" t="s">
        <v>297</v>
      </c>
      <c r="AI18" s="67" t="s">
        <v>284</v>
      </c>
      <c r="AJ18" s="67" t="s">
        <v>297</v>
      </c>
      <c r="AK18" s="67" t="s">
        <v>284</v>
      </c>
      <c r="AL18" s="67" t="s">
        <v>297</v>
      </c>
      <c r="AM18" s="67" t="s">
        <v>284</v>
      </c>
      <c r="AN18" s="83" t="s">
        <v>297</v>
      </c>
      <c r="AP18" s="109"/>
    </row>
    <row r="19" spans="1:42" ht="12">
      <c r="A19" s="17" t="s">
        <v>2</v>
      </c>
      <c r="B19" s="21"/>
      <c r="C19" s="38" t="s">
        <v>284</v>
      </c>
      <c r="D19" s="38" t="s">
        <v>284</v>
      </c>
      <c r="E19" s="38" t="s">
        <v>284</v>
      </c>
      <c r="F19" s="38" t="s">
        <v>284</v>
      </c>
      <c r="G19" s="38" t="s">
        <v>284</v>
      </c>
      <c r="H19" s="38" t="s">
        <v>284</v>
      </c>
      <c r="I19" s="38" t="s">
        <v>284</v>
      </c>
      <c r="J19" s="38" t="s">
        <v>284</v>
      </c>
      <c r="K19" s="38" t="s">
        <v>284</v>
      </c>
      <c r="L19" s="38" t="s">
        <v>284</v>
      </c>
      <c r="M19" s="38" t="s">
        <v>284</v>
      </c>
      <c r="N19" s="38" t="s">
        <v>284</v>
      </c>
      <c r="O19" s="38" t="s">
        <v>284</v>
      </c>
      <c r="P19" s="38" t="s">
        <v>284</v>
      </c>
      <c r="Q19" s="38" t="s">
        <v>284</v>
      </c>
      <c r="R19" s="38" t="s">
        <v>284</v>
      </c>
      <c r="S19" s="38" t="s">
        <v>284</v>
      </c>
      <c r="T19" s="38" t="s">
        <v>284</v>
      </c>
      <c r="U19" s="38" t="s">
        <v>284</v>
      </c>
      <c r="V19" s="38" t="s">
        <v>284</v>
      </c>
      <c r="W19" s="38" t="s">
        <v>284</v>
      </c>
      <c r="X19" s="38" t="s">
        <v>284</v>
      </c>
      <c r="Y19" s="38" t="s">
        <v>284</v>
      </c>
      <c r="Z19" s="38" t="s">
        <v>284</v>
      </c>
      <c r="AA19" s="38" t="s">
        <v>284</v>
      </c>
      <c r="AB19" s="38" t="s">
        <v>284</v>
      </c>
      <c r="AC19" s="38" t="s">
        <v>284</v>
      </c>
      <c r="AD19" s="38" t="s">
        <v>284</v>
      </c>
      <c r="AE19" s="38" t="s">
        <v>284</v>
      </c>
      <c r="AF19" s="38" t="s">
        <v>284</v>
      </c>
      <c r="AG19" s="38" t="s">
        <v>284</v>
      </c>
      <c r="AH19" s="38" t="s">
        <v>284</v>
      </c>
      <c r="AI19" s="38" t="s">
        <v>284</v>
      </c>
      <c r="AJ19" s="38" t="s">
        <v>284</v>
      </c>
      <c r="AK19" s="38" t="s">
        <v>284</v>
      </c>
      <c r="AL19" s="38" t="s">
        <v>284</v>
      </c>
      <c r="AM19" s="38" t="s">
        <v>284</v>
      </c>
      <c r="AN19" s="39" t="s">
        <v>284</v>
      </c>
      <c r="AP19" s="109"/>
    </row>
    <row r="20" spans="1:42" ht="12">
      <c r="A20" s="17" t="s">
        <v>423</v>
      </c>
      <c r="B20" s="21"/>
      <c r="C20" s="38" t="s">
        <v>284</v>
      </c>
      <c r="D20" s="38" t="s">
        <v>284</v>
      </c>
      <c r="E20" s="38" t="s">
        <v>284</v>
      </c>
      <c r="F20" s="38" t="s">
        <v>284</v>
      </c>
      <c r="G20" s="38" t="s">
        <v>284</v>
      </c>
      <c r="H20" s="38" t="s">
        <v>284</v>
      </c>
      <c r="I20" s="38" t="s">
        <v>284</v>
      </c>
      <c r="J20" s="38" t="s">
        <v>284</v>
      </c>
      <c r="K20" s="38" t="s">
        <v>284</v>
      </c>
      <c r="L20" s="38" t="s">
        <v>284</v>
      </c>
      <c r="M20" s="38" t="s">
        <v>284</v>
      </c>
      <c r="N20" s="38" t="s">
        <v>284</v>
      </c>
      <c r="O20" s="38" t="s">
        <v>284</v>
      </c>
      <c r="P20" s="38" t="s">
        <v>284</v>
      </c>
      <c r="Q20" s="38" t="s">
        <v>284</v>
      </c>
      <c r="R20" s="38" t="s">
        <v>284</v>
      </c>
      <c r="S20" s="38" t="s">
        <v>284</v>
      </c>
      <c r="T20" s="38" t="s">
        <v>284</v>
      </c>
      <c r="U20" s="38" t="s">
        <v>284</v>
      </c>
      <c r="V20" s="38" t="s">
        <v>284</v>
      </c>
      <c r="W20" s="38" t="s">
        <v>284</v>
      </c>
      <c r="X20" s="38" t="s">
        <v>284</v>
      </c>
      <c r="Y20" s="38" t="s">
        <v>284</v>
      </c>
      <c r="Z20" s="38" t="s">
        <v>284</v>
      </c>
      <c r="AA20" s="38" t="s">
        <v>284</v>
      </c>
      <c r="AB20" s="38" t="s">
        <v>284</v>
      </c>
      <c r="AC20" s="38" t="s">
        <v>284</v>
      </c>
      <c r="AD20" s="38" t="s">
        <v>284</v>
      </c>
      <c r="AE20" s="38" t="s">
        <v>284</v>
      </c>
      <c r="AF20" s="38" t="s">
        <v>284</v>
      </c>
      <c r="AG20" s="38" t="s">
        <v>284</v>
      </c>
      <c r="AH20" s="38" t="s">
        <v>284</v>
      </c>
      <c r="AI20" s="38" t="s">
        <v>284</v>
      </c>
      <c r="AJ20" s="38" t="s">
        <v>284</v>
      </c>
      <c r="AK20" s="38" t="s">
        <v>284</v>
      </c>
      <c r="AL20" s="38" t="s">
        <v>284</v>
      </c>
      <c r="AM20" s="38" t="s">
        <v>284</v>
      </c>
      <c r="AN20" s="39" t="s">
        <v>284</v>
      </c>
      <c r="AP20" s="109"/>
    </row>
    <row r="21" spans="1:42" ht="12">
      <c r="A21" s="17" t="s">
        <v>3</v>
      </c>
      <c r="B21" s="21">
        <v>2002</v>
      </c>
      <c r="C21" s="67">
        <v>773188</v>
      </c>
      <c r="D21" s="67">
        <v>100</v>
      </c>
      <c r="E21" s="67" t="s">
        <v>310</v>
      </c>
      <c r="F21" s="67" t="s">
        <v>284</v>
      </c>
      <c r="G21" s="67" t="s">
        <v>310</v>
      </c>
      <c r="H21" s="67" t="s">
        <v>284</v>
      </c>
      <c r="I21" s="67" t="s">
        <v>310</v>
      </c>
      <c r="J21" s="67" t="s">
        <v>284</v>
      </c>
      <c r="K21" s="67" t="s">
        <v>310</v>
      </c>
      <c r="L21" s="67" t="s">
        <v>284</v>
      </c>
      <c r="M21" s="67" t="s">
        <v>310</v>
      </c>
      <c r="N21" s="67" t="s">
        <v>284</v>
      </c>
      <c r="O21" s="67">
        <v>773188</v>
      </c>
      <c r="P21" s="67">
        <v>100</v>
      </c>
      <c r="Q21" s="63" t="s">
        <v>286</v>
      </c>
      <c r="R21" s="63" t="s">
        <v>286</v>
      </c>
      <c r="S21" s="63" t="s">
        <v>286</v>
      </c>
      <c r="T21" s="63" t="s">
        <v>286</v>
      </c>
      <c r="U21" s="67" t="s">
        <v>310</v>
      </c>
      <c r="V21" s="67" t="s">
        <v>284</v>
      </c>
      <c r="W21" s="67" t="s">
        <v>310</v>
      </c>
      <c r="X21" s="67" t="s">
        <v>284</v>
      </c>
      <c r="Y21" s="67" t="s">
        <v>310</v>
      </c>
      <c r="Z21" s="67" t="s">
        <v>284</v>
      </c>
      <c r="AA21" s="67">
        <v>773188</v>
      </c>
      <c r="AB21" s="67">
        <v>100</v>
      </c>
      <c r="AC21" s="67" t="s">
        <v>310</v>
      </c>
      <c r="AD21" s="67" t="s">
        <v>284</v>
      </c>
      <c r="AE21" s="67" t="s">
        <v>310</v>
      </c>
      <c r="AF21" s="67" t="s">
        <v>284</v>
      </c>
      <c r="AG21" s="67" t="s">
        <v>310</v>
      </c>
      <c r="AH21" s="67" t="s">
        <v>284</v>
      </c>
      <c r="AI21" s="67" t="s">
        <v>310</v>
      </c>
      <c r="AJ21" s="67" t="s">
        <v>284</v>
      </c>
      <c r="AK21" s="67" t="s">
        <v>310</v>
      </c>
      <c r="AL21" s="67" t="s">
        <v>284</v>
      </c>
      <c r="AM21" s="63" t="s">
        <v>284</v>
      </c>
      <c r="AN21" s="64" t="s">
        <v>284</v>
      </c>
      <c r="AP21" s="109"/>
    </row>
    <row r="22" spans="1:42" ht="12">
      <c r="A22" s="17" t="s">
        <v>424</v>
      </c>
      <c r="B22" s="21">
        <v>2005</v>
      </c>
      <c r="C22" s="67">
        <v>600000</v>
      </c>
      <c r="D22" s="67">
        <v>100</v>
      </c>
      <c r="E22" s="38">
        <v>250000</v>
      </c>
      <c r="F22" s="38">
        <v>41.66666666666667</v>
      </c>
      <c r="G22" s="67">
        <v>200000</v>
      </c>
      <c r="H22" s="63">
        <v>33.33333333333333</v>
      </c>
      <c r="I22" s="38">
        <v>50000</v>
      </c>
      <c r="J22" s="38">
        <v>8.333333333333332</v>
      </c>
      <c r="K22" s="38">
        <v>150000</v>
      </c>
      <c r="L22" s="38">
        <v>25</v>
      </c>
      <c r="M22" s="38">
        <v>200000</v>
      </c>
      <c r="N22" s="38">
        <v>33.33333333333333</v>
      </c>
      <c r="O22" s="67">
        <v>600000</v>
      </c>
      <c r="P22" s="67">
        <v>100</v>
      </c>
      <c r="Q22" s="38">
        <v>400000</v>
      </c>
      <c r="R22" s="38">
        <v>66.66666666666666</v>
      </c>
      <c r="S22" s="38">
        <v>200000</v>
      </c>
      <c r="T22" s="38">
        <v>33.33333333333333</v>
      </c>
      <c r="U22" s="63" t="s">
        <v>284</v>
      </c>
      <c r="V22" s="63" t="s">
        <v>284</v>
      </c>
      <c r="W22" s="63" t="s">
        <v>284</v>
      </c>
      <c r="X22" s="63" t="s">
        <v>284</v>
      </c>
      <c r="Y22" s="63">
        <v>0</v>
      </c>
      <c r="Z22" s="63">
        <v>0</v>
      </c>
      <c r="AA22" s="63" t="s">
        <v>284</v>
      </c>
      <c r="AB22" s="63" t="s">
        <v>284</v>
      </c>
      <c r="AC22" s="63" t="s">
        <v>284</v>
      </c>
      <c r="AD22" s="63" t="s">
        <v>284</v>
      </c>
      <c r="AE22" s="63" t="s">
        <v>284</v>
      </c>
      <c r="AF22" s="63" t="s">
        <v>284</v>
      </c>
      <c r="AG22" s="63" t="s">
        <v>284</v>
      </c>
      <c r="AH22" s="63" t="s">
        <v>284</v>
      </c>
      <c r="AI22" s="63" t="s">
        <v>284</v>
      </c>
      <c r="AJ22" s="63" t="s">
        <v>284</v>
      </c>
      <c r="AK22" s="63" t="s">
        <v>284</v>
      </c>
      <c r="AL22" s="63" t="s">
        <v>284</v>
      </c>
      <c r="AM22" s="63" t="s">
        <v>284</v>
      </c>
      <c r="AN22" s="64" t="s">
        <v>284</v>
      </c>
      <c r="AP22" s="109"/>
    </row>
    <row r="23" spans="1:42" ht="12">
      <c r="A23" s="17" t="s">
        <v>121</v>
      </c>
      <c r="B23" s="21">
        <v>2005</v>
      </c>
      <c r="C23" s="67">
        <v>500000</v>
      </c>
      <c r="D23" s="67" t="s">
        <v>284</v>
      </c>
      <c r="E23" s="67" t="s">
        <v>284</v>
      </c>
      <c r="F23" s="67" t="s">
        <v>284</v>
      </c>
      <c r="G23" s="67" t="s">
        <v>284</v>
      </c>
      <c r="H23" s="67" t="s">
        <v>284</v>
      </c>
      <c r="I23" s="67" t="s">
        <v>284</v>
      </c>
      <c r="J23" s="67" t="s">
        <v>284</v>
      </c>
      <c r="K23" s="67" t="s">
        <v>284</v>
      </c>
      <c r="L23" s="67" t="s">
        <v>284</v>
      </c>
      <c r="M23" s="67" t="s">
        <v>284</v>
      </c>
      <c r="N23" s="67" t="s">
        <v>284</v>
      </c>
      <c r="O23" s="67" t="s">
        <v>284</v>
      </c>
      <c r="P23" s="67" t="s">
        <v>284</v>
      </c>
      <c r="Q23" s="67" t="s">
        <v>284</v>
      </c>
      <c r="R23" s="67" t="s">
        <v>284</v>
      </c>
      <c r="S23" s="67" t="s">
        <v>284</v>
      </c>
      <c r="T23" s="67" t="s">
        <v>284</v>
      </c>
      <c r="U23" s="67" t="s">
        <v>284</v>
      </c>
      <c r="V23" s="67" t="s">
        <v>284</v>
      </c>
      <c r="W23" s="67" t="s">
        <v>284</v>
      </c>
      <c r="X23" s="67" t="s">
        <v>284</v>
      </c>
      <c r="Y23" s="67" t="s">
        <v>284</v>
      </c>
      <c r="Z23" s="67" t="s">
        <v>284</v>
      </c>
      <c r="AA23" s="67" t="s">
        <v>284</v>
      </c>
      <c r="AB23" s="67" t="s">
        <v>284</v>
      </c>
      <c r="AC23" s="67" t="s">
        <v>284</v>
      </c>
      <c r="AD23" s="67" t="s">
        <v>284</v>
      </c>
      <c r="AE23" s="67" t="s">
        <v>284</v>
      </c>
      <c r="AF23" s="67" t="s">
        <v>284</v>
      </c>
      <c r="AG23" s="67" t="s">
        <v>284</v>
      </c>
      <c r="AH23" s="67" t="s">
        <v>284</v>
      </c>
      <c r="AI23" s="67" t="s">
        <v>284</v>
      </c>
      <c r="AJ23" s="67" t="s">
        <v>284</v>
      </c>
      <c r="AK23" s="67" t="s">
        <v>284</v>
      </c>
      <c r="AL23" s="67" t="s">
        <v>284</v>
      </c>
      <c r="AM23" s="67" t="s">
        <v>284</v>
      </c>
      <c r="AN23" s="83" t="s">
        <v>284</v>
      </c>
      <c r="AP23" s="109"/>
    </row>
    <row r="24" spans="1:42" ht="12">
      <c r="A24" s="17" t="s">
        <v>4</v>
      </c>
      <c r="B24" s="21"/>
      <c r="C24" s="67" t="s">
        <v>284</v>
      </c>
      <c r="D24" s="67" t="s">
        <v>297</v>
      </c>
      <c r="E24" s="67" t="s">
        <v>284</v>
      </c>
      <c r="F24" s="67" t="s">
        <v>297</v>
      </c>
      <c r="G24" s="67" t="s">
        <v>284</v>
      </c>
      <c r="H24" s="67" t="s">
        <v>297</v>
      </c>
      <c r="I24" s="67" t="s">
        <v>284</v>
      </c>
      <c r="J24" s="67" t="s">
        <v>297</v>
      </c>
      <c r="K24" s="67" t="s">
        <v>284</v>
      </c>
      <c r="L24" s="67" t="s">
        <v>297</v>
      </c>
      <c r="M24" s="67" t="s">
        <v>284</v>
      </c>
      <c r="N24" s="67" t="s">
        <v>297</v>
      </c>
      <c r="O24" s="67" t="s">
        <v>284</v>
      </c>
      <c r="P24" s="67" t="s">
        <v>297</v>
      </c>
      <c r="Q24" s="67" t="s">
        <v>284</v>
      </c>
      <c r="R24" s="67" t="s">
        <v>297</v>
      </c>
      <c r="S24" s="67" t="s">
        <v>284</v>
      </c>
      <c r="T24" s="67" t="s">
        <v>297</v>
      </c>
      <c r="U24" s="67" t="s">
        <v>284</v>
      </c>
      <c r="V24" s="67" t="s">
        <v>284</v>
      </c>
      <c r="W24" s="67" t="s">
        <v>284</v>
      </c>
      <c r="X24" s="67" t="s">
        <v>297</v>
      </c>
      <c r="Y24" s="67" t="s">
        <v>284</v>
      </c>
      <c r="Z24" s="67" t="s">
        <v>297</v>
      </c>
      <c r="AA24" s="67" t="s">
        <v>284</v>
      </c>
      <c r="AB24" s="67" t="s">
        <v>297</v>
      </c>
      <c r="AC24" s="67" t="s">
        <v>284</v>
      </c>
      <c r="AD24" s="67" t="s">
        <v>297</v>
      </c>
      <c r="AE24" s="67" t="s">
        <v>284</v>
      </c>
      <c r="AF24" s="67" t="s">
        <v>297</v>
      </c>
      <c r="AG24" s="67" t="s">
        <v>284</v>
      </c>
      <c r="AH24" s="67" t="s">
        <v>284</v>
      </c>
      <c r="AI24" s="67" t="s">
        <v>284</v>
      </c>
      <c r="AJ24" s="67" t="s">
        <v>284</v>
      </c>
      <c r="AK24" s="67" t="s">
        <v>284</v>
      </c>
      <c r="AL24" s="67" t="s">
        <v>284</v>
      </c>
      <c r="AM24" s="67" t="s">
        <v>284</v>
      </c>
      <c r="AN24" s="83" t="s">
        <v>284</v>
      </c>
      <c r="AP24" s="109"/>
    </row>
    <row r="25" spans="1:42" ht="12">
      <c r="A25" s="17" t="s">
        <v>5</v>
      </c>
      <c r="B25" s="21">
        <v>2005</v>
      </c>
      <c r="C25" s="38">
        <v>450000</v>
      </c>
      <c r="D25" s="38">
        <v>100</v>
      </c>
      <c r="E25" s="92">
        <v>100000</v>
      </c>
      <c r="F25" s="38">
        <v>22</v>
      </c>
      <c r="G25" s="92">
        <v>20000</v>
      </c>
      <c r="H25" s="92">
        <v>4</v>
      </c>
      <c r="I25" s="92">
        <v>80000</v>
      </c>
      <c r="J25" s="92">
        <v>18</v>
      </c>
      <c r="K25" s="38">
        <v>200000</v>
      </c>
      <c r="L25" s="92">
        <v>45</v>
      </c>
      <c r="M25" s="38">
        <v>150000</v>
      </c>
      <c r="N25" s="92">
        <v>33</v>
      </c>
      <c r="O25" s="67">
        <v>450000</v>
      </c>
      <c r="P25" s="67">
        <v>100</v>
      </c>
      <c r="Q25" s="67" t="s">
        <v>284</v>
      </c>
      <c r="R25" s="67" t="s">
        <v>284</v>
      </c>
      <c r="S25" s="67" t="s">
        <v>284</v>
      </c>
      <c r="T25" s="67" t="s">
        <v>284</v>
      </c>
      <c r="U25" s="67" t="s">
        <v>284</v>
      </c>
      <c r="V25" s="67" t="s">
        <v>284</v>
      </c>
      <c r="W25" s="67" t="s">
        <v>284</v>
      </c>
      <c r="X25" s="67" t="s">
        <v>284</v>
      </c>
      <c r="Y25" s="67" t="s">
        <v>284</v>
      </c>
      <c r="Z25" s="67" t="s">
        <v>284</v>
      </c>
      <c r="AA25" s="67">
        <v>450000</v>
      </c>
      <c r="AB25" s="67">
        <v>100</v>
      </c>
      <c r="AC25" s="67" t="s">
        <v>284</v>
      </c>
      <c r="AD25" s="67" t="s">
        <v>284</v>
      </c>
      <c r="AE25" s="67" t="s">
        <v>284</v>
      </c>
      <c r="AF25" s="67" t="s">
        <v>284</v>
      </c>
      <c r="AG25" s="67" t="s">
        <v>284</v>
      </c>
      <c r="AH25" s="67" t="s">
        <v>284</v>
      </c>
      <c r="AI25" s="67" t="s">
        <v>284</v>
      </c>
      <c r="AJ25" s="67" t="s">
        <v>284</v>
      </c>
      <c r="AK25" s="67" t="s">
        <v>284</v>
      </c>
      <c r="AL25" s="67" t="s">
        <v>284</v>
      </c>
      <c r="AM25" s="67" t="s">
        <v>284</v>
      </c>
      <c r="AN25" s="83" t="s">
        <v>284</v>
      </c>
      <c r="AP25" s="109"/>
    </row>
    <row r="26" spans="1:42" ht="12">
      <c r="A26" s="17" t="s">
        <v>6</v>
      </c>
      <c r="B26" s="21"/>
      <c r="C26" s="67" t="s">
        <v>284</v>
      </c>
      <c r="D26" s="67" t="s">
        <v>297</v>
      </c>
      <c r="E26" s="67" t="s">
        <v>284</v>
      </c>
      <c r="F26" s="67" t="s">
        <v>297</v>
      </c>
      <c r="G26" s="67" t="s">
        <v>284</v>
      </c>
      <c r="H26" s="67" t="s">
        <v>297</v>
      </c>
      <c r="I26" s="67" t="s">
        <v>284</v>
      </c>
      <c r="J26" s="67" t="s">
        <v>297</v>
      </c>
      <c r="K26" s="67" t="s">
        <v>284</v>
      </c>
      <c r="L26" s="67" t="s">
        <v>297</v>
      </c>
      <c r="M26" s="67" t="s">
        <v>284</v>
      </c>
      <c r="N26" s="67" t="s">
        <v>284</v>
      </c>
      <c r="O26" s="67" t="s">
        <v>284</v>
      </c>
      <c r="P26" s="67" t="s">
        <v>284</v>
      </c>
      <c r="Q26" s="67" t="s">
        <v>284</v>
      </c>
      <c r="R26" s="67" t="s">
        <v>284</v>
      </c>
      <c r="S26" s="67" t="s">
        <v>284</v>
      </c>
      <c r="T26" s="67" t="s">
        <v>284</v>
      </c>
      <c r="U26" s="67" t="s">
        <v>284</v>
      </c>
      <c r="V26" s="67" t="s">
        <v>297</v>
      </c>
      <c r="W26" s="67" t="s">
        <v>284</v>
      </c>
      <c r="X26" s="67" t="s">
        <v>297</v>
      </c>
      <c r="Y26" s="67" t="s">
        <v>284</v>
      </c>
      <c r="Z26" s="67" t="s">
        <v>297</v>
      </c>
      <c r="AA26" s="67" t="s">
        <v>284</v>
      </c>
      <c r="AB26" s="67" t="s">
        <v>297</v>
      </c>
      <c r="AC26" s="67" t="s">
        <v>284</v>
      </c>
      <c r="AD26" s="67" t="s">
        <v>297</v>
      </c>
      <c r="AE26" s="67" t="s">
        <v>284</v>
      </c>
      <c r="AF26" s="67" t="s">
        <v>297</v>
      </c>
      <c r="AG26" s="67" t="s">
        <v>284</v>
      </c>
      <c r="AH26" s="67" t="s">
        <v>284</v>
      </c>
      <c r="AI26" s="67" t="s">
        <v>284</v>
      </c>
      <c r="AJ26" s="67" t="s">
        <v>284</v>
      </c>
      <c r="AK26" s="67" t="s">
        <v>284</v>
      </c>
      <c r="AL26" s="67" t="s">
        <v>284</v>
      </c>
      <c r="AM26" s="67" t="s">
        <v>284</v>
      </c>
      <c r="AN26" s="83" t="s">
        <v>284</v>
      </c>
      <c r="AP26" s="109"/>
    </row>
    <row r="27" spans="1:42" ht="12">
      <c r="A27" s="17" t="s">
        <v>425</v>
      </c>
      <c r="B27" s="21">
        <v>2002</v>
      </c>
      <c r="C27" s="67">
        <v>246415</v>
      </c>
      <c r="D27" s="67">
        <v>100</v>
      </c>
      <c r="E27" s="67" t="s">
        <v>284</v>
      </c>
      <c r="F27" s="67">
        <v>27.8</v>
      </c>
      <c r="G27" s="67" t="s">
        <v>284</v>
      </c>
      <c r="H27" s="63">
        <v>22.7</v>
      </c>
      <c r="I27" s="67" t="s">
        <v>284</v>
      </c>
      <c r="J27" s="63">
        <v>5.1</v>
      </c>
      <c r="K27" s="67" t="s">
        <v>284</v>
      </c>
      <c r="L27" s="63">
        <v>44.5</v>
      </c>
      <c r="M27" s="67" t="s">
        <v>284</v>
      </c>
      <c r="N27" s="63">
        <v>27.7</v>
      </c>
      <c r="O27" s="67" t="s">
        <v>284</v>
      </c>
      <c r="P27" s="67" t="s">
        <v>284</v>
      </c>
      <c r="Q27" s="67" t="s">
        <v>284</v>
      </c>
      <c r="R27" s="67" t="s">
        <v>284</v>
      </c>
      <c r="S27" s="67" t="s">
        <v>284</v>
      </c>
      <c r="T27" s="67" t="s">
        <v>284</v>
      </c>
      <c r="U27" s="67" t="s">
        <v>284</v>
      </c>
      <c r="V27" s="67" t="s">
        <v>297</v>
      </c>
      <c r="W27" s="67" t="s">
        <v>284</v>
      </c>
      <c r="X27" s="67" t="s">
        <v>297</v>
      </c>
      <c r="Y27" s="67" t="s">
        <v>284</v>
      </c>
      <c r="Z27" s="67" t="s">
        <v>297</v>
      </c>
      <c r="AA27" s="67" t="s">
        <v>284</v>
      </c>
      <c r="AB27" s="67" t="s">
        <v>297</v>
      </c>
      <c r="AC27" s="67" t="s">
        <v>284</v>
      </c>
      <c r="AD27" s="67" t="s">
        <v>297</v>
      </c>
      <c r="AE27" s="67" t="s">
        <v>284</v>
      </c>
      <c r="AF27" s="67" t="s">
        <v>297</v>
      </c>
      <c r="AG27" s="67" t="s">
        <v>284</v>
      </c>
      <c r="AH27" s="67" t="s">
        <v>284</v>
      </c>
      <c r="AI27" s="67" t="s">
        <v>284</v>
      </c>
      <c r="AJ27" s="67" t="s">
        <v>284</v>
      </c>
      <c r="AK27" s="67" t="s">
        <v>284</v>
      </c>
      <c r="AL27" s="67" t="s">
        <v>284</v>
      </c>
      <c r="AM27" s="67" t="s">
        <v>284</v>
      </c>
      <c r="AN27" s="83" t="s">
        <v>284</v>
      </c>
      <c r="AP27" s="109"/>
    </row>
    <row r="28" spans="1:42" ht="12">
      <c r="A28" s="17" t="s">
        <v>7</v>
      </c>
      <c r="B28" s="21"/>
      <c r="C28" s="67" t="s">
        <v>284</v>
      </c>
      <c r="D28" s="67" t="s">
        <v>297</v>
      </c>
      <c r="E28" s="67" t="s">
        <v>284</v>
      </c>
      <c r="F28" s="67" t="s">
        <v>297</v>
      </c>
      <c r="G28" s="67" t="s">
        <v>284</v>
      </c>
      <c r="H28" s="67" t="s">
        <v>297</v>
      </c>
      <c r="I28" s="67" t="s">
        <v>284</v>
      </c>
      <c r="J28" s="67" t="s">
        <v>297</v>
      </c>
      <c r="K28" s="67" t="s">
        <v>284</v>
      </c>
      <c r="L28" s="67" t="s">
        <v>297</v>
      </c>
      <c r="M28" s="67" t="s">
        <v>284</v>
      </c>
      <c r="N28" s="67" t="s">
        <v>297</v>
      </c>
      <c r="O28" s="67" t="s">
        <v>284</v>
      </c>
      <c r="P28" s="67" t="s">
        <v>297</v>
      </c>
      <c r="Q28" s="67" t="s">
        <v>284</v>
      </c>
      <c r="R28" s="67" t="s">
        <v>297</v>
      </c>
      <c r="S28" s="67" t="s">
        <v>284</v>
      </c>
      <c r="T28" s="67" t="s">
        <v>297</v>
      </c>
      <c r="U28" s="67" t="s">
        <v>284</v>
      </c>
      <c r="V28" s="67" t="s">
        <v>297</v>
      </c>
      <c r="W28" s="67" t="s">
        <v>284</v>
      </c>
      <c r="X28" s="67" t="s">
        <v>297</v>
      </c>
      <c r="Y28" s="67" t="s">
        <v>284</v>
      </c>
      <c r="Z28" s="67" t="s">
        <v>297</v>
      </c>
      <c r="AA28" s="67" t="s">
        <v>284</v>
      </c>
      <c r="AB28" s="67" t="s">
        <v>297</v>
      </c>
      <c r="AC28" s="67" t="s">
        <v>284</v>
      </c>
      <c r="AD28" s="67" t="s">
        <v>297</v>
      </c>
      <c r="AE28" s="67" t="s">
        <v>284</v>
      </c>
      <c r="AF28" s="67" t="s">
        <v>297</v>
      </c>
      <c r="AG28" s="67" t="s">
        <v>284</v>
      </c>
      <c r="AH28" s="67" t="s">
        <v>297</v>
      </c>
      <c r="AI28" s="67" t="s">
        <v>284</v>
      </c>
      <c r="AJ28" s="67" t="s">
        <v>297</v>
      </c>
      <c r="AK28" s="67" t="s">
        <v>284</v>
      </c>
      <c r="AL28" s="67" t="s">
        <v>297</v>
      </c>
      <c r="AM28" s="67" t="s">
        <v>284</v>
      </c>
      <c r="AN28" s="83" t="s">
        <v>297</v>
      </c>
      <c r="AP28" s="109"/>
    </row>
  </sheetData>
  <sheetProtection/>
  <mergeCells count="24">
    <mergeCell ref="Y3:Z3"/>
    <mergeCell ref="AA3:AB3"/>
    <mergeCell ref="AK3:AL3"/>
    <mergeCell ref="AM3:AN3"/>
    <mergeCell ref="AC3:AD3"/>
    <mergeCell ref="AE3:AF3"/>
    <mergeCell ref="AG3:AH3"/>
    <mergeCell ref="AI3:AJ3"/>
    <mergeCell ref="A3:A4"/>
    <mergeCell ref="C3:D3"/>
    <mergeCell ref="E3:F3"/>
    <mergeCell ref="G3:H3"/>
    <mergeCell ref="B2:B5"/>
    <mergeCell ref="C2:N2"/>
    <mergeCell ref="O2:Z2"/>
    <mergeCell ref="AA2:AN2"/>
    <mergeCell ref="I3:J3"/>
    <mergeCell ref="K3:L3"/>
    <mergeCell ref="M3:N3"/>
    <mergeCell ref="O3:P3"/>
    <mergeCell ref="Q3:R3"/>
    <mergeCell ref="S3:T3"/>
    <mergeCell ref="U3:V3"/>
    <mergeCell ref="W3:X3"/>
  </mergeCells>
  <conditionalFormatting sqref="AP6:AQ14 AP16:AQ19 AP21:AQ22 AP24:AQ28">
    <cfRule type="cellIs" priority="1" dxfId="0" operator="equal" stopIfTrue="1">
      <formula>$AS$12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F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11.140625" style="0" customWidth="1"/>
    <col min="3" max="3" width="31.8515625" style="0" customWidth="1"/>
  </cols>
  <sheetData>
    <row r="1" spans="2:3" ht="12.75">
      <c r="B1" s="4" t="s">
        <v>186</v>
      </c>
      <c r="C1" s="5"/>
    </row>
    <row r="2" spans="2:3" ht="13.5" thickBot="1">
      <c r="B2" s="6"/>
      <c r="C2" s="5"/>
    </row>
    <row r="3" spans="2:3" ht="12.75">
      <c r="B3" s="7" t="s">
        <v>187</v>
      </c>
      <c r="C3" s="8" t="s">
        <v>188</v>
      </c>
    </row>
    <row r="4" spans="2:3" ht="12.75">
      <c r="B4" s="9" t="s">
        <v>189</v>
      </c>
      <c r="C4" s="10" t="s">
        <v>190</v>
      </c>
    </row>
    <row r="5" spans="2:3" ht="13.5">
      <c r="B5" s="9" t="s">
        <v>191</v>
      </c>
      <c r="C5" s="10" t="s">
        <v>192</v>
      </c>
    </row>
    <row r="6" spans="2:3" ht="12.75">
      <c r="B6" s="9" t="s">
        <v>193</v>
      </c>
      <c r="C6" s="10" t="s">
        <v>194</v>
      </c>
    </row>
    <row r="7" spans="2:3" ht="13.5">
      <c r="B7" s="9" t="s">
        <v>195</v>
      </c>
      <c r="C7" s="10" t="s">
        <v>196</v>
      </c>
    </row>
    <row r="8" spans="2:3" ht="12.75">
      <c r="B8" s="9" t="s">
        <v>197</v>
      </c>
      <c r="C8" s="10" t="s">
        <v>198</v>
      </c>
    </row>
    <row r="9" spans="2:3" ht="12.75">
      <c r="B9" s="9" t="s">
        <v>199</v>
      </c>
      <c r="C9" s="10" t="s">
        <v>200</v>
      </c>
    </row>
    <row r="10" spans="2:6" ht="13.5">
      <c r="B10" s="9" t="s">
        <v>201</v>
      </c>
      <c r="C10" s="10" t="s">
        <v>451</v>
      </c>
      <c r="F10" s="104"/>
    </row>
    <row r="11" spans="2:3" ht="13.5">
      <c r="B11" s="9" t="s">
        <v>452</v>
      </c>
      <c r="C11" s="10" t="s">
        <v>453</v>
      </c>
    </row>
    <row r="12" spans="2:3" ht="13.5">
      <c r="B12" s="9" t="s">
        <v>454</v>
      </c>
      <c r="C12" s="10" t="s">
        <v>455</v>
      </c>
    </row>
    <row r="13" spans="2:3" ht="12.75">
      <c r="B13" s="9" t="s">
        <v>12</v>
      </c>
      <c r="C13" s="10" t="s">
        <v>456</v>
      </c>
    </row>
    <row r="14" spans="2:3" ht="12.75">
      <c r="B14" s="9" t="s">
        <v>11</v>
      </c>
      <c r="C14" s="10" t="s">
        <v>457</v>
      </c>
    </row>
    <row r="15" spans="2:3" ht="12.75">
      <c r="B15" s="9" t="s">
        <v>13</v>
      </c>
      <c r="C15" s="10" t="s">
        <v>458</v>
      </c>
    </row>
    <row r="16" spans="2:3" ht="12.75">
      <c r="B16" s="9" t="s">
        <v>459</v>
      </c>
      <c r="C16" s="10" t="s">
        <v>460</v>
      </c>
    </row>
    <row r="17" spans="2:3" ht="12.75">
      <c r="B17" s="9" t="s">
        <v>461</v>
      </c>
      <c r="C17" s="10" t="s">
        <v>462</v>
      </c>
    </row>
    <row r="18" spans="2:3" ht="12.75">
      <c r="B18" s="9" t="s">
        <v>463</v>
      </c>
      <c r="C18" s="10" t="s">
        <v>464</v>
      </c>
    </row>
    <row r="19" spans="2:3" ht="12.75">
      <c r="B19" s="9" t="s">
        <v>465</v>
      </c>
      <c r="C19" s="10" t="s">
        <v>466</v>
      </c>
    </row>
    <row r="20" spans="2:3" ht="13.5">
      <c r="B20" s="9" t="s">
        <v>467</v>
      </c>
      <c r="C20" s="10" t="s">
        <v>468</v>
      </c>
    </row>
    <row r="21" spans="2:3" ht="13.5">
      <c r="B21" s="9" t="s">
        <v>469</v>
      </c>
      <c r="C21" s="10" t="s">
        <v>470</v>
      </c>
    </row>
    <row r="22" spans="2:3" ht="12.75">
      <c r="B22" s="9" t="s">
        <v>9</v>
      </c>
      <c r="C22" s="10" t="s">
        <v>471</v>
      </c>
    </row>
    <row r="23" spans="2:3" ht="12.75">
      <c r="B23" s="9" t="s">
        <v>8</v>
      </c>
      <c r="C23" s="10" t="s">
        <v>472</v>
      </c>
    </row>
    <row r="24" spans="2:3" ht="13.5" thickBot="1">
      <c r="B24" s="11" t="s">
        <v>10</v>
      </c>
      <c r="C24" s="12" t="s">
        <v>473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Simkova</dc:creator>
  <cp:keywords/>
  <dc:description/>
  <cp:lastModifiedBy>trofimova</cp:lastModifiedBy>
  <cp:lastPrinted>2007-12-05T14:08:46Z</cp:lastPrinted>
  <dcterms:created xsi:type="dcterms:W3CDTF">2006-06-21T07:25:05Z</dcterms:created>
  <dcterms:modified xsi:type="dcterms:W3CDTF">2015-07-22T12:44:44Z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&gt;&lt;version val=&quot;15534&quot;/&gt;&lt;partner val=&quot;535&quot;/&gt;&lt;CXlWorkbook id=&quot;1&quot;&gt;&lt;m_cxllink/&gt;&lt;/CXlWorkbook&gt;&lt;/root&gt;">
    <vt:lpwstr/>
  </property>
  <property fmtid="{D5CDD505-2E9C-101B-9397-08002B2CF9AE}" pid="3" name="_AdHocReviewCycleID">
    <vt:i4>295027842</vt:i4>
  </property>
  <property fmtid="{D5CDD505-2E9C-101B-9397-08002B2CF9AE}" pid="4" name="_EmailSubject">
    <vt:lpwstr>UNECE/FAO Private Forest Ownership Enquiry for the MCPFE 2007 report</vt:lpwstr>
  </property>
  <property fmtid="{D5CDD505-2E9C-101B-9397-08002B2CF9AE}" pid="5" name="_AuthorEmail">
    <vt:lpwstr>matthias.wilnhammer@web.de</vt:lpwstr>
  </property>
  <property fmtid="{D5CDD505-2E9C-101B-9397-08002B2CF9AE}" pid="6" name="_AuthorEmailDisplayName">
    <vt:lpwstr>Matthias.Wilnhammer</vt:lpwstr>
  </property>
  <property fmtid="{D5CDD505-2E9C-101B-9397-08002B2CF9AE}" pid="7" name="_ReviewingToolsShownOnce">
    <vt:lpwstr/>
  </property>
</Properties>
</file>